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High-Plains/modeling headway FA22/manuscript figs/"/>
    </mc:Choice>
  </mc:AlternateContent>
  <xr:revisionPtr revIDLastSave="0" documentId="8_{B8643807-EBED-1D46-AF44-4EB587F1E423}" xr6:coauthVersionLast="47" xr6:coauthVersionMax="47" xr10:uidLastSave="{00000000-0000-0000-0000-000000000000}"/>
  <bookViews>
    <workbookView xWindow="-28600" yWindow="500" windowWidth="28320" windowHeight="17040" xr2:uid="{30ABB050-FC95-2844-A0E5-771E27E742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84" i="1" l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G1304" i="1"/>
  <c r="I1299" i="1"/>
  <c r="I1295" i="1"/>
  <c r="G1295" i="1"/>
  <c r="I1293" i="1"/>
  <c r="G1293" i="1"/>
  <c r="I1292" i="1"/>
  <c r="G1292" i="1"/>
  <c r="I1280" i="1"/>
  <c r="G1280" i="1"/>
  <c r="D1099" i="1"/>
  <c r="D1098" i="1"/>
  <c r="D1097" i="1"/>
  <c r="D1050" i="1"/>
  <c r="D1049" i="1"/>
  <c r="D1048" i="1"/>
  <c r="D1047" i="1"/>
  <c r="D1046" i="1"/>
  <c r="D1045" i="1"/>
  <c r="D1044" i="1"/>
  <c r="D1043" i="1"/>
  <c r="D1042" i="1"/>
  <c r="D1041" i="1"/>
  <c r="D990" i="1"/>
  <c r="D989" i="1"/>
  <c r="D834" i="1"/>
  <c r="D833" i="1"/>
  <c r="D832" i="1"/>
  <c r="G653" i="1"/>
  <c r="D652" i="1"/>
  <c r="D651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G214" i="1"/>
  <c r="G135" i="1"/>
  <c r="G133" i="1"/>
  <c r="G132" i="1"/>
  <c r="I130" i="1"/>
  <c r="G130" i="1"/>
  <c r="G129" i="1"/>
  <c r="G128" i="1"/>
  <c r="D56" i="1"/>
</calcChain>
</file>

<file path=xl/sharedStrings.xml><?xml version="1.0" encoding="utf-8"?>
<sst xmlns="http://schemas.openxmlformats.org/spreadsheetml/2006/main" count="3153" uniqueCount="1680">
  <si>
    <t>ID</t>
  </si>
  <si>
    <t>Citation</t>
  </si>
  <si>
    <t>Site_Name</t>
  </si>
  <si>
    <t>tau_*bf</t>
  </si>
  <si>
    <t>Slope</t>
  </si>
  <si>
    <t>D50 (m)</t>
  </si>
  <si>
    <t>Width (m)</t>
  </si>
  <si>
    <t>Depth (m)</t>
  </si>
  <si>
    <t>Discharge (m3/s)</t>
  </si>
  <si>
    <t>Agouridis et al., 2011 and Brockman, 2010</t>
  </si>
  <si>
    <t>Banklick Creek at Hwy 1829</t>
  </si>
  <si>
    <t>Cave Creek near Fort Springs</t>
  </si>
  <si>
    <t>Cedar Creek at Hwy 1442</t>
  </si>
  <si>
    <t>Chenoweth Run at Ruckriegel Pky.</t>
  </si>
  <si>
    <t>Cruises Creek at Hwy 17</t>
  </si>
  <si>
    <t>Eagle Creek at Sadieville</t>
  </si>
  <si>
    <t>East Hickman Creek at Andover</t>
  </si>
  <si>
    <t>East Hickman Creek at Delong Rd.</t>
  </si>
  <si>
    <t>Fourmile Creek at Polar Bridge</t>
  </si>
  <si>
    <t>Goose Creek at Old Westport Rd.</t>
  </si>
  <si>
    <t>Gunpowder Creek at Camp Ernst Rd.</t>
  </si>
  <si>
    <t>Little Goose Creek near Harrods Creek</t>
  </si>
  <si>
    <t>Middle Fork Beargrass Creek at Old Cannons Ln.</t>
  </si>
  <si>
    <t>Mud Lick Creek at Hwy 42</t>
  </si>
  <si>
    <t>North Elkhorn Creek at Bryan Station Rd.</t>
  </si>
  <si>
    <t>North Elkhorn Creek at Man O War Rd.</t>
  </si>
  <si>
    <t>North Elkhorn Creek at Winchester Rd.</t>
  </si>
  <si>
    <t>South Elkhorn Creek at Fort Springs</t>
  </si>
  <si>
    <t>Town Branch at Yarnallton Rd.</t>
  </si>
  <si>
    <t>Twelvemile Creek at Hwy 1997</t>
  </si>
  <si>
    <t>UT to East Hickman Creek at Chilesburg</t>
  </si>
  <si>
    <t>West Hickman Creek at Ash Grove Pk.</t>
  </si>
  <si>
    <t>Wolf Run at Old Frankfort Pk.</t>
  </si>
  <si>
    <t>Woolper Creek at Woolper Rd.</t>
  </si>
  <si>
    <t>Andrews 1984</t>
  </si>
  <si>
    <t>East River at Almont, CO</t>
  </si>
  <si>
    <t>Elk River near Milner, CO</t>
  </si>
  <si>
    <t>Fraser River at Upper STA, near Winter Park, CO</t>
  </si>
  <si>
    <t>Lake Fork at Gateview, CO</t>
  </si>
  <si>
    <t>Little Grizzly Creek above Hebron, CO</t>
  </si>
  <si>
    <t>little muddy creek near parshall</t>
  </si>
  <si>
    <t>North Platte River near Northgate, CO</t>
  </si>
  <si>
    <t>Castle Creek near Aspen</t>
  </si>
  <si>
    <t>Chalk Creek near Nathrop</t>
  </si>
  <si>
    <t>Crystal River above Avalanche Creek, near Redstone, CO</t>
  </si>
  <si>
    <t>Cunningham Creek near Norrie</t>
  </si>
  <si>
    <t>East Inlet Creek near Grand Lake</t>
  </si>
  <si>
    <t>Frazer River near Winter Park</t>
  </si>
  <si>
    <t>Little Snake River near Dixon</t>
  </si>
  <si>
    <t>Little Snake river near Slater</t>
  </si>
  <si>
    <t>Michigan River near Cameron Pass</t>
  </si>
  <si>
    <t>North Fork Fryingpan River above Cunningham</t>
  </si>
  <si>
    <t>South Fork Williams Fork near Leal</t>
  </si>
  <si>
    <t>Stillwater Creek above Granby Res.</t>
  </si>
  <si>
    <t>Tomichi Creek at Sargents</t>
  </si>
  <si>
    <t>Williams Fork at mouth near Hamilton</t>
  </si>
  <si>
    <t>Williams Fork near Leal</t>
  </si>
  <si>
    <t>Andrews, 1984</t>
  </si>
  <si>
    <t>Little Snake River near Dixon, WY</t>
  </si>
  <si>
    <t>Yampa River below Diversion, near Hayden, CO</t>
  </si>
  <si>
    <t>Yampa River near Maybell, CO</t>
  </si>
  <si>
    <t>Andrews, 1994</t>
  </si>
  <si>
    <t>Sagehen Creek near Truckee, CA</t>
  </si>
  <si>
    <t>Andrews, 2000</t>
  </si>
  <si>
    <t>East Fork Virgin River near Springdale, UT</t>
  </si>
  <si>
    <t>Annable, 1996; Li et. Al., 2015</t>
  </si>
  <si>
    <t>Bear Creek below Brigden, Ontario, Canada</t>
  </si>
  <si>
    <t>McKenzie Creek near Caledonia, Ontario, Canada</t>
  </si>
  <si>
    <t>Willow Creek above Little Lake, Ontario, Canada</t>
  </si>
  <si>
    <t>Bartholdy and Kisling-Moller, (1996), Kleinhans and van den Berg, (2011)</t>
  </si>
  <si>
    <t>Gels Aa</t>
  </si>
  <si>
    <t>BC Hydro and Power Authority, 1975</t>
  </si>
  <si>
    <t>Beatton River near confluence with Peace River</t>
  </si>
  <si>
    <t>Halfway River BC near confluence with Peace River</t>
  </si>
  <si>
    <t>Halfway River BC upstream of lower section</t>
  </si>
  <si>
    <t>Pine River BC near confluence with Peace River</t>
  </si>
  <si>
    <t>Bent and Waite, 2013</t>
  </si>
  <si>
    <t>BRANCH RIVER AT FORESTDALE, RI</t>
  </si>
  <si>
    <t>CHARLES RIVER AT DOVER, MA</t>
  </si>
  <si>
    <t>Green River at Williamstown, MA</t>
  </si>
  <si>
    <t>GREEN RIVER NEAR COLRAIN, MA</t>
  </si>
  <si>
    <t>Hubbard River near West Hartland, CT</t>
  </si>
  <si>
    <t>Mill River at Northhampton, MA</t>
  </si>
  <si>
    <t>Nipmuc River near Harrisville, RI</t>
  </si>
  <si>
    <t>NORTH RIVER AT SHATTUCKVILLE, MA</t>
  </si>
  <si>
    <t>Old Swamp River near South Weymouth, MA</t>
  </si>
  <si>
    <t>Otter River at Otter River, MA</t>
  </si>
  <si>
    <t>Priest Brook near Winchendon, MA</t>
  </si>
  <si>
    <t>Quaboag River at West Brimfield, MA</t>
  </si>
  <si>
    <t>Salmon Creek at Lime Rock, CT</t>
  </si>
  <si>
    <t>Segreganset River at Dighton, MA</t>
  </si>
  <si>
    <t>Sevenmile River near Spencer, MA</t>
  </si>
  <si>
    <t>SOUTH RIVER NEAR CONWAY, MA</t>
  </si>
  <si>
    <t>Squannacook River near West Groton, MA</t>
  </si>
  <si>
    <t>STONY BROOK NEAR WEST SUFFIELD, CT</t>
  </si>
  <si>
    <t>Wading River near Norton, MA</t>
  </si>
  <si>
    <t>West Branch Westfield River at Huntington, MA</t>
  </si>
  <si>
    <t>Brockman, 2010</t>
  </si>
  <si>
    <t>FLOYDS FORK AT FISHERVILLE, KY</t>
  </si>
  <si>
    <t>California Water Board, 2012; ASCE report by Mussetter Eng. And Jones &amp; Stokes Assoc. 2000</t>
  </si>
  <si>
    <t>SAN JOAQUIN R NR VERNALIS CA</t>
  </si>
  <si>
    <t>Castro and Jackson, 2001; O'Connor et al., 2014</t>
  </si>
  <si>
    <t>ROGUE RIVER NEAR AGNESS, OR</t>
  </si>
  <si>
    <t>South Umpqua River nr Brockway, OR</t>
  </si>
  <si>
    <t>Chaplin, 2005</t>
  </si>
  <si>
    <t>Aquashicola Creek at Palmerton Pa.</t>
  </si>
  <si>
    <t>Bixler Run near Loysville Pa.</t>
  </si>
  <si>
    <t>Blockhouse Creek near English Center Pa.</t>
  </si>
  <si>
    <t>Brandy Run near Girard Pa.</t>
  </si>
  <si>
    <t>Browns Creek near Nineveh Pa.</t>
  </si>
  <si>
    <t>Buffalo Creek near Freeport Pa.</t>
  </si>
  <si>
    <t>Chillisquaque Creek at Washingtonville Pa.</t>
  </si>
  <si>
    <t>Corey Creek near Mainesburg Pa.</t>
  </si>
  <si>
    <t>Crooked Creek below Catlin Hollow at Middlebury Center Pa.</t>
  </si>
  <si>
    <t>East Mahantango Creek near Dalmatia Pa.</t>
  </si>
  <si>
    <t>First Fork Sinnemahoning Creek at Wharton Pa.</t>
  </si>
  <si>
    <t>Jordan Creek at Allentown Pa.</t>
  </si>
  <si>
    <t>Kettle Creek at Cross Fork Pa.</t>
  </si>
  <si>
    <t>Kinzua Creek near Guffey Pa.</t>
  </si>
  <si>
    <t>Kishacoquillas Creek at Reedsville Pa.</t>
  </si>
  <si>
    <t>Laurel Hill Creek at Ursina Pa.</t>
  </si>
  <si>
    <t>Little Mahoning Creek at McCormick Pa.</t>
  </si>
  <si>
    <t>Little Pine Creek near Etna Pa.</t>
  </si>
  <si>
    <t>Little Schuylkill River at Tamaqua Pa.</t>
  </si>
  <si>
    <t>Little Shenango River at Greenville Pa.</t>
  </si>
  <si>
    <t>Lycoming Creek near Trout Run Pa.</t>
  </si>
  <si>
    <t>Maiden Creek at Virginville Pa.</t>
  </si>
  <si>
    <t>Marsh Creek at Blanchard Pa.</t>
  </si>
  <si>
    <t>Muncy Creek near Sonestown Pa.</t>
  </si>
  <si>
    <t>Newburg Run at Newburg Pa.</t>
  </si>
  <si>
    <t>North Fork Bens Creek at North Fork Pa.</t>
  </si>
  <si>
    <t>Pohopoco Creek at Kresgeville Pa.</t>
  </si>
  <si>
    <t>Schuylkill River at Landingville Pa.</t>
  </si>
  <si>
    <t>Sevenmile Run near Rasselas Pa.</t>
  </si>
  <si>
    <t>SHERMAN CREEK AT SHERMANS DALE, PA</t>
  </si>
  <si>
    <t>Toby Creek at Luzerne Pa.</t>
  </si>
  <si>
    <t>Tonoloway Creek near Needmore Pa.</t>
  </si>
  <si>
    <t>Tuscarora Creek near Port Royal Pa.</t>
  </si>
  <si>
    <t>Tuscarora Creek near Silvara Pa.</t>
  </si>
  <si>
    <t>Waldy Run near Emporium Pa.</t>
  </si>
  <si>
    <t>Wapwallopen Creek near Wapwallopen Pa.</t>
  </si>
  <si>
    <t>West Branch Clarion River at Wilcox Pa.</t>
  </si>
  <si>
    <t>West Branch French Creek near Lowville Pa.</t>
  </si>
  <si>
    <t>Wilson Run at Penfield Pa.</t>
  </si>
  <si>
    <t>Woodcock Creek at Blooming Valley Pa.</t>
  </si>
  <si>
    <t>Young Womans Creek near Renovo Pa.</t>
  </si>
  <si>
    <t>Chaplin, 2005; Krstolic and Chaplin, 2007</t>
  </si>
  <si>
    <t>CHOPTANK RIVER NEAR GREENSBORO, MD</t>
  </si>
  <si>
    <t>JORDAN CREEK NEAR SCHNECKSVILLE, PA</t>
  </si>
  <si>
    <t>Little Lehigh Creek near Allentown, PA</t>
  </si>
  <si>
    <t>Monocacy Creek at Bethlehem, PA</t>
  </si>
  <si>
    <t>Quittapahilla Creek near Bellegrove, PA</t>
  </si>
  <si>
    <t>SPRING CREEK NEAR AXEMANN, PA</t>
  </si>
  <si>
    <t>Spring Creek near Houserville, PA</t>
  </si>
  <si>
    <t>Spring Creek near Milesburg, PA</t>
  </si>
  <si>
    <t>TULPEHOCKEN CREEK NEAR BERNVILLE, PA</t>
  </si>
  <si>
    <t>Yellow Breeches Creek near Camp Hill, PA</t>
  </si>
  <si>
    <t>Charlton et al., 1978</t>
  </si>
  <si>
    <t>Ceiriog 4-7, Chirk</t>
  </si>
  <si>
    <t>Exe, Thorventon</t>
  </si>
  <si>
    <t>Irfon A, Abernant</t>
  </si>
  <si>
    <t>Afon Lwyd</t>
  </si>
  <si>
    <t>Alwen 1-5</t>
  </si>
  <si>
    <t>Alwen 5-9</t>
  </si>
  <si>
    <t>Arrow</t>
  </si>
  <si>
    <t>Ceiriog 1-3</t>
  </si>
  <si>
    <t>Derwent</t>
  </si>
  <si>
    <t>Eachaig</t>
  </si>
  <si>
    <t>Glen</t>
  </si>
  <si>
    <t>Irfon A</t>
  </si>
  <si>
    <t>Irfon C</t>
  </si>
  <si>
    <t>Kent</t>
  </si>
  <si>
    <t>Lune</t>
  </si>
  <si>
    <t>N Tyne</t>
  </si>
  <si>
    <t>Otter</t>
  </si>
  <si>
    <t>Rookhope</t>
  </si>
  <si>
    <t>Tees</t>
  </si>
  <si>
    <t>Teign</t>
  </si>
  <si>
    <t>Trent</t>
  </si>
  <si>
    <t>Usk</t>
  </si>
  <si>
    <t>Wye</t>
  </si>
  <si>
    <t>Wyre</t>
  </si>
  <si>
    <t>Chase, 2004</t>
  </si>
  <si>
    <t>Hanging Woman Creek near Birney, MT</t>
  </si>
  <si>
    <t>Otter Creek At Ashland, MT</t>
  </si>
  <si>
    <t>Prairie Dog Creek near Birney, MT</t>
  </si>
  <si>
    <t>Tongue River at Miles City, MT</t>
  </si>
  <si>
    <t>Tongue River at State Line near Decker, MT</t>
  </si>
  <si>
    <t>Tongue River at Tongue River dam near Decker, MT</t>
  </si>
  <si>
    <t>Tongue River below Brandenberg Bridge near Ashland, MT</t>
  </si>
  <si>
    <t>Chitale, 1970; Li et al., 2015</t>
  </si>
  <si>
    <t>Banas (at Abu Road Gujrat state) India</t>
  </si>
  <si>
    <t>Beaver (Alberta) Canada</t>
  </si>
  <si>
    <t>Bennihalla (above Railway Bridge, Gadag Hubli line) India</t>
  </si>
  <si>
    <t>Bhagirathi (in West Bengal state) India</t>
  </si>
  <si>
    <t>Burhi Gandak (at Muzaffarpur, Bihar state) India</t>
  </si>
  <si>
    <t>Indus (at Hajipur) Pakistan</t>
  </si>
  <si>
    <t>Jhelum (at Shrinager, J. and K. state)  India</t>
  </si>
  <si>
    <t>Jhelum out-fall channel (J. and K. state) India</t>
  </si>
  <si>
    <t>Mississippi (Cairo to Memphis) U.S.</t>
  </si>
  <si>
    <t>Mississippi (Vicksurg to Angola) U.S.</t>
  </si>
  <si>
    <t>Mohor (at Kapadgan Gujrat state) India</t>
  </si>
  <si>
    <t>Mutha (at Poona, Maharashtra state) India</t>
  </si>
  <si>
    <t>Orsong (near Bhadeli, Gujrat state) India</t>
  </si>
  <si>
    <t>Purna (in Surat District Gujrat state) India</t>
  </si>
  <si>
    <t>Ramganga (in U.P. state) India</t>
  </si>
  <si>
    <t>Redihalla (above Railway Bridge, Gadag Hubliline)</t>
  </si>
  <si>
    <t>Salandi (at Bidhyadharpur below Salandi dam, Orissa state) India</t>
  </si>
  <si>
    <t>Saraswati (at Sidhpur, Gujrat state) India</t>
  </si>
  <si>
    <t>Savannah (in Georgia) U.S.</t>
  </si>
  <si>
    <t>Tapi (at Nanavaracha, Gujrat state) India</t>
  </si>
  <si>
    <t>Tapi (at Ukai Gujrat state) India</t>
  </si>
  <si>
    <t>Vatrak (at Kaira, Gujrat state) India</t>
  </si>
  <si>
    <t>Vatrak (at Mehmadabad, Gujrat state) India</t>
  </si>
  <si>
    <t>Yamuna (at Delhi) India</t>
  </si>
  <si>
    <t>Yamuna (at Hamirpur, U.P. state) India</t>
  </si>
  <si>
    <t>Yashwantpur (at railway bridge A.P. state) India</t>
  </si>
  <si>
    <t>Chitale, 1973</t>
  </si>
  <si>
    <t>Khipra (at Ujjain in M.P. state) India</t>
  </si>
  <si>
    <t>Chitale, 1973; Li et al., 2015</t>
  </si>
  <si>
    <t>Tonle Sap (at Kompong Chhnang) Cambodia</t>
  </si>
  <si>
    <t>Church and Rood, 1983; Li et al., 2015</t>
  </si>
  <si>
    <t>McClintock River near Whitehorse (p. 66)</t>
  </si>
  <si>
    <t>Mekong River at Nong Khai (No: 00249; p. 71)</t>
  </si>
  <si>
    <t>Mekong River at Wat Sop  (No: 00248; p. 71)</t>
  </si>
  <si>
    <t>Niger River at Jebba, Nigeria (p. 72)</t>
  </si>
  <si>
    <t>Red Deer River near Buffalo Bridge (No: 00255; p. 72)</t>
  </si>
  <si>
    <t>Red Deer River near Dutchess Bridge (No: 00253; p. 72)</t>
  </si>
  <si>
    <t>Red Deer River near Jenner Ferry (p. 72)</t>
  </si>
  <si>
    <t>River Bollin at Castle Mill, UK (No: 00234; p. 69)</t>
  </si>
  <si>
    <t>Cinotto, 2003</t>
  </si>
  <si>
    <t>Chester Creek near Chester Pa.</t>
  </si>
  <si>
    <t xml:space="preserve">Conowingo Creek near Buck Pa. </t>
  </si>
  <si>
    <t xml:space="preserve">Crum Creek near Newtown Square Pa. </t>
  </si>
  <si>
    <t xml:space="preserve">Manatawny Creek near Pottstown Pa. </t>
  </si>
  <si>
    <t xml:space="preserve">Perkiomen Creek at East Greenville Pa. </t>
  </si>
  <si>
    <t xml:space="preserve">Sucker Run near Coatesville Pa. </t>
  </si>
  <si>
    <t>West Branch Brandywine Creek at Coatesville Pa.</t>
  </si>
  <si>
    <t>West Branch Brandywine Creek at Modena Pa.</t>
  </si>
  <si>
    <t>West Branch Perkiomen Creek at Hillegas Pa.</t>
  </si>
  <si>
    <t>Cinotto, 2003; Li et al., 2015</t>
  </si>
  <si>
    <t>West Branch Brandywine Creek near Honey Brook, PA</t>
  </si>
  <si>
    <t>FRENCH CREEK NEAR PHOENIXVILLE, PA</t>
  </si>
  <si>
    <t>Morgan Run near Louisville, MD</t>
  </si>
  <si>
    <t>Collins and Leventhal, 2013</t>
  </si>
  <si>
    <t>Bear Valley</t>
  </si>
  <si>
    <t>Blackstone 1</t>
  </si>
  <si>
    <t>Blackstone 2</t>
  </si>
  <si>
    <t>Cacade Creek (Fairfax)</t>
  </si>
  <si>
    <t>Carriger Creek lower fan</t>
  </si>
  <si>
    <t>Carriger Creek Upstream of Grove</t>
  </si>
  <si>
    <t>Carriger upper fan</t>
  </si>
  <si>
    <t>Cascade Trib</t>
  </si>
  <si>
    <t>Cheda Creek 1</t>
  </si>
  <si>
    <t>Cheda Creek 2</t>
  </si>
  <si>
    <t>China Camp Creek 1</t>
  </si>
  <si>
    <t>China Camp Creek 2</t>
  </si>
  <si>
    <t>China Camp Miwok Meadow</t>
  </si>
  <si>
    <t>CORTE MADERA C A ROSS CA</t>
  </si>
  <si>
    <t>Corte Madera Creek at Ross</t>
  </si>
  <si>
    <t>Crane Creek at Regional Park</t>
  </si>
  <si>
    <t>Deer Creeak Middle</t>
  </si>
  <si>
    <t>Deer Creek Lower</t>
  </si>
  <si>
    <t>Deer Creek Upper</t>
  </si>
  <si>
    <t>East Fork Olema Creek</t>
  </si>
  <si>
    <t>Emu Trib of San Antonio Creek</t>
  </si>
  <si>
    <t>Giacomini Trib</t>
  </si>
  <si>
    <t>Graham Creek</t>
  </si>
  <si>
    <t>Halleck Creek</t>
  </si>
  <si>
    <t>Larkspur Creek</t>
  </si>
  <si>
    <t>Miller Creek</t>
  </si>
  <si>
    <t>Miller Lucas Site</t>
  </si>
  <si>
    <t>Miller North Fork</t>
  </si>
  <si>
    <t>Olema Creek John West Fork</t>
  </si>
  <si>
    <t>San Antonio Creek near Hwy 101 1</t>
  </si>
  <si>
    <t>San Antonio Creek near Hwy 101 2</t>
  </si>
  <si>
    <t>Sausal Creek 1</t>
  </si>
  <si>
    <t>Sausal Creek 2</t>
  </si>
  <si>
    <t>Sleepy Hollow Creek Mainstem</t>
  </si>
  <si>
    <t>Sleepy Hollow Creek Tributary</t>
  </si>
  <si>
    <t>Sleepy Hollow Creek, San Anselmo</t>
  </si>
  <si>
    <t>Sonoma Creek Agua Caliente</t>
  </si>
  <si>
    <t>Sonoma Creek Apex</t>
  </si>
  <si>
    <t>Sonoma Creek Fan</t>
  </si>
  <si>
    <t>Sonoma Creek Lower Fan</t>
  </si>
  <si>
    <t>Sonoma Sugerloaf 1</t>
  </si>
  <si>
    <t>Sonoma Sugerloaf 2</t>
  </si>
  <si>
    <t>Sonoma Sugerloaf 3</t>
  </si>
  <si>
    <t>Steep Ravine Creek</t>
  </si>
  <si>
    <t>Tributary into Lagunitas Creek</t>
  </si>
  <si>
    <t>Devauchelle et al., 2011</t>
  </si>
  <si>
    <t>Tributary to Apalachicola 1</t>
  </si>
  <si>
    <t>Tributary to Apalachicola 10</t>
  </si>
  <si>
    <t>Tributary to Apalachicola 100</t>
  </si>
  <si>
    <t>Tributary to Apalachicola 101</t>
  </si>
  <si>
    <t>Tributary to Apalachicola 102</t>
  </si>
  <si>
    <t>Tributary to Apalachicola 103</t>
  </si>
  <si>
    <t>Tributary to Apalachicola 104</t>
  </si>
  <si>
    <t>Tributary to Apalachicola 105</t>
  </si>
  <si>
    <t>Tributary to Apalachicola 106</t>
  </si>
  <si>
    <t>Tributary to Apalachicola 107</t>
  </si>
  <si>
    <t>Tributary to Apalachicola 108</t>
  </si>
  <si>
    <t>Tributary to Apalachicola 109</t>
  </si>
  <si>
    <t>Tributary to Apalachicola 11</t>
  </si>
  <si>
    <t>Tributary to Apalachicola 110</t>
  </si>
  <si>
    <t>Tributary to Apalachicola 111</t>
  </si>
  <si>
    <t>Tributary to Apalachicola 112</t>
  </si>
  <si>
    <t>Tributary to Apalachicola 113</t>
  </si>
  <si>
    <t>Tributary to Apalachicola 114</t>
  </si>
  <si>
    <t>Tributary to Apalachicola 115</t>
  </si>
  <si>
    <t>Tributary to Apalachicola 116</t>
  </si>
  <si>
    <t>Tributary to Apalachicola 117</t>
  </si>
  <si>
    <t>Tributary to Apalachicola 118</t>
  </si>
  <si>
    <t>Tributary to Apalachicola 119</t>
  </si>
  <si>
    <t>Tributary to Apalachicola 12</t>
  </si>
  <si>
    <t>Tributary to Apalachicola 120</t>
  </si>
  <si>
    <t>Tributary to Apalachicola 121</t>
  </si>
  <si>
    <t>Tributary to Apalachicola 122</t>
  </si>
  <si>
    <t>Tributary to Apalachicola 123</t>
  </si>
  <si>
    <t>Tributary to Apalachicola 124</t>
  </si>
  <si>
    <t>Tributary to Apalachicola 125</t>
  </si>
  <si>
    <t>Tributary to Apalachicola 126</t>
  </si>
  <si>
    <t>Tributary to Apalachicola 127</t>
  </si>
  <si>
    <t>Tributary to Apalachicola 128</t>
  </si>
  <si>
    <t>Tributary to Apalachicola 129</t>
  </si>
  <si>
    <t>Tributary to Apalachicola 13</t>
  </si>
  <si>
    <t>Tributary to Apalachicola 130</t>
  </si>
  <si>
    <t>Tributary to Apalachicola 131</t>
  </si>
  <si>
    <t>Tributary to Apalachicola 132</t>
  </si>
  <si>
    <t>Tributary to Apalachicola 133</t>
  </si>
  <si>
    <t>Tributary to Apalachicola 134</t>
  </si>
  <si>
    <t>Tributary to Apalachicola 135</t>
  </si>
  <si>
    <t>Tributary to Apalachicola 136</t>
  </si>
  <si>
    <t>Tributary to Apalachicola 137</t>
  </si>
  <si>
    <t>Tributary to Apalachicola 138</t>
  </si>
  <si>
    <t>Tributary to Apalachicola 139</t>
  </si>
  <si>
    <t>Tributary to Apalachicola 14</t>
  </si>
  <si>
    <t>Tributary to Apalachicola 140</t>
  </si>
  <si>
    <t>Tributary to Apalachicola 141</t>
  </si>
  <si>
    <t>Tributary to Apalachicola 142</t>
  </si>
  <si>
    <t>Tributary to Apalachicola 143</t>
  </si>
  <si>
    <t>Tributary to Apalachicola 144</t>
  </si>
  <si>
    <t>Tributary to Apalachicola 145</t>
  </si>
  <si>
    <t>Tributary to Apalachicola 146</t>
  </si>
  <si>
    <t>Tributary to Apalachicola 147</t>
  </si>
  <si>
    <t>Tributary to Apalachicola 148</t>
  </si>
  <si>
    <t>Tributary to Apalachicola 149</t>
  </si>
  <si>
    <t>Tributary to Apalachicola 15</t>
  </si>
  <si>
    <t>Tributary to Apalachicola 150</t>
  </si>
  <si>
    <t>Tributary to Apalachicola 151</t>
  </si>
  <si>
    <t>Tributary to Apalachicola 152</t>
  </si>
  <si>
    <t>Tributary to Apalachicola 153</t>
  </si>
  <si>
    <t>Tributary to Apalachicola 154</t>
  </si>
  <si>
    <t>Tributary to Apalachicola 155</t>
  </si>
  <si>
    <t>Tributary to Apalachicola 156</t>
  </si>
  <si>
    <t>Tributary to Apalachicola 157</t>
  </si>
  <si>
    <t>Tributary to Apalachicola 158</t>
  </si>
  <si>
    <t>Tributary to Apalachicola 159</t>
  </si>
  <si>
    <t>Tributary to Apalachicola 16</t>
  </si>
  <si>
    <t>Tributary to Apalachicola 160</t>
  </si>
  <si>
    <t>Tributary to Apalachicola 161</t>
  </si>
  <si>
    <t>Tributary to Apalachicola 162</t>
  </si>
  <si>
    <t>Tributary to Apalachicola 163</t>
  </si>
  <si>
    <t>Tributary to Apalachicola 164</t>
  </si>
  <si>
    <t>Tributary to Apalachicola 165</t>
  </si>
  <si>
    <t>Tributary to Apalachicola 166</t>
  </si>
  <si>
    <t>Tributary to Apalachicola 167</t>
  </si>
  <si>
    <t>Tributary to Apalachicola 168</t>
  </si>
  <si>
    <t>Tributary to Apalachicola 169</t>
  </si>
  <si>
    <t>Tributary to Apalachicola 17</t>
  </si>
  <si>
    <t>Tributary to Apalachicola 170</t>
  </si>
  <si>
    <t>Tributary to Apalachicola 171</t>
  </si>
  <si>
    <t>Tributary to Apalachicola 172</t>
  </si>
  <si>
    <t>Tributary to Apalachicola 173</t>
  </si>
  <si>
    <t>Tributary to Apalachicola 174</t>
  </si>
  <si>
    <t>Tributary to Apalachicola 175</t>
  </si>
  <si>
    <t>Tributary to Apalachicola 176</t>
  </si>
  <si>
    <t>Tributary to Apalachicola 177</t>
  </si>
  <si>
    <t>Tributary to Apalachicola 178</t>
  </si>
  <si>
    <t>Tributary to Apalachicola 179</t>
  </si>
  <si>
    <t>Tributary to Apalachicola 18</t>
  </si>
  <si>
    <t>Tributary to Apalachicola 180</t>
  </si>
  <si>
    <t>Tributary to Apalachicola 181</t>
  </si>
  <si>
    <t>Tributary to Apalachicola 182</t>
  </si>
  <si>
    <t>Tributary to Apalachicola 183</t>
  </si>
  <si>
    <t>Tributary to Apalachicola 184</t>
  </si>
  <si>
    <t>Tributary to Apalachicola 185</t>
  </si>
  <si>
    <t>Tributary to Apalachicola 186</t>
  </si>
  <si>
    <t>Tributary to Apalachicola 187</t>
  </si>
  <si>
    <t>Tributary to Apalachicola 188</t>
  </si>
  <si>
    <t>Tributary to Apalachicola 189</t>
  </si>
  <si>
    <t>Tributary to Apalachicola 19</t>
  </si>
  <si>
    <t>Tributary to Apalachicola 190</t>
  </si>
  <si>
    <t>Tributary to Apalachicola 191</t>
  </si>
  <si>
    <t>Tributary to Apalachicola 192</t>
  </si>
  <si>
    <t>Tributary to Apalachicola 193</t>
  </si>
  <si>
    <t>Tributary to Apalachicola 194</t>
  </si>
  <si>
    <t>Tributary to Apalachicola 195</t>
  </si>
  <si>
    <t>Tributary to Apalachicola 196</t>
  </si>
  <si>
    <t>Tributary to Apalachicola 197</t>
  </si>
  <si>
    <t>Tributary to Apalachicola 198</t>
  </si>
  <si>
    <t>Tributary to Apalachicola 199</t>
  </si>
  <si>
    <t>Tributary to Apalachicola 2</t>
  </si>
  <si>
    <t>Tributary to Apalachicola 20</t>
  </si>
  <si>
    <t>Tributary to Apalachicola 200</t>
  </si>
  <si>
    <t>Tributary to Apalachicola 201</t>
  </si>
  <si>
    <t>Tributary to Apalachicola 202</t>
  </si>
  <si>
    <t>Tributary to Apalachicola 203</t>
  </si>
  <si>
    <t>Tributary to Apalachicola 204</t>
  </si>
  <si>
    <t>Tributary to Apalachicola 205</t>
  </si>
  <si>
    <t>Tributary to Apalachicola 206</t>
  </si>
  <si>
    <t>Tributary to Apalachicola 207</t>
  </si>
  <si>
    <t>Tributary to Apalachicola 208</t>
  </si>
  <si>
    <t>Tributary to Apalachicola 209</t>
  </si>
  <si>
    <t>Tributary to Apalachicola 21</t>
  </si>
  <si>
    <t>Tributary to Apalachicola 210</t>
  </si>
  <si>
    <t>Tributary to Apalachicola 211</t>
  </si>
  <si>
    <t>Tributary to Apalachicola 212</t>
  </si>
  <si>
    <t>Tributary to Apalachicola 213</t>
  </si>
  <si>
    <t>Tributary to Apalachicola 214</t>
  </si>
  <si>
    <t>Tributary to Apalachicola 215</t>
  </si>
  <si>
    <t>Tributary to Apalachicola 216</t>
  </si>
  <si>
    <t>Tributary to Apalachicola 217</t>
  </si>
  <si>
    <t>Tributary to Apalachicola 218</t>
  </si>
  <si>
    <t>Tributary to Apalachicola 219</t>
  </si>
  <si>
    <t>Tributary to Apalachicola 22</t>
  </si>
  <si>
    <t>Tributary to Apalachicola 220</t>
  </si>
  <si>
    <t>Tributary to Apalachicola 221</t>
  </si>
  <si>
    <t>Tributary to Apalachicola 222</t>
  </si>
  <si>
    <t>Tributary to Apalachicola 223</t>
  </si>
  <si>
    <t>Tributary to Apalachicola 224</t>
  </si>
  <si>
    <t>Tributary to Apalachicola 225</t>
  </si>
  <si>
    <t>Tributary to Apalachicola 226</t>
  </si>
  <si>
    <t>Tributary to Apalachicola 227</t>
  </si>
  <si>
    <t>Tributary to Apalachicola 228</t>
  </si>
  <si>
    <t>Tributary to Apalachicola 229</t>
  </si>
  <si>
    <t>Tributary to Apalachicola 23</t>
  </si>
  <si>
    <t>Tributary to Apalachicola 230</t>
  </si>
  <si>
    <t>Tributary to Apalachicola 231</t>
  </si>
  <si>
    <t>Tributary to Apalachicola 232</t>
  </si>
  <si>
    <t>Tributary to Apalachicola 233</t>
  </si>
  <si>
    <t>Tributary to Apalachicola 234</t>
  </si>
  <si>
    <t>Tributary to Apalachicola 235</t>
  </si>
  <si>
    <t>Tributary to Apalachicola 236</t>
  </si>
  <si>
    <t>Tributary to Apalachicola 237</t>
  </si>
  <si>
    <t>Tributary to Apalachicola 238</t>
  </si>
  <si>
    <t>Tributary to Apalachicola 239</t>
  </si>
  <si>
    <t>Tributary to Apalachicola 24</t>
  </si>
  <si>
    <t>Tributary to Apalachicola 240</t>
  </si>
  <si>
    <t>Tributary to Apalachicola 241</t>
  </si>
  <si>
    <t>Tributary to Apalachicola 242</t>
  </si>
  <si>
    <t>Tributary to Apalachicola 243</t>
  </si>
  <si>
    <t>Tributary to Apalachicola 244</t>
  </si>
  <si>
    <t>Tributary to Apalachicola 245</t>
  </si>
  <si>
    <t>Tributary to Apalachicola 246</t>
  </si>
  <si>
    <t>Tributary to Apalachicola 247</t>
  </si>
  <si>
    <t>Tributary to Apalachicola 248</t>
  </si>
  <si>
    <t>Tributary to Apalachicola 249</t>
  </si>
  <si>
    <t>Tributary to Apalachicola 25</t>
  </si>
  <si>
    <t>Tributary to Apalachicola 250</t>
  </si>
  <si>
    <t>Tributary to Apalachicola 251</t>
  </si>
  <si>
    <t>Tributary to Apalachicola 252</t>
  </si>
  <si>
    <t>Tributary to Apalachicola 253</t>
  </si>
  <si>
    <t>Tributary to Apalachicola 254</t>
  </si>
  <si>
    <t>Tributary to Apalachicola 255</t>
  </si>
  <si>
    <t>Tributary to Apalachicola 256</t>
  </si>
  <si>
    <t>Tributary to Apalachicola 257</t>
  </si>
  <si>
    <t>Tributary to Apalachicola 258</t>
  </si>
  <si>
    <t>Tributary to Apalachicola 259</t>
  </si>
  <si>
    <t>Tributary to Apalachicola 26</t>
  </si>
  <si>
    <t>Tributary to Apalachicola 260</t>
  </si>
  <si>
    <t>Tributary to Apalachicola 261</t>
  </si>
  <si>
    <t>Tributary to Apalachicola 262</t>
  </si>
  <si>
    <t>Tributary to Apalachicola 263</t>
  </si>
  <si>
    <t>Tributary to Apalachicola 264</t>
  </si>
  <si>
    <t>Tributary to Apalachicola 265</t>
  </si>
  <si>
    <t>Tributary to Apalachicola 266</t>
  </si>
  <si>
    <t>Tributary to Apalachicola 267</t>
  </si>
  <si>
    <t>Tributary to Apalachicola 268</t>
  </si>
  <si>
    <t>Tributary to Apalachicola 269</t>
  </si>
  <si>
    <t>Tributary to Apalachicola 27</t>
  </si>
  <si>
    <t>Tributary to Apalachicola 270</t>
  </si>
  <si>
    <t>Tributary to Apalachicola 271</t>
  </si>
  <si>
    <t>Tributary to Apalachicola 272</t>
  </si>
  <si>
    <t>Tributary to Apalachicola 273</t>
  </si>
  <si>
    <t>Tributary to Apalachicola 274</t>
  </si>
  <si>
    <t>Tributary to Apalachicola 275</t>
  </si>
  <si>
    <t>Tributary to Apalachicola 276</t>
  </si>
  <si>
    <t>Tributary to Apalachicola 277</t>
  </si>
  <si>
    <t>Tributary to Apalachicola 278</t>
  </si>
  <si>
    <t>Tributary to Apalachicola 279</t>
  </si>
  <si>
    <t>Tributary to Apalachicola 28</t>
  </si>
  <si>
    <t>Tributary to Apalachicola 280</t>
  </si>
  <si>
    <t>Tributary to Apalachicola 281</t>
  </si>
  <si>
    <t>Tributary to Apalachicola 282</t>
  </si>
  <si>
    <t>Tributary to Apalachicola 283</t>
  </si>
  <si>
    <t>Tributary to Apalachicola 284</t>
  </si>
  <si>
    <t>Tributary to Apalachicola 285</t>
  </si>
  <si>
    <t>Tributary to Apalachicola 286</t>
  </si>
  <si>
    <t>Tributary to Apalachicola 287</t>
  </si>
  <si>
    <t>Tributary to Apalachicola 288</t>
  </si>
  <si>
    <t>Tributary to Apalachicola 289</t>
  </si>
  <si>
    <t>Tributary to Apalachicola 29</t>
  </si>
  <si>
    <t>Tributary to Apalachicola 290</t>
  </si>
  <si>
    <t>Tributary to Apalachicola 291</t>
  </si>
  <si>
    <t>Tributary to Apalachicola 292</t>
  </si>
  <si>
    <t>Tributary to Apalachicola 293</t>
  </si>
  <si>
    <t>Tributary to Apalachicola 294</t>
  </si>
  <si>
    <t>Tributary to Apalachicola 295</t>
  </si>
  <si>
    <t>Tributary to Apalachicola 296</t>
  </si>
  <si>
    <t>Tributary to Apalachicola 297</t>
  </si>
  <si>
    <t>Tributary to Apalachicola 298</t>
  </si>
  <si>
    <t>Tributary to Apalachicola 299</t>
  </si>
  <si>
    <t>Tributary to Apalachicola 3</t>
  </si>
  <si>
    <t>Tributary to Apalachicola 30</t>
  </si>
  <si>
    <t>Tributary to Apalachicola 300</t>
  </si>
  <si>
    <t>Tributary to Apalachicola 301</t>
  </si>
  <si>
    <t>Tributary to Apalachicola 302</t>
  </si>
  <si>
    <t>Tributary to Apalachicola 303</t>
  </si>
  <si>
    <t>Tributary to Apalachicola 304</t>
  </si>
  <si>
    <t>Tributary to Apalachicola 305</t>
  </si>
  <si>
    <t>Tributary to Apalachicola 306</t>
  </si>
  <si>
    <t>Tributary to Apalachicola 307</t>
  </si>
  <si>
    <t>Tributary to Apalachicola 308</t>
  </si>
  <si>
    <t>Tributary to Apalachicola 309</t>
  </si>
  <si>
    <t>Tributary to Apalachicola 31</t>
  </si>
  <si>
    <t>Tributary to Apalachicola 310</t>
  </si>
  <si>
    <t>Tributary to Apalachicola 311</t>
  </si>
  <si>
    <t>Tributary to Apalachicola 312</t>
  </si>
  <si>
    <t>Tributary to Apalachicola 313</t>
  </si>
  <si>
    <t>Tributary to Apalachicola 314</t>
  </si>
  <si>
    <t>Tributary to Apalachicola 315</t>
  </si>
  <si>
    <t>Tributary to Apalachicola 316</t>
  </si>
  <si>
    <t>Tributary to Apalachicola 317</t>
  </si>
  <si>
    <t>Tributary to Apalachicola 318</t>
  </si>
  <si>
    <t>Tributary to Apalachicola 319</t>
  </si>
  <si>
    <t>Tributary to Apalachicola 32</t>
  </si>
  <si>
    <t>Tributary to Apalachicola 320</t>
  </si>
  <si>
    <t>Tributary to Apalachicola 321</t>
  </si>
  <si>
    <t>Tributary to Apalachicola 322</t>
  </si>
  <si>
    <t>Tributary to Apalachicola 323</t>
  </si>
  <si>
    <t>Tributary to Apalachicola 324</t>
  </si>
  <si>
    <t>Tributary to Apalachicola 325</t>
  </si>
  <si>
    <t>Tributary to Apalachicola 326</t>
  </si>
  <si>
    <t>Tributary to Apalachicola 327</t>
  </si>
  <si>
    <t>Tributary to Apalachicola 328</t>
  </si>
  <si>
    <t>Tributary to Apalachicola 329</t>
  </si>
  <si>
    <t>Tributary to Apalachicola 33</t>
  </si>
  <si>
    <t>Tributary to Apalachicola 330</t>
  </si>
  <si>
    <t>Tributary to Apalachicola 331</t>
  </si>
  <si>
    <t>Tributary to Apalachicola 332</t>
  </si>
  <si>
    <t>Tributary to Apalachicola 333</t>
  </si>
  <si>
    <t>Tributary to Apalachicola 334</t>
  </si>
  <si>
    <t>Tributary to Apalachicola 335</t>
  </si>
  <si>
    <t>Tributary to Apalachicola 336</t>
  </si>
  <si>
    <t>Tributary to Apalachicola 337</t>
  </si>
  <si>
    <t>Tributary to Apalachicola 338</t>
  </si>
  <si>
    <t>Tributary to Apalachicola 339</t>
  </si>
  <si>
    <t>Tributary to Apalachicola 34</t>
  </si>
  <si>
    <t>Tributary to Apalachicola 340</t>
  </si>
  <si>
    <t>Tributary to Apalachicola 341</t>
  </si>
  <si>
    <t>Tributary to Apalachicola 342</t>
  </si>
  <si>
    <t>Tributary to Apalachicola 343</t>
  </si>
  <si>
    <t>Tributary to Apalachicola 344</t>
  </si>
  <si>
    <t>Tributary to Apalachicola 345</t>
  </si>
  <si>
    <t>Tributary to Apalachicola 346</t>
  </si>
  <si>
    <t>Tributary to Apalachicola 347</t>
  </si>
  <si>
    <t>Tributary to Apalachicola 348</t>
  </si>
  <si>
    <t>Tributary to Apalachicola 349</t>
  </si>
  <si>
    <t>Tributary to Apalachicola 35</t>
  </si>
  <si>
    <t>Tributary to Apalachicola 350</t>
  </si>
  <si>
    <t>Tributary to Apalachicola 351</t>
  </si>
  <si>
    <t>Tributary to Apalachicola 352</t>
  </si>
  <si>
    <t>Tributary to Apalachicola 353</t>
  </si>
  <si>
    <t>Tributary to Apalachicola 354</t>
  </si>
  <si>
    <t>Tributary to Apalachicola 355</t>
  </si>
  <si>
    <t>Tributary to Apalachicola 356</t>
  </si>
  <si>
    <t>Tributary to Apalachicola 357</t>
  </si>
  <si>
    <t>Tributary to Apalachicola 358</t>
  </si>
  <si>
    <t>Tributary to Apalachicola 359</t>
  </si>
  <si>
    <t>Tributary to Apalachicola 36</t>
  </si>
  <si>
    <t>Tributary to Apalachicola 360</t>
  </si>
  <si>
    <t>Tributary to Apalachicola 361</t>
  </si>
  <si>
    <t>Tributary to Apalachicola 362</t>
  </si>
  <si>
    <t>Tributary to Apalachicola 363</t>
  </si>
  <si>
    <t>Tributary to Apalachicola 364</t>
  </si>
  <si>
    <t>Tributary to Apalachicola 365</t>
  </si>
  <si>
    <t>Tributary to Apalachicola 366</t>
  </si>
  <si>
    <t>Tributary to Apalachicola 367</t>
  </si>
  <si>
    <t>Tributary to Apalachicola 368</t>
  </si>
  <si>
    <t>Tributary to Apalachicola 369</t>
  </si>
  <si>
    <t>Tributary to Apalachicola 37</t>
  </si>
  <si>
    <t>Tributary to Apalachicola 370</t>
  </si>
  <si>
    <t>Tributary to Apalachicola 371</t>
  </si>
  <si>
    <t>Tributary to Apalachicola 38</t>
  </si>
  <si>
    <t>Tributary to Apalachicola 39</t>
  </si>
  <si>
    <t>Tributary to Apalachicola 4</t>
  </si>
  <si>
    <t>Tributary to Apalachicola 40</t>
  </si>
  <si>
    <t>Tributary to Apalachicola 41</t>
  </si>
  <si>
    <t>Tributary to Apalachicola 42</t>
  </si>
  <si>
    <t>Tributary to Apalachicola 43</t>
  </si>
  <si>
    <t>Tributary to Apalachicola 44</t>
  </si>
  <si>
    <t>Tributary to Apalachicola 45</t>
  </si>
  <si>
    <t>Tributary to Apalachicola 49</t>
  </si>
  <si>
    <t>Tributary to Apalachicola 5</t>
  </si>
  <si>
    <t>Tributary to Apalachicola 50</t>
  </si>
  <si>
    <t>Tributary to Apalachicola 51</t>
  </si>
  <si>
    <t>Tributary to Apalachicola 52</t>
  </si>
  <si>
    <t>Tributary to Apalachicola 53</t>
  </si>
  <si>
    <t>Tributary to Apalachicola 54</t>
  </si>
  <si>
    <t>Tributary to Apalachicola 55</t>
  </si>
  <si>
    <t>Tributary to Apalachicola 56</t>
  </si>
  <si>
    <t>Tributary to Apalachicola 57</t>
  </si>
  <si>
    <t>Tributary to Apalachicola 58</t>
  </si>
  <si>
    <t>Tributary to Apalachicola 59</t>
  </si>
  <si>
    <t>Tributary to Apalachicola 6</t>
  </si>
  <si>
    <t>Tributary to Apalachicola 60</t>
  </si>
  <si>
    <t>Tributary to Apalachicola 61</t>
  </si>
  <si>
    <t>Tributary to Apalachicola 62</t>
  </si>
  <si>
    <t>Tributary to Apalachicola 63</t>
  </si>
  <si>
    <t>Tributary to Apalachicola 64</t>
  </si>
  <si>
    <t>Tributary to Apalachicola 65</t>
  </si>
  <si>
    <t>Tributary to Apalachicola 66</t>
  </si>
  <si>
    <t>Tributary to Apalachicola 67</t>
  </si>
  <si>
    <t>Tributary to Apalachicola 68</t>
  </si>
  <si>
    <t>Tributary to Apalachicola 69</t>
  </si>
  <si>
    <t>Tributary to Apalachicola 7</t>
  </si>
  <si>
    <t>Tributary to Apalachicola 70</t>
  </si>
  <si>
    <t>Tributary to Apalachicola 71</t>
  </si>
  <si>
    <t>Tributary to Apalachicola 72</t>
  </si>
  <si>
    <t>Tributary to Apalachicola 73</t>
  </si>
  <si>
    <t>Tributary to Apalachicola 74</t>
  </si>
  <si>
    <t>Tributary to Apalachicola 75</t>
  </si>
  <si>
    <t>Tributary to Apalachicola 76</t>
  </si>
  <si>
    <t>Tributary to Apalachicola 77</t>
  </si>
  <si>
    <t>Tributary to Apalachicola 78</t>
  </si>
  <si>
    <t>Tributary to Apalachicola 79</t>
  </si>
  <si>
    <t>Tributary to Apalachicola 8</t>
  </si>
  <si>
    <t>Tributary to Apalachicola 80</t>
  </si>
  <si>
    <t>Tributary to Apalachicola 81</t>
  </si>
  <si>
    <t>Tributary to Apalachicola 82</t>
  </si>
  <si>
    <t>Tributary to Apalachicola 83</t>
  </si>
  <si>
    <t>Tributary to Apalachicola 84</t>
  </si>
  <si>
    <t>Tributary to Apalachicola 85</t>
  </si>
  <si>
    <t>Tributary to Apalachicola 86</t>
  </si>
  <si>
    <t>Tributary to Apalachicola 87</t>
  </si>
  <si>
    <t>Tributary to Apalachicola 88</t>
  </si>
  <si>
    <t>Tributary to Apalachicola 89</t>
  </si>
  <si>
    <t>Tributary to Apalachicola 9</t>
  </si>
  <si>
    <t>Tributary to Apalachicola 90</t>
  </si>
  <si>
    <t>Tributary to Apalachicola 91</t>
  </si>
  <si>
    <t>Tributary to Apalachicola 92</t>
  </si>
  <si>
    <t>Tributary to Apalachicola 93</t>
  </si>
  <si>
    <t>Tributary to Apalachicola 94</t>
  </si>
  <si>
    <t>Tributary to Apalachicola 95</t>
  </si>
  <si>
    <t>Tributary to Apalachicola 96</t>
  </si>
  <si>
    <t>Tributary to Apalachicola 97</t>
  </si>
  <si>
    <t>Tributary to Apalachicola 98</t>
  </si>
  <si>
    <t>Tributary to Apalachicola 99</t>
  </si>
  <si>
    <t>Duell, 2006; Li et al., 2015</t>
  </si>
  <si>
    <t>Cow Ck above Gatesville Reservoir, near Azalea, OR</t>
  </si>
  <si>
    <t>Gassy Ck Nr Nonpareil, OR</t>
  </si>
  <si>
    <t>Elk Ck Nr Drew, OR</t>
  </si>
  <si>
    <t>South Umpqua River at Tiller, OR</t>
  </si>
  <si>
    <t xml:space="preserve">Dunne and Jerolmack, 2020 </t>
  </si>
  <si>
    <t>MULLICA RIVER NEAR BATSTO NJ</t>
  </si>
  <si>
    <t>Dutnell, 2000; Garday et al., 2000</t>
  </si>
  <si>
    <t>BARON FORK AT ELDON, OK</t>
  </si>
  <si>
    <t>Elliott and Cartier, 1986</t>
  </si>
  <si>
    <t>BLACK SULPHUR CREEK NEAR RIO BLANCO, CO.</t>
  </si>
  <si>
    <t>BOX ELDER GULCH NEAR RANGELY, CO.</t>
  </si>
  <si>
    <t>CORRAL GULCH BELOW WATER GULCH, NR RANGELY, CO.</t>
  </si>
  <si>
    <t>CORRAL GULCH NEAR RANGELY, CO</t>
  </si>
  <si>
    <t>Dry Fork near DeBeque</t>
  </si>
  <si>
    <t>Middle Fork Stewart Gulch near Rio Blanco</t>
  </si>
  <si>
    <t>Parachute Creek near Grand Valley</t>
  </si>
  <si>
    <t>PICEANCE CREEK AT WHITE RIVER, CO</t>
  </si>
  <si>
    <t>Piceance Creek below Gardenhire Gulch</t>
  </si>
  <si>
    <t>PICEANCE CREEK BELOW RIO BLANCO, CO.</t>
  </si>
  <si>
    <t>Scandard Gulch at mouth near Rio Blanco</t>
  </si>
  <si>
    <t>Scandard Gulch near Rio Blanco</t>
  </si>
  <si>
    <t>Sorgum Gulch at mouth near Rio Blanco</t>
  </si>
  <si>
    <t>STEWART GULCH AB WEST FORK NR RIO BLANCO, CO</t>
  </si>
  <si>
    <t>West Fork Stewart Gulch at mouth, near Rio Blanco</t>
  </si>
  <si>
    <t>WILLOW CREEK NEAR RIO BLANCO, CO.</t>
  </si>
  <si>
    <t>YELLOW CREEK NEAR WHITE RIVER, CO.</t>
  </si>
  <si>
    <t>Emmett, 1972; Kleinhans and van den Berg, 2011</t>
  </si>
  <si>
    <t>Chatanika near Fairbanks, AK</t>
  </si>
  <si>
    <t>Gakona at Gakona, AK</t>
  </si>
  <si>
    <t>Emmett, 1972</t>
  </si>
  <si>
    <t>Chena River at Fairbanks, AK</t>
  </si>
  <si>
    <t>Chena River near Two Rivers</t>
  </si>
  <si>
    <t>Gulkana River at Gulkana</t>
  </si>
  <si>
    <t>Hess Creek near Livengood</t>
  </si>
  <si>
    <t>Klutina River at Copper Center</t>
  </si>
  <si>
    <t>Little Chena River at Fairbanks</t>
  </si>
  <si>
    <t>Salcha River near Salchest</t>
  </si>
  <si>
    <t>Squirrel Creek at Tonsina</t>
  </si>
  <si>
    <t>TANANA R AT NENANA AK</t>
  </si>
  <si>
    <t>Yukon River at Rampart</t>
  </si>
  <si>
    <t>Emmett, 1975</t>
  </si>
  <si>
    <t>Basin Creek near mouth</t>
  </si>
  <si>
    <t>Beaver Creek near mouth</t>
  </si>
  <si>
    <t>Big Boulder Creek above Jim Creek</t>
  </si>
  <si>
    <t>Big Boulder Creek near mouth</t>
  </si>
  <si>
    <t>Big Lake Creek near mouth</t>
  </si>
  <si>
    <t>Bruno Cr near Clayton, ID</t>
  </si>
  <si>
    <t>Champion Creek near mouth</t>
  </si>
  <si>
    <t>E. Fork Salmon River below W. Pass Creek</t>
  </si>
  <si>
    <t>Fourth of July Creek near mouth</t>
  </si>
  <si>
    <t>Germania Creek near mouth</t>
  </si>
  <si>
    <t>Herd Creek near mouth</t>
  </si>
  <si>
    <t>Holman Cr nr Clayton, ID</t>
  </si>
  <si>
    <t>Horse Basin Creek near mouth</t>
  </si>
  <si>
    <t>Jim Creek near mouth</t>
  </si>
  <si>
    <t>Little Boulder Creek above Baker Lake</t>
  </si>
  <si>
    <t>Little Boulder Creek below Boulder Chain Lakes</t>
  </si>
  <si>
    <t>Little Boulder Creek near Mouth</t>
  </si>
  <si>
    <t>Pat Hughes Creek near mouth</t>
  </si>
  <si>
    <t>Peach Creek nr mouth</t>
  </si>
  <si>
    <t>Road Creek above Horse Basin Creek</t>
  </si>
  <si>
    <t>Road Creek near mouth</t>
  </si>
  <si>
    <t>Salmon River above E. Fork Salmon River</t>
  </si>
  <si>
    <t>Salmon River near Challis</t>
  </si>
  <si>
    <t>Salmon River near Galena Summit</t>
  </si>
  <si>
    <t>Slate Creek near mouth</t>
  </si>
  <si>
    <t>South Fork E. Fork Salmon River near mouth</t>
  </si>
  <si>
    <t>Squaw Creek near mouth</t>
  </si>
  <si>
    <t>Thompson Creek above Pat Hughes Creek</t>
  </si>
  <si>
    <t>Thompson Creek near mouth</t>
  </si>
  <si>
    <t>Valley Creek near mouth</t>
  </si>
  <si>
    <t>W. Fork E. Fork Salmon River near mouth</t>
  </si>
  <si>
    <t>W. Pass Creek near mouth</t>
  </si>
  <si>
    <t>Warm Springs Creek near mouth</t>
  </si>
  <si>
    <t>Wickiup Creek near mouth</t>
  </si>
  <si>
    <t>Yankee Fork near mouth</t>
  </si>
  <si>
    <t>Foster, 2012</t>
  </si>
  <si>
    <t>Battle Creek near Encampment, WY</t>
  </si>
  <si>
    <t>Box Elder Creek at Boxelder, WY</t>
  </si>
  <si>
    <t>Coney Creek above Twin Lakes near Big Horn, WY</t>
  </si>
  <si>
    <t>Crow Creek near Tipperary, WY</t>
  </si>
  <si>
    <t>DEER CREEK IN CANYON, NEAR GLENROCK, WY</t>
  </si>
  <si>
    <t>Dry Creek near Burris, WY</t>
  </si>
  <si>
    <t>East Fork Big Goose Creek near Big Horn, WY</t>
  </si>
  <si>
    <t>East Fork River near Big Sandy, WY</t>
  </si>
  <si>
    <t>EAST FORK WIND RIVER NR DUBOIS WYO</t>
  </si>
  <si>
    <t>ELKHEAD CREEK ABOVE LONG GULCH, NEAR HAYDEN, CO</t>
  </si>
  <si>
    <t>ENCAMPMENT RIVER AB HOG PARK CR, NR ENCAMPMENT, WY</t>
  </si>
  <si>
    <t>Gardner River near Mammoth, YNP</t>
  </si>
  <si>
    <t>Jack Creek above Coyote Draw, near Saratoga, WY</t>
  </si>
  <si>
    <t>LITTLE BIGHORN RIVER AT STATE LINE, MT</t>
  </si>
  <si>
    <t>Little Popo Agie River near Lander, WY</t>
  </si>
  <si>
    <t>Middle Fork Powder River near Barnum, WY</t>
  </si>
  <si>
    <t>North Brush Creek near Saratoga, WY</t>
  </si>
  <si>
    <t>North Fork Powder River near Hazelton, WY</t>
  </si>
  <si>
    <t>North Fork Shoshone River at Wapiti, WY</t>
  </si>
  <si>
    <t>Rock Creek above King Canyon Canal near Arlington, WY</t>
  </si>
  <si>
    <t>Rock Creek near Red Lodge, MT</t>
  </si>
  <si>
    <t>Shell Creek above Shell Creek Reservoir, WY</t>
  </si>
  <si>
    <t>Shell Creek near Shell, WY</t>
  </si>
  <si>
    <t>Slater Fork near Slater, CO</t>
  </si>
  <si>
    <t>Soda Butte Creek at Park Boundary at Silver Gate</t>
  </si>
  <si>
    <t>South Fork Little Wind River above Reservoir near Ft Washakie, WY</t>
  </si>
  <si>
    <t>South Fork Shoshone River near Valley, WY</t>
  </si>
  <si>
    <t>Tongue River near Dayton, WY</t>
  </si>
  <si>
    <t>West Fork Big Goose Creek near Big Horn, WY</t>
  </si>
  <si>
    <t>Willow Creek near Crowheart, WY</t>
  </si>
  <si>
    <t>Willow Creek near Dixon, WY</t>
  </si>
  <si>
    <t>Wind River near Dubois, WY</t>
  </si>
  <si>
    <t>Wolf Creek at Wolf, WY</t>
  </si>
  <si>
    <t>Galay, 1971</t>
  </si>
  <si>
    <t>Saskatchewan River at Drayton Valley Alta.</t>
  </si>
  <si>
    <t>Garday et al. 2000 - USDA NRCS</t>
  </si>
  <si>
    <t>BARON FORK AT DUTCH MILLS, AR</t>
  </si>
  <si>
    <t>FLINT CREEK NEAR KANSAS, OK</t>
  </si>
  <si>
    <t>FLINT CREEK NEAR W SILOAM SPRGS, OK</t>
  </si>
  <si>
    <t>Gaurav et al., 2015</t>
  </si>
  <si>
    <t>Main Kosi 1</t>
  </si>
  <si>
    <t>Main Kosi 10</t>
  </si>
  <si>
    <t>Main Kosi 11</t>
  </si>
  <si>
    <t>Main Kosi 12</t>
  </si>
  <si>
    <t>Main Kosi 13</t>
  </si>
  <si>
    <t>Main Kosi 14</t>
  </si>
  <si>
    <t>Main Kosi 15</t>
  </si>
  <si>
    <t>Main Kosi 16</t>
  </si>
  <si>
    <t>Main Kosi 17</t>
  </si>
  <si>
    <t>Main Kosi 18</t>
  </si>
  <si>
    <t>Main Kosi 19</t>
  </si>
  <si>
    <t>Main Kosi 2</t>
  </si>
  <si>
    <t>Main Kosi 20</t>
  </si>
  <si>
    <t>Main Kosi 21</t>
  </si>
  <si>
    <t>Main Kosi 22</t>
  </si>
  <si>
    <t>Main Kosi 23</t>
  </si>
  <si>
    <t>Main Kosi 24</t>
  </si>
  <si>
    <t>Main Kosi 25</t>
  </si>
  <si>
    <t>Main Kosi 26</t>
  </si>
  <si>
    <t>Main Kosi 27</t>
  </si>
  <si>
    <t>Main Kosi 28</t>
  </si>
  <si>
    <t>Main Kosi 29</t>
  </si>
  <si>
    <t>Main Kosi 3</t>
  </si>
  <si>
    <t>Main Kosi 30</t>
  </si>
  <si>
    <t>Main Kosi 31</t>
  </si>
  <si>
    <t>Main Kosi 32</t>
  </si>
  <si>
    <t>Main Kosi 33</t>
  </si>
  <si>
    <t>Main Kosi 34</t>
  </si>
  <si>
    <t>Main Kosi 35</t>
  </si>
  <si>
    <t>Main Kosi 36</t>
  </si>
  <si>
    <t>Main Kosi 37</t>
  </si>
  <si>
    <t>Main Kosi 38</t>
  </si>
  <si>
    <t>Main Kosi 39</t>
  </si>
  <si>
    <t>Main Kosi 4</t>
  </si>
  <si>
    <t>Main Kosi 40</t>
  </si>
  <si>
    <t>Main Kosi 41</t>
  </si>
  <si>
    <t>Main Kosi 42</t>
  </si>
  <si>
    <t>Main Kosi 43</t>
  </si>
  <si>
    <t>Main Kosi 44</t>
  </si>
  <si>
    <t>Main Kosi 45</t>
  </si>
  <si>
    <t>Main Kosi 46</t>
  </si>
  <si>
    <t>Main Kosi 47</t>
  </si>
  <si>
    <t>Main Kosi 48</t>
  </si>
  <si>
    <t>Main Kosi 49</t>
  </si>
  <si>
    <t>Main Kosi 5</t>
  </si>
  <si>
    <t>Main Kosi 50</t>
  </si>
  <si>
    <t>Main Kosi 51</t>
  </si>
  <si>
    <t>Main Kosi 6</t>
  </si>
  <si>
    <t>Main Kosi 7</t>
  </si>
  <si>
    <t>Main Kosi 8</t>
  </si>
  <si>
    <t>Main Kosi 9</t>
  </si>
  <si>
    <t>Keaton et al., 2005</t>
  </si>
  <si>
    <t>Anthony Creek near Anthony. W.Va.</t>
  </si>
  <si>
    <t>Back Creek near Jones Springs. W.Va.</t>
  </si>
  <si>
    <t>Big Cedar Creek near Lebanon. Va.</t>
  </si>
  <si>
    <t>Bluestone River at Falls Mills. Va.</t>
  </si>
  <si>
    <t>Brumley Creek at Brumley Gap. Va.</t>
  </si>
  <si>
    <t>Bullpasture River at Williamsville. Va.</t>
  </si>
  <si>
    <t>Catawba Creek near Catawba. Va.</t>
  </si>
  <si>
    <t>Cedar Creek near Meadowview. Va.</t>
  </si>
  <si>
    <t>Christians Creek near Fisherville. Va.</t>
  </si>
  <si>
    <t>Cove Creek near Shelleys. Va.</t>
  </si>
  <si>
    <t>Cowpasture River near Head Waters. Va.</t>
  </si>
  <si>
    <t>Crooked Run near Mt. Jackson. Va.</t>
  </si>
  <si>
    <t>Dog Creek tributary at Locust Grove. Md.</t>
  </si>
  <si>
    <t>Dunlap Creek near Covington. Va.</t>
  </si>
  <si>
    <t>Hogue Creek near Hayfield. Va.</t>
  </si>
  <si>
    <t>Jackson River near BacoVa.</t>
  </si>
  <si>
    <t>Lick Creek near Chatham Hill. Va.</t>
  </si>
  <si>
    <t>Linville Creek at Broadway. Va.</t>
  </si>
  <si>
    <t>Little Cacapon River near Levels. W.Va.</t>
  </si>
  <si>
    <t>Marsh Run at Grimes, MD</t>
  </si>
  <si>
    <t>Middle Fork Holston River at Groseclose. Va.</t>
  </si>
  <si>
    <t>Middle Fork Holston River at Seven Mile Ford. Va.</t>
  </si>
  <si>
    <t>North Fork Holston River near Saltville. Va.</t>
  </si>
  <si>
    <t>North Fork Shenandoah River at Cootes Store. Va.</t>
  </si>
  <si>
    <t>North River near Stokesville. Va.</t>
  </si>
  <si>
    <t>Passage Creek near Buckton. Va.</t>
  </si>
  <si>
    <t>Potomac River Tribuatary near Hancock. Md.</t>
  </si>
  <si>
    <t>Potts Creek near Covington. Va.</t>
  </si>
  <si>
    <t>Pugh's Run near Woodstock. Va.</t>
  </si>
  <si>
    <t>Reed Creek at Grahams Forge. Va.</t>
  </si>
  <si>
    <t>Renick Run near Buchanan. Va.</t>
  </si>
  <si>
    <t>SMITH CREEK NEAR NEW MARKET, VA</t>
  </si>
  <si>
    <t>South Branch Potomac River at Franklin. W.Va.</t>
  </si>
  <si>
    <t>South Fork Holston River at Riverside near Chilhowie. Va</t>
  </si>
  <si>
    <t>South Fork Roanoke River near Shawsville. Va.</t>
  </si>
  <si>
    <t>South Fork South Branch Potomac River at Brandywine. W.Va.</t>
  </si>
  <si>
    <t>South River at Harriston. Va.</t>
  </si>
  <si>
    <t>Tinker Creek near Daleville. Va.</t>
  </si>
  <si>
    <t>Town Creek near OldTown. Md.</t>
  </si>
  <si>
    <t>Wills Creek near Cumberland. Md.</t>
  </si>
  <si>
    <t>Kellerhals et al. 1972; Li et al., 2015</t>
  </si>
  <si>
    <t>Alberta rivers reach no. 106</t>
  </si>
  <si>
    <t>Alberta rivers reach no. 113</t>
  </si>
  <si>
    <t>Alberta rivers reach no. 18</t>
  </si>
  <si>
    <t>Alberta rivers reach no. 21</t>
  </si>
  <si>
    <t>Alberta rivers reach no. 22</t>
  </si>
  <si>
    <t>Alberta rivers reach no. 27</t>
  </si>
  <si>
    <t>Kellerhals et al., 1972; Kleinhans and van den Berg, 2011</t>
  </si>
  <si>
    <t>Paddle near Rochfort Bridge, Alberta, Canada</t>
  </si>
  <si>
    <t>Pembina at Jarvie, Alberta, Canada</t>
  </si>
  <si>
    <t>Vermilion near Mannville, Alberta, Canada</t>
  </si>
  <si>
    <t>Alberta rivers reach no. 40</t>
  </si>
  <si>
    <t>Alberta rivers reach no. 42</t>
  </si>
  <si>
    <t>Alberta rivers reach no. 50</t>
  </si>
  <si>
    <t>Alberta rivers reach no. 53</t>
  </si>
  <si>
    <t>Alberta rivers reach no. 67</t>
  </si>
  <si>
    <t>Alberta rivers reach no. 8</t>
  </si>
  <si>
    <t>Alberta rivers reach no. 87</t>
  </si>
  <si>
    <t>Alberta rivers reach no. 92</t>
  </si>
  <si>
    <t>Alberta rivers reach no. 94</t>
  </si>
  <si>
    <t>Alberta rivers reach no. 95</t>
  </si>
  <si>
    <t>Athabasca River at Embarras Airport</t>
  </si>
  <si>
    <t>East Prarie near Enilda</t>
  </si>
  <si>
    <t>Lesser Slave (Slave Lake/at Hwy 2)</t>
  </si>
  <si>
    <t>Medicine River near Eckville</t>
  </si>
  <si>
    <t>Peace River at Peace Point</t>
  </si>
  <si>
    <t>Pembina River below Paddy Creek</t>
  </si>
  <si>
    <t>Red Deer River near Empress/near Bindloss</t>
  </si>
  <si>
    <t>Swan River near Kinuso</t>
  </si>
  <si>
    <t>Kellerhals et al., 1972</t>
  </si>
  <si>
    <t>Belly River near Stand Off</t>
  </si>
  <si>
    <t>Bow River at Lake Louise</t>
  </si>
  <si>
    <t>Bow River below Carseland Dam</t>
  </si>
  <si>
    <t>Castle River near Cowley</t>
  </si>
  <si>
    <t>Clearwater River above Limestone Creek</t>
  </si>
  <si>
    <t>Clearwater River near Rocky Mtn. House</t>
  </si>
  <si>
    <t>Crowsnest River at Frank</t>
  </si>
  <si>
    <t>Crowsnest River near Lundbreck</t>
  </si>
  <si>
    <t>Drywood Creek near Twin Butte</t>
  </si>
  <si>
    <t>Forty Mile Creek near Banff</t>
  </si>
  <si>
    <t>Freeman River near Ft. Assiniboine</t>
  </si>
  <si>
    <t>Little Red Deer River hear Water Valley</t>
  </si>
  <si>
    <t>Little Red Deer River near the mouth</t>
  </si>
  <si>
    <t>Little Smokey River near Guy</t>
  </si>
  <si>
    <t>Lobstick River near Entwhistle and near Styal</t>
  </si>
  <si>
    <t>McLeod River above Embarras River</t>
  </si>
  <si>
    <t>Mcleod River near Wolk Creek and Edson</t>
  </si>
  <si>
    <t>Milk River at Milk River</t>
  </si>
  <si>
    <t>Oldman River near Brocket</t>
  </si>
  <si>
    <t>Oldman River near Ft. Macleod</t>
  </si>
  <si>
    <t>Peace River at Dunvegan bridge</t>
  </si>
  <si>
    <t>Peace River at Hudson Hope, BC, CAN</t>
  </si>
  <si>
    <t>Peace River near Taylor, BC, CAN</t>
  </si>
  <si>
    <t>Prairie Creek near Rocky Mtn. House</t>
  </si>
  <si>
    <t>Red Deer River at Drumheller</t>
  </si>
  <si>
    <t>Rosebud River at Redland</t>
  </si>
  <si>
    <t>Rosebud River below Carstairs Creek</t>
  </si>
  <si>
    <t>Smoky River at Watino</t>
  </si>
  <si>
    <t>St Mary River near Lethbridge</t>
  </si>
  <si>
    <t>Wildhay River near Hinton</t>
  </si>
  <si>
    <t>Willow Creek near Claresholm</t>
  </si>
  <si>
    <t>Willow Creek near Nolan</t>
  </si>
  <si>
    <t>Wolk Creek at Hwy. 16</t>
  </si>
  <si>
    <t>King et al., 2004</t>
  </si>
  <si>
    <t>Bruneau River at Rowland, NV</t>
  </si>
  <si>
    <t>Jarbidge River below Jarbidge, NV</t>
  </si>
  <si>
    <t>King et al., 2004; Mueller et al., 2005</t>
  </si>
  <si>
    <t>Blackmare Creek near Poverty Flat near Cascade, ID</t>
  </si>
  <si>
    <t>Boise River near Twin Springs, ID</t>
  </si>
  <si>
    <t>Dollar Creek near Warm Lake near Cascade, ID</t>
  </si>
  <si>
    <t>JOHNSON CREEK AT YELLOW PINE ID</t>
  </si>
  <si>
    <t>Lochsa River near Lowell, ID</t>
  </si>
  <si>
    <t>Middle Fork Salmon River at Middle Fork Lodge near Yellow Pine, ID</t>
  </si>
  <si>
    <t>North Fork Clearwater River near Canyon Ranger Station, ID</t>
  </si>
  <si>
    <t>Salmon River below Yankee Fork near Clayton, ID</t>
  </si>
  <si>
    <t>Salmon River near Shoup, ID</t>
  </si>
  <si>
    <t>SELWAY RIVER NEAR LOWELL, ID</t>
  </si>
  <si>
    <t>SOUTH FORK PAYETTE RIVER AT LOWMAN, ID</t>
  </si>
  <si>
    <t>South Fork Salmon River near Krassel Ranger Station, ID</t>
  </si>
  <si>
    <t>Squaw Creek below Bruno Creek near Clayton, ID</t>
  </si>
  <si>
    <t>Thompson Creek near Clayton, ID</t>
  </si>
  <si>
    <t>Valley Creek at Stanley, ID</t>
  </si>
  <si>
    <t>Knighton, 1976</t>
  </si>
  <si>
    <t>Bollin at Jarman Bridge</t>
  </si>
  <si>
    <t>Bollin at Mottram Bridge</t>
  </si>
  <si>
    <t>Dean at Adlington</t>
  </si>
  <si>
    <t>Dean at Lowerhouse Mill</t>
  </si>
  <si>
    <t>Krstolic and Chaplin, 2007</t>
  </si>
  <si>
    <t>Aylett Creek at Aylett, VA</t>
  </si>
  <si>
    <t>Baily Branch Tributary at Spring Grove, VA</t>
  </si>
  <si>
    <t>Bush Mill Stream near Heathsville, VA</t>
  </si>
  <si>
    <t>Cat Point Creek near Montross, VA</t>
  </si>
  <si>
    <t>Collins Run Tributary near Providence Forge, VA</t>
  </si>
  <si>
    <t>Reedy Creek near Dawn, VA</t>
  </si>
  <si>
    <t>Latrubesse (PC), Li et al., 2015</t>
  </si>
  <si>
    <t xml:space="preserve">Araguai at Aruana </t>
  </si>
  <si>
    <t>Araguai at Luis Alves</t>
  </si>
  <si>
    <t>Araguai at Sao Felix</t>
  </si>
  <si>
    <t>Brahmaputra</t>
  </si>
  <si>
    <t>Japura at Acanaui</t>
  </si>
  <si>
    <t>Japura at Villa Bittencourt</t>
  </si>
  <si>
    <t>Orinoco at Musinacio</t>
  </si>
  <si>
    <t>Parana</t>
  </si>
  <si>
    <t>Parana at Corrientes</t>
  </si>
  <si>
    <t>Parana at Curtiembre</t>
  </si>
  <si>
    <t>Solimoes 1</t>
  </si>
  <si>
    <t>Solimoes at Santo Antonio</t>
  </si>
  <si>
    <t>Solimoes at Teresina</t>
  </si>
  <si>
    <t>Upper Parana at Porto Rico</t>
  </si>
  <si>
    <t>Lawlor, 2004</t>
  </si>
  <si>
    <t>Basin Creek near Yaak</t>
  </si>
  <si>
    <t>Big Creek at Big Creek Ranger Station near Columbia Falls</t>
  </si>
  <si>
    <t>Blacktail Creek near Yaak</t>
  </si>
  <si>
    <t>Boulder Creek at Maxville</t>
  </si>
  <si>
    <t>Burke Gulch</t>
  </si>
  <si>
    <t>Cayuse Creek near Trego</t>
  </si>
  <si>
    <t>Clark Fork tributary near Drummond</t>
  </si>
  <si>
    <t>Clearwater River near Clearwater</t>
  </si>
  <si>
    <t>Deep Creek near Fortine MT</t>
  </si>
  <si>
    <t>Deer Creek near Seely Lake</t>
  </si>
  <si>
    <t>Dry Creek near Superior</t>
  </si>
  <si>
    <t>East Fork Timber Creek near Haugan</t>
  </si>
  <si>
    <t>Edwards Gulch at Drummond</t>
  </si>
  <si>
    <t>Eightmile Creek near Florence</t>
  </si>
  <si>
    <t>Flint Creek at Maxville</t>
  </si>
  <si>
    <t>Flower Creek near Libby</t>
  </si>
  <si>
    <t>Granite Creek near Libby</t>
  </si>
  <si>
    <t>Hayes Creek near Missoula</t>
  </si>
  <si>
    <t>Kootenai Creek near Stevensville</t>
  </si>
  <si>
    <t>LITTLE BLACKFOOT RIVER NEAR GARRISON MT</t>
  </si>
  <si>
    <t>Lolo Creek above Sleeman Creek near Lolo</t>
  </si>
  <si>
    <t>Marshall Creek near Missoula</t>
  </si>
  <si>
    <t>Middle Fork Rock Creek near Philipsburg</t>
  </si>
  <si>
    <t>Mill Creek above Bassoo Creek near Niarada</t>
  </si>
  <si>
    <t>Mission Creek above reservoir near St. Ignatius</t>
  </si>
  <si>
    <t>Monture Creek at Lolo National Forest boundary near Ovando</t>
  </si>
  <si>
    <t>NEVADA CR AB RESERVOIR, NR HELMVILLE, MT</t>
  </si>
  <si>
    <t>North Fork Lost Creek near Swan Lake</t>
  </si>
  <si>
    <t>Racetrack Creek below Granite Creek near Anaconda</t>
  </si>
  <si>
    <t>Revais Creek below West Fork near Dixon</t>
  </si>
  <si>
    <t>Richards Creek near Libby MT</t>
  </si>
  <si>
    <t>Shaughnessy Creek near Libby</t>
  </si>
  <si>
    <t>Skalkaho Creek near Hamilton</t>
  </si>
  <si>
    <t>South Crow Creek near Ronan</t>
  </si>
  <si>
    <t>Trapper Creek near Conner</t>
  </si>
  <si>
    <t>Valley Creek near Arlee</t>
  </si>
  <si>
    <t>West Twin Creek near Bonner</t>
  </si>
  <si>
    <t>White Pine Creek near Trout Creek</t>
  </si>
  <si>
    <t>Wolf Creek near Libby</t>
  </si>
  <si>
    <t>Zulu Creek near Yaak</t>
  </si>
  <si>
    <t>Lawlor, 2004; Li et al., 2015</t>
  </si>
  <si>
    <t>Basin Creek</t>
  </si>
  <si>
    <t>Big Knife Creek</t>
  </si>
  <si>
    <t>Li, 2014; Johannesson et al., 1988; Kelly, 2019</t>
  </si>
  <si>
    <t>MINNESOTA RIVER AT MANKATO, MN</t>
  </si>
  <si>
    <t>Lisle and Hilton, 1999; Seidl and Dietrich, 1992</t>
  </si>
  <si>
    <t>ELDER C NR BRANSCOMB CA</t>
  </si>
  <si>
    <t>Lisle, 1977</t>
  </si>
  <si>
    <t>East Fork River, WY</t>
  </si>
  <si>
    <t>Lotspeich, 2009</t>
  </si>
  <si>
    <t>Aquia Creek near Garrisonville, VA</t>
  </si>
  <si>
    <t>Big Lickinghole Creek Tributary near Ferncliff, VA</t>
  </si>
  <si>
    <t>Buffalo Creek near Hampden Sydney, VA</t>
  </si>
  <si>
    <t>Buffalo River tributary near Amherst, VA</t>
  </si>
  <si>
    <t>Contrary Creek near Mineral, VA</t>
  </si>
  <si>
    <t>Falls Creek tributary near Victoria, VA</t>
  </si>
  <si>
    <t>Fine Creek at Fine Creek Mills, VA</t>
  </si>
  <si>
    <t>Mechums River near White Hall, VA</t>
  </si>
  <si>
    <t>North Fork Rivanna River near Earlysville, VA</t>
  </si>
  <si>
    <t>North Holiday Creek near Toga, VA</t>
  </si>
  <si>
    <t>North Meherrin River near Keysville, VA</t>
  </si>
  <si>
    <t>Powells Creek near Turbeville, VA</t>
  </si>
  <si>
    <t>South Anna River tributary no. 6 near Ashland, VA</t>
  </si>
  <si>
    <t>South Branch Chopawamsic Creek near Garrisonville, VA</t>
  </si>
  <si>
    <t>S F QUANTICO CREEK NEAR INDEPENDENT HILL, VA</t>
  </si>
  <si>
    <t>Sandy River near Danville, VA</t>
  </si>
  <si>
    <t>Smith River at Smith River Church near Woolwine, VA</t>
  </si>
  <si>
    <t>Makaske 1998, Kleinhans and van den Berg, (2011)</t>
  </si>
  <si>
    <t>Columbia at Castledale 1, BC, Canada</t>
  </si>
  <si>
    <t>Columbia at Castledale 2, BC, Canada</t>
  </si>
  <si>
    <t>McCandless, 2003</t>
  </si>
  <si>
    <t>Bear Creek at Forest Park</t>
  </si>
  <si>
    <t>Bear Creek at Friendsville</t>
  </si>
  <si>
    <t>Big Piney Run near Salisbury</t>
  </si>
  <si>
    <t>Casselman River at Grantsville</t>
  </si>
  <si>
    <t>Crabtree Creek near Swanton</t>
  </si>
  <si>
    <t>Evitts Creek near Centerville</t>
  </si>
  <si>
    <t>NB Potomac River at Steyer</t>
  </si>
  <si>
    <t>Savage River near Barton</t>
  </si>
  <si>
    <t>Savage River near Frostburg</t>
  </si>
  <si>
    <t>Sideling Hill Creek near Bellegrove</t>
  </si>
  <si>
    <t>Toliver Run Trib. near Hoyes Run</t>
  </si>
  <si>
    <t>Youghiogheny River Trib. Near Friendsville</t>
  </si>
  <si>
    <t>Beaverdam Branch at Houston DE</t>
  </si>
  <si>
    <t>Gravel Run at Beulah MD</t>
  </si>
  <si>
    <t>Mill Creek near Skipton MD</t>
  </si>
  <si>
    <t>Sallie Harris Creek near Carmichael MD</t>
  </si>
  <si>
    <t>McCandless and Everett, 2002</t>
  </si>
  <si>
    <t>Baisman Run at Broadmoor, Md.</t>
  </si>
  <si>
    <t>Basin Run at Liberty Grove, Md.</t>
  </si>
  <si>
    <t>Beaver Run near Finksburg</t>
  </si>
  <si>
    <t>Beaverdam Run at Cockeysville</t>
  </si>
  <si>
    <t>Big Pipe Creek at Bruceville</t>
  </si>
  <si>
    <t>Deer Creek at Rocks, Md.</t>
  </si>
  <si>
    <t>Hawlings River near Sandy Spring</t>
  </si>
  <si>
    <t>Jones Falls at Sorrento</t>
  </si>
  <si>
    <t>Long Green Creek at Glen Arm</t>
  </si>
  <si>
    <t>Morgan Run at Louisville</t>
  </si>
  <si>
    <t>Northeast Creek at Leslie</t>
  </si>
  <si>
    <t>PATUXENT RIVER NEAR UNITY, MD</t>
  </si>
  <si>
    <t>Piney Creek at Taneytown</t>
  </si>
  <si>
    <t>Seneca Creek at Dawsonville</t>
  </si>
  <si>
    <t>Winters Run near Benson</t>
  </si>
  <si>
    <t>McCandless and Everett, 2002; Li et al., 2015</t>
  </si>
  <si>
    <t>Bennett Creek at Park Mills, Md.</t>
  </si>
  <si>
    <t>Big Elk Creek at Elk Mills, Md.</t>
  </si>
  <si>
    <t>Cranberry Branch near Westminster, Md.</t>
  </si>
  <si>
    <t>Little Falls at Blue Mount, Md.</t>
  </si>
  <si>
    <t>Little Patuxent River at Guilford, Md.</t>
  </si>
  <si>
    <t>Slade Run near Glyndon, Md.</t>
  </si>
  <si>
    <t>Western Run at Western Run</t>
  </si>
  <si>
    <t>McCandless, 2003; Li et al., 2015</t>
  </si>
  <si>
    <t>Sawpit Run near Oldtown, Md.</t>
  </si>
  <si>
    <t>Faulkner Branch at Federalsburg, Md.</t>
  </si>
  <si>
    <t>NANTICOKE RIVER NEAR BRIDGEVILLE, DE</t>
  </si>
  <si>
    <t>NASSAWANGO CREEK NEAR SNOW HILL, MD</t>
  </si>
  <si>
    <t>SIDELING HILL CREEK NEAR BELLEGROVE, MD</t>
  </si>
  <si>
    <t>Ditch Run near Hancock, Md.</t>
  </si>
  <si>
    <t>Glebe Branch at Valley Lee, Md.</t>
  </si>
  <si>
    <t>MATTAWOMAN CREEK NEAR POMONKEY, MD</t>
  </si>
  <si>
    <t>MURDERKILL RIVER NEAR FELTON, DE</t>
  </si>
  <si>
    <t>ST CLEMENT CREEK NEAR CLEMENTS, MD</t>
  </si>
  <si>
    <t>St. Mary's River at Great Mills, Md.</t>
  </si>
  <si>
    <t>WESTERN BRANCH AT UPPER MARLBORO, MD</t>
  </si>
  <si>
    <t>McDonald et al. 1993, Kleinhans and van den Berg, 2011</t>
  </si>
  <si>
    <t>Big Fork at Koochiching County, MN</t>
  </si>
  <si>
    <t>Cottonwood at Brown County, MN</t>
  </si>
  <si>
    <t>Kanaranzi at Rock County, MN</t>
  </si>
  <si>
    <t>Minesota River at Scott County, MN</t>
  </si>
  <si>
    <t>Minnesota River at Nicollet, MN</t>
  </si>
  <si>
    <t>Mississippi 1 at Aitkin County, MN</t>
  </si>
  <si>
    <t>Mississippi 2 at Aitkin County, MN</t>
  </si>
  <si>
    <t>Root River at Houston County, MN</t>
  </si>
  <si>
    <t>Rum River at Isanti County, MN</t>
  </si>
  <si>
    <t>Zumbro River at Wabasha County, MN</t>
  </si>
  <si>
    <t>Messinger, 2009</t>
  </si>
  <si>
    <t>Anglins Creek near Nallen, WV</t>
  </si>
  <si>
    <t>Anthony Creek near Anthony, WV</t>
  </si>
  <si>
    <t>Big Sandy Creek near Rockville, WV</t>
  </si>
  <si>
    <t>Blackwater River at Davis, WV</t>
  </si>
  <si>
    <t>Buck Run at Leopold, WV</t>
  </si>
  <si>
    <t>Camp Creek near Camp Creek, WV</t>
  </si>
  <si>
    <t>Cranberry River near Richwood, WV</t>
  </si>
  <si>
    <t>East Fork Twelvepole Creek near Dunlow, WV</t>
  </si>
  <si>
    <t>Middle Fork at Audra, WV</t>
  </si>
  <si>
    <t>Panther Creek near Panther, WV</t>
  </si>
  <si>
    <t>Payne Branch near Oakvale, WV</t>
  </si>
  <si>
    <t>Rock Creek near Danville, WV</t>
  </si>
  <si>
    <t>Second Creek near Second Creek, WV</t>
  </si>
  <si>
    <t>West Fork Little Kanawha River near Rocksdale, WV</t>
  </si>
  <si>
    <t>Williams River at Dyer, WV</t>
  </si>
  <si>
    <t>KINGS CREEK AT WEIRTON, WV</t>
  </si>
  <si>
    <t>LITTLE KANAWHA RIVER NR WILDCAT, WV</t>
  </si>
  <si>
    <t>Sand Run near Buckhannon, WV</t>
  </si>
  <si>
    <t>Metcalf, 2004</t>
  </si>
  <si>
    <t>Alaqua Creek near Portland FL</t>
  </si>
  <si>
    <t>Barnetts Creek near Thomasville GA</t>
  </si>
  <si>
    <t>Bear Creek near Youngstown FL</t>
  </si>
  <si>
    <t>Big Coldwater Creek near Milton FL</t>
  </si>
  <si>
    <t>Little Double Bridges Creek near Enterprise AL</t>
  </si>
  <si>
    <t>Little River near Ashburn GA</t>
  </si>
  <si>
    <t>Little River near Midway FL</t>
  </si>
  <si>
    <t>Newell Branch near Ashburn GA</t>
  </si>
  <si>
    <t>Newell Branch near Worth GA</t>
  </si>
  <si>
    <t>Shoal River Near Crestview FL</t>
  </si>
  <si>
    <t>Tired Creek near Cairo GA</t>
  </si>
  <si>
    <t>UT to Warrior Creek near Norman Park GA</t>
  </si>
  <si>
    <t>BIG COLDWATER CREEK NR MILTON, FLA.</t>
  </si>
  <si>
    <t>FISH RIVER NEAR SILVER HILL AL</t>
  </si>
  <si>
    <t>Metcalf et al., 2009, Li et al., 2015</t>
  </si>
  <si>
    <t>ECONFINA RIVER NEAR PERRY, FLA.</t>
  </si>
  <si>
    <t>Metcalf, 2004; Li et al., 2015</t>
  </si>
  <si>
    <t>Bear Creek near Youngstown</t>
  </si>
  <si>
    <t>Brushy Creek near Walnut Hill</t>
  </si>
  <si>
    <t>Deep Creek near Suwannee Valley</t>
  </si>
  <si>
    <t>Fenholloway River near Foley</t>
  </si>
  <si>
    <t>Juniper Creek near Niceville</t>
  </si>
  <si>
    <t>New River near Lake Butler</t>
  </si>
  <si>
    <t>Shoal River near Mossy Head</t>
  </si>
  <si>
    <t>Minear and Wright, 2013</t>
  </si>
  <si>
    <t>MERCED R A HAPPY ISLES BRIDGE NR YOSEMITE CA</t>
  </si>
  <si>
    <t>Mistak and Stille, 2008</t>
  </si>
  <si>
    <t>Brule River near Florence WI</t>
  </si>
  <si>
    <t>Iron River at Caspian MI</t>
  </si>
  <si>
    <t>Peshekee River near Champion MI</t>
  </si>
  <si>
    <t>Pine Creek near Iron Mountain MI</t>
  </si>
  <si>
    <t>Sturgeon River near Foster City MI</t>
  </si>
  <si>
    <t>Monsalve and Silva, 1983; Kleinhans and van den Berg, 2011</t>
  </si>
  <si>
    <t>Sinu at Sabananeuva-Cano Viega, Colombia</t>
  </si>
  <si>
    <t>Sinu at Tierralta-Guasimal, Colombia</t>
  </si>
  <si>
    <t>Sinu at Urra dam-Tierralta, Colombia</t>
  </si>
  <si>
    <t>Mueller et al., 2005</t>
  </si>
  <si>
    <t>St. Louis Creek nr Fraser, CO</t>
  </si>
  <si>
    <t>Wind River at Riverton, WY</t>
  </si>
  <si>
    <t>Mueller et al., 2005; Jones and Seitz, 1980</t>
  </si>
  <si>
    <t>CLEARWATER RIVER AT SPALDING, ID</t>
  </si>
  <si>
    <t>SNAKE RIVER NEAR ANATONE, WA</t>
  </si>
  <si>
    <t>Mulvihill et al., 2009</t>
  </si>
  <si>
    <t>Albright Creek at East Homer, NY</t>
  </si>
  <si>
    <t>Batten Kill below Mill at Battenville, NY</t>
  </si>
  <si>
    <t>Biscuit Brook above Pigeon Brook at Frost Valley, NY</t>
  </si>
  <si>
    <t>Buck Creek near Inlet, NY</t>
  </si>
  <si>
    <t>Bushnellsville, Creek at Shandaken, NY</t>
  </si>
  <si>
    <t>Butternut Creek at Morris, NY</t>
  </si>
  <si>
    <t>Catherine Creek at Montour Falls, NY</t>
  </si>
  <si>
    <t>Cayuga Creek near Lancaster, NY</t>
  </si>
  <si>
    <t>Cayuga Inlet neat Ithaca, NY</t>
  </si>
  <si>
    <t>Cazenovia Creek at Ebenezer, NY</t>
  </si>
  <si>
    <t>Cold Spring Brook at China, NY</t>
  </si>
  <si>
    <t>Conewango Creek at Waterboro, NY</t>
  </si>
  <si>
    <t>East Branch Au Sable River at Au Sable Forks, NY</t>
  </si>
  <si>
    <t>East Branch Neversink River at Denning</t>
  </si>
  <si>
    <t>East Branch of Delaware River at Margaretville, NY</t>
  </si>
  <si>
    <t>Esopus Creek at Allaben, NY</t>
  </si>
  <si>
    <t>Fishkill Creek at Hopewell Junction, NY</t>
  </si>
  <si>
    <t>Fivemile Creek near Kanona, NY</t>
  </si>
  <si>
    <t>Flint Creek at Phelps, NY</t>
  </si>
  <si>
    <t>Glowegee Creek at West Milton, NY</t>
  </si>
  <si>
    <t>Hopkinton Brook at Hopkinton, NY</t>
  </si>
  <si>
    <t>Irondequoit Creek at Railroad Mills near Fischers, NY</t>
  </si>
  <si>
    <t>Ischua Creek Tributary near Machias, NY</t>
  </si>
  <si>
    <t>Kisco River below Mount Kisco, NY</t>
  </si>
  <si>
    <t>Little Elk Creek at Westford, NY</t>
  </si>
  <si>
    <t>Little Hoosic River at Petersburg, NY</t>
  </si>
  <si>
    <t>Little Tonawanda Creek at Linden, NY</t>
  </si>
  <si>
    <t>Little Tonawanda Creek Tributary near Batavia, NY</t>
  </si>
  <si>
    <t>Merrill Creek Tributary near Texas Valley, NY</t>
  </si>
  <si>
    <t>Mink Creek at Richfield Springs, NY</t>
  </si>
  <si>
    <t>Moose River at McKeever, NY</t>
  </si>
  <si>
    <t>North Branch of Foulertons Brook at Roseland, NJ</t>
  </si>
  <si>
    <t>North Creek near Ephratah, NY</t>
  </si>
  <si>
    <t>Northrup Creek at North Greece, NY</t>
  </si>
  <si>
    <t>Otselic River near Upper Lisle, NY</t>
  </si>
  <si>
    <t>Plum Brook near Grantville, NY</t>
  </si>
  <si>
    <t>Roeliff Jansen Kill near Hillsdale, NY</t>
  </si>
  <si>
    <t>Sage Brook near South New Berlin, NY</t>
  </si>
  <si>
    <t>Schoharie Creek at Prattsville, NY</t>
  </si>
  <si>
    <t>Shackham Brook near Truxton, NY</t>
  </si>
  <si>
    <t>Steele Creek at Ilion, NY</t>
  </si>
  <si>
    <t>Stony Brook near Dover Plains, NY</t>
  </si>
  <si>
    <t>Stony Brook Tributary at South Dansville, NY</t>
  </si>
  <si>
    <t>Tonawanda Creek at Rapids, NY</t>
  </si>
  <si>
    <t>Tributary to Mill Creek Tributary near Lowville, NY</t>
  </si>
  <si>
    <t>Trout Creek near Trout Creek, NY</t>
  </si>
  <si>
    <t>Valley Brook near Morehouseville, NY</t>
  </si>
  <si>
    <t>West Branch Au Sable River near Lake Placid, NY</t>
  </si>
  <si>
    <t>Mulvihill et al., 2006</t>
  </si>
  <si>
    <t>IRONDEQUOIT CR ABOVE BLOSSOM RD NEAR ROCHESTER NY</t>
  </si>
  <si>
    <t>BISCUIT BK ABOVE PIGEON BK AT FROST VALLEY NY</t>
  </si>
  <si>
    <t>Bouquet River at Willsboro, NY</t>
  </si>
  <si>
    <t>BUSHNELLSVILLE CR AT SHANDAKEN NY</t>
  </si>
  <si>
    <t>Chestnut Creek at Grahamsville, NY</t>
  </si>
  <si>
    <t>ESOPUS CREEK AT ALLABEN NY</t>
  </si>
  <si>
    <t>Esopus Creek at Cold Brook, NY</t>
  </si>
  <si>
    <t>Horse Pound Brook near Lake Carmel, NY</t>
  </si>
  <si>
    <t>Hunter Brook south of Yorktown, NY</t>
  </si>
  <si>
    <t>Independence River at Donnattsburg, NY</t>
  </si>
  <si>
    <t>KINDERHOOK CREEK AT ROSSMAN NY</t>
  </si>
  <si>
    <t>Mahwah River near Suffern, NY</t>
  </si>
  <si>
    <t>Manor Kill at West Conesville near Gilboa, NY</t>
  </si>
  <si>
    <t>NEVERSINK RIVER NEAR CLARYVILLE NY</t>
  </si>
  <si>
    <t>Platte Kill near Duraven, NY</t>
  </si>
  <si>
    <t>Ramapo River at Ramap, NY</t>
  </si>
  <si>
    <t>SANDY CREEK NEAR ADAMS NY</t>
  </si>
  <si>
    <t>Tenmile River near Gaylordsville, CT</t>
  </si>
  <si>
    <t>Tremper Kill near Andes, NY</t>
  </si>
  <si>
    <t>Valatie Kill near Nassau, NY</t>
  </si>
  <si>
    <t>West Branch Delaware River at Walton, NY</t>
  </si>
  <si>
    <t>Mulvihill et al., 2005</t>
  </si>
  <si>
    <t>Ball Creek at Stow</t>
  </si>
  <si>
    <t>Big Creek near Howard</t>
  </si>
  <si>
    <t>Butternut Creek near Jamesville</t>
  </si>
  <si>
    <t>Canandaigua Outlet Tributary near Alloway</t>
  </si>
  <si>
    <t>Catatonk Creek Northwest of Owego</t>
  </si>
  <si>
    <t>Cuthrie Run near Big Flats</t>
  </si>
  <si>
    <t>East Branch Allen Creek at Pittsford</t>
  </si>
  <si>
    <t>Second Creek Tributary at Alton</t>
  </si>
  <si>
    <t>OATKA CREEK AT GARBUTT NY</t>
  </si>
  <si>
    <t>Naito, 2019, PhD thesis; Lauer et al. 2017 geomorphology; Naito and Parker, 2020</t>
  </si>
  <si>
    <t>MINNESOTA RIVER NEAR JORDAN, MN</t>
  </si>
  <si>
    <t>Nordin, 1963; Topping 1997; Nordin and Beverage, 1965; Griffin et al. 2014; Griffin et al., 2005</t>
  </si>
  <si>
    <t>RIO PUERCO NEAR BERNARDO, NM</t>
  </si>
  <si>
    <t>Northwest Hydraulic Consultants and Canada Dept. of Indian and Northern Affairs, 1975</t>
  </si>
  <si>
    <t>Big Salmon River near Carmacks</t>
  </si>
  <si>
    <t>Klondike River above Bonanza Creek</t>
  </si>
  <si>
    <t>Pelly River at Pelly Crossing</t>
  </si>
  <si>
    <t>Stewart River at Mayo</t>
  </si>
  <si>
    <t>Stewart River at Stewart Crossing</t>
  </si>
  <si>
    <t>Wheaton River near Carcross</t>
  </si>
  <si>
    <t>Yukon River above Frank Creek</t>
  </si>
  <si>
    <t>Yukon River at Carmacks</t>
  </si>
  <si>
    <t>Yukon River at Dawson</t>
  </si>
  <si>
    <t>O'Connor et al., 2014</t>
  </si>
  <si>
    <t>WILSON RIVER NEAR TILLAMOOK, OR</t>
  </si>
  <si>
    <t>Park, 2015 PhD thesis; slope from Lidar - open topography</t>
  </si>
  <si>
    <t>RUSSIAN R NR GUERNEVILLE CA</t>
  </si>
  <si>
    <t>Parker et al., 2003</t>
  </si>
  <si>
    <t>Bear</t>
  </si>
  <si>
    <t>Challis</t>
  </si>
  <si>
    <t>Lapwai</t>
  </si>
  <si>
    <t>Lemhi</t>
  </si>
  <si>
    <t>LF Payette 1</t>
  </si>
  <si>
    <t>LF Payette McCall</t>
  </si>
  <si>
    <t>Meadow</t>
  </si>
  <si>
    <t>MF Salmon</t>
  </si>
  <si>
    <t>Napias</t>
  </si>
  <si>
    <t>NF Payette</t>
  </si>
  <si>
    <t>Potlach</t>
  </si>
  <si>
    <t>Reeds</t>
  </si>
  <si>
    <t>SF Clearwater Elk</t>
  </si>
  <si>
    <t>SF Clearwater Stites</t>
  </si>
  <si>
    <t>SF Salmon</t>
  </si>
  <si>
    <t>Wildhorse</t>
  </si>
  <si>
    <t>Phillips and Scatena, 2012; Phillips and Jerolmack, 2014</t>
  </si>
  <si>
    <t>RIO MAMEYES NR SABANA, PR</t>
  </si>
  <si>
    <t>Pitlick and Cress, 2000</t>
  </si>
  <si>
    <t>Colorado River reach no. 1</t>
  </si>
  <si>
    <t>Colorado River reach no. 10</t>
  </si>
  <si>
    <t>Colorado River reach no. 2</t>
  </si>
  <si>
    <t>Colorado River reach no. 3</t>
  </si>
  <si>
    <t>Colorado River reach no. 4</t>
  </si>
  <si>
    <t>Colorado River reach no. 5</t>
  </si>
  <si>
    <t>Colorado River reach no. 6</t>
  </si>
  <si>
    <t>Colorado River reach no. 8</t>
  </si>
  <si>
    <t>Colorado River reach no. 9</t>
  </si>
  <si>
    <t>Pugh and Redman, 2019</t>
  </si>
  <si>
    <t>ALUM FORK SALINE RIVER NEAR REFORM, AR</t>
  </si>
  <si>
    <t>Pugh and Redman, 2019; estimated discharge from USGS data</t>
  </si>
  <si>
    <t>KIAMICHI RIVER NEAR BIG CEDAR, OK</t>
  </si>
  <si>
    <t>Rachol and Boley-Morse, 2009</t>
  </si>
  <si>
    <t>Augusta Creek near Augusta, MI</t>
  </si>
  <si>
    <t>Belle River at Memphis, MI</t>
  </si>
  <si>
    <t>Big Sable River near Freesoil, MI</t>
  </si>
  <si>
    <t>Black River near Garnet, MI</t>
  </si>
  <si>
    <t>Cass River near Cass City, MI</t>
  </si>
  <si>
    <t>Coldwater River near Hodunk, MI</t>
  </si>
  <si>
    <t>Deer Creek near Dansville, MI</t>
  </si>
  <si>
    <t>East Branch Pine River near Tustin, MI</t>
  </si>
  <si>
    <t>Flowerfield Creek near Flowerfield, MI</t>
  </si>
  <si>
    <t>Galien River near Sawyer, MI</t>
  </si>
  <si>
    <t>Kalamazoo River near Marengo, MI</t>
  </si>
  <si>
    <t>Looking Glass River near Eagle, MI</t>
  </si>
  <si>
    <t>Middle Branch Black River near South Haven,</t>
  </si>
  <si>
    <t>Middle Branch Ontonagon River near Paulding,</t>
  </si>
  <si>
    <t>Mill Creek near Avoca, MI</t>
  </si>
  <si>
    <t>North Branch Clinton River at 33 Mile Road n</t>
  </si>
  <si>
    <t>North Branch Clinton River near Meade, MI</t>
  </si>
  <si>
    <t>North Branch Pentwater River near Pentwater,</t>
  </si>
  <si>
    <t>Pigeon River at Afton, MI</t>
  </si>
  <si>
    <t>Pine River at High School Bridge near Hoxeyv</t>
  </si>
  <si>
    <t>Portage River at Tiplady Road near Pinckney,</t>
  </si>
  <si>
    <t>Portage River at W Avenue near Vicksburg, MI</t>
  </si>
  <si>
    <t>Prairie River near Nottawa, MI</t>
  </si>
  <si>
    <t>Rabbit River near Hopkins, MI</t>
  </si>
  <si>
    <t>Red Cedar River near Williamston, MI</t>
  </si>
  <si>
    <t>Sashabaw Creek near Drayton Plains, MI</t>
  </si>
  <si>
    <t>South Branch Au Sable River near Luzerne, MI</t>
  </si>
  <si>
    <t>South Branch Flint River near Columbiaville,</t>
  </si>
  <si>
    <t>South Branch Hog Creek near Allen, MI</t>
  </si>
  <si>
    <t>St. Joseph River at Burlington, MI</t>
  </si>
  <si>
    <t>St. Joseph River at Clarendon, MI</t>
  </si>
  <si>
    <t>St. Joseph River near Burlington, MI</t>
  </si>
  <si>
    <t>Stony Creek near Romeo, MI</t>
  </si>
  <si>
    <t>Sturgeon River near Wolverine, MI</t>
  </si>
  <si>
    <t>Thornapple River near Hastings, MI</t>
  </si>
  <si>
    <t>Wanadoga Creek near Battle Creek, MI</t>
  </si>
  <si>
    <t>West Branch Stony Creek near Washington, MI</t>
  </si>
  <si>
    <t>Schumm, 1960; Li et al., 2015</t>
  </si>
  <si>
    <t>Arikaree River at Haigler, NE</t>
  </si>
  <si>
    <t>Frenchman Creek at Hamlet, NE</t>
  </si>
  <si>
    <t>Greybull River near Basin, WY</t>
  </si>
  <si>
    <t>Middle Fork Powder River near Kaycee, WY</t>
  </si>
  <si>
    <t>Owl Creek near Thermopolis, WY</t>
  </si>
  <si>
    <t>Paradise Creek near Paradise, KS</t>
  </si>
  <si>
    <t>Republican River near Benkleman, NE</t>
  </si>
  <si>
    <t>South Fork Republican River near Benkleman, NE</t>
  </si>
  <si>
    <t>South Loup River near Cumro, NE</t>
  </si>
  <si>
    <t>White River at Interior, SD</t>
  </si>
  <si>
    <t>Murrumbidgee River (Carrathool, New South Wales, Australia)</t>
  </si>
  <si>
    <t>Murrumbidgee River (Currawarna, New South Wales, Australia)</t>
  </si>
  <si>
    <t>Murrumbidgee River (Darlington Point, New South Wales, Australia)</t>
  </si>
  <si>
    <t>Murrumbidgee River (Hay, New South Wales, Australia)</t>
  </si>
  <si>
    <t>Murrumbidgee River (Maude, New South Wales, Australia)</t>
  </si>
  <si>
    <t>Murrumbidgee River (Narrandera, New South Wales, Australia)</t>
  </si>
  <si>
    <t>Murrumbidgee River (Wantabadgery, New South Wales, Australia)</t>
  </si>
  <si>
    <t>Murrumbidgee River (Yarrada Lagoon, New South Wales, Australia)</t>
  </si>
  <si>
    <t>Sherwood and Huitger, 2005</t>
  </si>
  <si>
    <t>Beaver Creek near Springfield, OH</t>
  </si>
  <si>
    <t>Big Four Hollow Creek near Lake Hope, OH</t>
  </si>
  <si>
    <t>Blake Run near Reily</t>
  </si>
  <si>
    <t>Bull Creek</t>
  </si>
  <si>
    <t>Clear Creek near Rockbridge</t>
  </si>
  <si>
    <t>Eagle Creek at Phalanx Station</t>
  </si>
  <si>
    <t>Etna Creek</t>
  </si>
  <si>
    <t>Grand River near Painesville</t>
  </si>
  <si>
    <t>Hayden Run</t>
  </si>
  <si>
    <t>Higgins Run near Higginsport</t>
  </si>
  <si>
    <t>Hinkley Creek at Charlestown</t>
  </si>
  <si>
    <t>Licking River near Newark, OH</t>
  </si>
  <si>
    <t>Little Mill Creek near Coshocton</t>
  </si>
  <si>
    <t>Mill Creek near Berlin Center, OH</t>
  </si>
  <si>
    <t>Mill Creek near Chauncy, OH</t>
  </si>
  <si>
    <t>North Fork at Bath Center</t>
  </si>
  <si>
    <t>North Fork Massie Creek at Cedarville, OH</t>
  </si>
  <si>
    <t>Ohio Brush Creek near West Union</t>
  </si>
  <si>
    <t>Old Woman Creek at Berlin Road near Huron, OH</t>
  </si>
  <si>
    <t>Salt Creek</t>
  </si>
  <si>
    <t>Salt Creek at Tarlton, OH</t>
  </si>
  <si>
    <t>Sandusky River near Bucyrus</t>
  </si>
  <si>
    <t>Sandy Run near Lake Hope</t>
  </si>
  <si>
    <t>Shade River near Chester, OH</t>
  </si>
  <si>
    <t>Trail Run</t>
  </si>
  <si>
    <t>Unamed Trib to lost creek near Farmer, OH</t>
  </si>
  <si>
    <t>Wayne Creek at Waynesville</t>
  </si>
  <si>
    <t>West Branch Mahoning River near Ravenna</t>
  </si>
  <si>
    <t>Wood Run near Woodsfield</t>
  </si>
  <si>
    <t>Yellow Creek at Botzum</t>
  </si>
  <si>
    <t>Yellow Creek near Hammondsville</t>
  </si>
  <si>
    <t>Sherwood and Huitger, 2005; Li et al., 2015</t>
  </si>
  <si>
    <t>Beaver Creek</t>
  </si>
  <si>
    <t>Beech Creek</t>
  </si>
  <si>
    <t>Big 4 Hollow Creek</t>
  </si>
  <si>
    <t>Bokengehalas Creek</t>
  </si>
  <si>
    <t>Mad River 1</t>
  </si>
  <si>
    <t>Mill Creek</t>
  </si>
  <si>
    <t>N Fork Massie Cr</t>
  </si>
  <si>
    <t>Neff Run</t>
  </si>
  <si>
    <t>Sandusky Creek</t>
  </si>
  <si>
    <t>Tar Hollow Creek</t>
  </si>
  <si>
    <t>UT to Lost Creek</t>
  </si>
  <si>
    <t>GREENVILLE CREEK NEAR BRADFORD OH</t>
  </si>
  <si>
    <t>TIFFIN RIVER AT STRYKER OH</t>
  </si>
  <si>
    <t>Singer, 2010</t>
  </si>
  <si>
    <t>Sacramento River 1</t>
  </si>
  <si>
    <t>Sacramento River 10</t>
  </si>
  <si>
    <t>Sacramento River 100</t>
  </si>
  <si>
    <t>Sacramento River 101</t>
  </si>
  <si>
    <t>Sacramento River 102</t>
  </si>
  <si>
    <t>Sacramento River 103</t>
  </si>
  <si>
    <t>Sacramento River 104</t>
  </si>
  <si>
    <t>Sacramento River 105</t>
  </si>
  <si>
    <t>Sacramento River 11</t>
  </si>
  <si>
    <t>Sacramento River 12</t>
  </si>
  <si>
    <t>Sacramento River 13</t>
  </si>
  <si>
    <t>Sacramento River 14</t>
  </si>
  <si>
    <t>Sacramento River 15</t>
  </si>
  <si>
    <t>Sacramento River 16</t>
  </si>
  <si>
    <t>Sacramento River 17</t>
  </si>
  <si>
    <t>Sacramento River 18</t>
  </si>
  <si>
    <t>Sacramento River 19</t>
  </si>
  <si>
    <t>Sacramento River 2</t>
  </si>
  <si>
    <t>Sacramento River 20</t>
  </si>
  <si>
    <t>Sacramento River 21</t>
  </si>
  <si>
    <t>Sacramento River 22</t>
  </si>
  <si>
    <t>Sacramento River 23</t>
  </si>
  <si>
    <t>Sacramento River 24</t>
  </si>
  <si>
    <t>Sacramento River 25</t>
  </si>
  <si>
    <t>Sacramento River 26</t>
  </si>
  <si>
    <t>Sacramento River 27</t>
  </si>
  <si>
    <t>Sacramento River 28</t>
  </si>
  <si>
    <t>Sacramento River 29</t>
  </si>
  <si>
    <t>Sacramento River 3</t>
  </si>
  <si>
    <t>Sacramento River 30</t>
  </si>
  <si>
    <t>Sacramento River 31</t>
  </si>
  <si>
    <t>Sacramento River 32</t>
  </si>
  <si>
    <t>Sacramento River 33</t>
  </si>
  <si>
    <t>Sacramento River 34</t>
  </si>
  <si>
    <t>Sacramento River 35</t>
  </si>
  <si>
    <t>Sacramento River 36</t>
  </si>
  <si>
    <t>Sacramento River 37</t>
  </si>
  <si>
    <t>Sacramento River 38</t>
  </si>
  <si>
    <t>Sacramento River 39</t>
  </si>
  <si>
    <t>Sacramento River 4</t>
  </si>
  <si>
    <t>Sacramento River 40</t>
  </si>
  <si>
    <t>Sacramento River 41</t>
  </si>
  <si>
    <t>Sacramento River 42</t>
  </si>
  <si>
    <t>Sacramento River 43</t>
  </si>
  <si>
    <t>Sacramento River 44</t>
  </si>
  <si>
    <t>Sacramento River 45</t>
  </si>
  <si>
    <t>Sacramento River 46</t>
  </si>
  <si>
    <t>Sacramento River 47</t>
  </si>
  <si>
    <t>Sacramento River 48</t>
  </si>
  <si>
    <t>Sacramento River 49</t>
  </si>
  <si>
    <t>Sacramento River 5</t>
  </si>
  <si>
    <t>Sacramento River 50</t>
  </si>
  <si>
    <t>Sacramento River 51</t>
  </si>
  <si>
    <t>Sacramento River 52</t>
  </si>
  <si>
    <t>Sacramento River 53</t>
  </si>
  <si>
    <t>Sacramento River 54</t>
  </si>
  <si>
    <t>Sacramento River 55</t>
  </si>
  <si>
    <t>Sacramento River 56</t>
  </si>
  <si>
    <t>Sacramento River 57</t>
  </si>
  <si>
    <t>Sacramento River 58</t>
  </si>
  <si>
    <t>Sacramento River 59</t>
  </si>
  <si>
    <t>Sacramento River 6</t>
  </si>
  <si>
    <t>Sacramento River 60</t>
  </si>
  <si>
    <t>Sacramento River 61</t>
  </si>
  <si>
    <t>Sacramento River 62</t>
  </si>
  <si>
    <t>Sacramento River 63</t>
  </si>
  <si>
    <t>Sacramento River 64</t>
  </si>
  <si>
    <t>Sacramento River 65</t>
  </si>
  <si>
    <t>Sacramento River 66</t>
  </si>
  <si>
    <t>Sacramento River 67</t>
  </si>
  <si>
    <t>Sacramento River 68</t>
  </si>
  <si>
    <t>Sacramento River 69</t>
  </si>
  <si>
    <t>Sacramento River 7</t>
  </si>
  <si>
    <t>Sacramento River 70</t>
  </si>
  <si>
    <t>Sacramento River 71</t>
  </si>
  <si>
    <t>Sacramento River 72</t>
  </si>
  <si>
    <t>Sacramento River 73</t>
  </si>
  <si>
    <t>Sacramento River 74</t>
  </si>
  <si>
    <t>Sacramento River 75</t>
  </si>
  <si>
    <t>Sacramento River 76</t>
  </si>
  <si>
    <t>Sacramento River 77</t>
  </si>
  <si>
    <t>Sacramento River 78</t>
  </si>
  <si>
    <t>Sacramento River 79</t>
  </si>
  <si>
    <t>Sacramento River 8</t>
  </si>
  <si>
    <t>Sacramento River 80</t>
  </si>
  <si>
    <t>Sacramento River 81</t>
  </si>
  <si>
    <t>Sacramento River 82</t>
  </si>
  <si>
    <t>Sacramento River 83</t>
  </si>
  <si>
    <t>Sacramento River 84</t>
  </si>
  <si>
    <t>Sacramento River 85</t>
  </si>
  <si>
    <t>Sacramento River 86</t>
  </si>
  <si>
    <t>Sacramento River 87</t>
  </si>
  <si>
    <t>Sacramento River 88</t>
  </si>
  <si>
    <t>Sacramento River 89</t>
  </si>
  <si>
    <t>Sacramento River 9</t>
  </si>
  <si>
    <t>Sacramento River 90</t>
  </si>
  <si>
    <t>Sacramento River 91</t>
  </si>
  <si>
    <t>Sacramento River 92</t>
  </si>
  <si>
    <t>Sacramento River 93</t>
  </si>
  <si>
    <t>Sacramento River 94</t>
  </si>
  <si>
    <t>Sacramento River 95</t>
  </si>
  <si>
    <t>Sacramento River 96</t>
  </si>
  <si>
    <t>Sacramento River 97</t>
  </si>
  <si>
    <t>Sacramento River 98</t>
  </si>
  <si>
    <t>Sacramento River 99</t>
  </si>
  <si>
    <t>Soar and Thorne, 2001</t>
  </si>
  <si>
    <t>Big Black, nr. Bovina, MS</t>
  </si>
  <si>
    <t>Big Black, Pickins, MS</t>
  </si>
  <si>
    <t>Big Raccoon Creek, Coxville, IN</t>
  </si>
  <si>
    <t>Big Sioux, Akron, IA</t>
  </si>
  <si>
    <t>Black Warrior, Northport, AL</t>
  </si>
  <si>
    <t>Brazos (site A), nr. Humble Camp, TX</t>
  </si>
  <si>
    <t>Brazos (site B), nr. Humble Camp, TX</t>
  </si>
  <si>
    <t>Brouillets Creek, nr. Universal, IN</t>
  </si>
  <si>
    <t>Buttahatchee, nr. Sulligent, AL</t>
  </si>
  <si>
    <t>Cahaba, nr. Sprott, AL</t>
  </si>
  <si>
    <t>Cedar, nr. Conesville, IA</t>
  </si>
  <si>
    <t>Chickasawhay, Leakesville, MS</t>
  </si>
  <si>
    <t>Cimarron (site A), nr. Waynoka, OK</t>
  </si>
  <si>
    <t>Cimarron (site B), nr. Waynoka, OK</t>
  </si>
  <si>
    <t>Congaree, Columbia, SC</t>
  </si>
  <si>
    <t>Cossatot, nr. Dequeen, AR</t>
  </si>
  <si>
    <t>East Nishnabotna, Red Oak, IA</t>
  </si>
  <si>
    <t>Fishing Creek, nr. Enfield, NC</t>
  </si>
  <si>
    <t>Hatchie, nr. Stanton, TN</t>
  </si>
  <si>
    <t>Iowa (site A), nr. Belle Plaine, IA</t>
  </si>
  <si>
    <t>Iowa (site B), nr. Belle Plaine, IA</t>
  </si>
  <si>
    <t>Iowa, Iowa City, IA</t>
  </si>
  <si>
    <t>Iowa, Marshalltown, IA</t>
  </si>
  <si>
    <t>Leaf, Hattiesburg, MS</t>
  </si>
  <si>
    <t>Leaf, nr. Collins, MS</t>
  </si>
  <si>
    <t>Licking, Farmers, KY</t>
  </si>
  <si>
    <t>Lumber, Boardman, NC</t>
  </si>
  <si>
    <t>Mud, nr. Lewsburg, KY</t>
  </si>
  <si>
    <t>Neches, Evadale, TX</t>
  </si>
  <si>
    <t>Neuse, Kinston, NC</t>
  </si>
  <si>
    <t>Nodaway, Clarinda, IA</t>
  </si>
  <si>
    <t>Nodaway, nr. Burlington Junction, MO</t>
  </si>
  <si>
    <t>Nottoway, nr. Sebrell, VA</t>
  </si>
  <si>
    <t>Pearl, nr. Bogalusa, LA</t>
  </si>
  <si>
    <t>Pearl, nr. Columbia, MS</t>
  </si>
  <si>
    <t>Pee Dee, Peedee, SC</t>
  </si>
  <si>
    <t>Red (site A), Index, AR</t>
  </si>
  <si>
    <t>Red (site B), Index, AR</t>
  </si>
  <si>
    <t>Red, Clay City, KY</t>
  </si>
  <si>
    <t>Rock, nr. Rock Valley, IA</t>
  </si>
  <si>
    <t>Rough, nr. Dundee, KY</t>
  </si>
  <si>
    <t>Sabine, nr. Bon Wier, TX</t>
  </si>
  <si>
    <t>South, nr. Parkersburg, NC</t>
  </si>
  <si>
    <t>St. Joseph, nr. Newville, IN</t>
  </si>
  <si>
    <t>Sugar Creek, nr. Edinburgh, IN</t>
  </si>
  <si>
    <t>Tallahala Creek, nr. Runnelstown, MS</t>
  </si>
  <si>
    <t>Tombigbee, nr. Amory, MS</t>
  </si>
  <si>
    <t>Trinity, Romayor, TX</t>
  </si>
  <si>
    <t>Wabash, Montezuma, IN</t>
  </si>
  <si>
    <t>Wabash, Riverton, IN</t>
  </si>
  <si>
    <t>Wapsinicon, nr. De Witt, IA</t>
  </si>
  <si>
    <t>Washita, Anadarko, OK</t>
  </si>
  <si>
    <t>Washita, nr. Dickson, OK</t>
  </si>
  <si>
    <t>White, East Fork, Seymour, IN</t>
  </si>
  <si>
    <t>White, Petersburg, IN</t>
  </si>
  <si>
    <t>White, West Fork, Newberry, IN</t>
  </si>
  <si>
    <t>Wolf, Rossville, TN</t>
  </si>
  <si>
    <t>Stillwater Sciences, 2010</t>
  </si>
  <si>
    <t>SESPE CREEK NEAR FILLMORE</t>
  </si>
  <si>
    <t>Struiksma and Klaassen, 1988; Li et al., 2015</t>
  </si>
  <si>
    <t>Rio Parana (Argentina)</t>
  </si>
  <si>
    <t>Topping, 1997; Topping et al 2000</t>
  </si>
  <si>
    <t>PARIA RIVER AT LEES FERRY, AZ</t>
  </si>
  <si>
    <t>Torizzo and pitlick, 2004</t>
  </si>
  <si>
    <t>Clear Creek, CO</t>
  </si>
  <si>
    <t>Colorado River, CO</t>
  </si>
  <si>
    <t>Halfmoon Creek – Gage site, CO</t>
  </si>
  <si>
    <t>Torizzo and Pitlick, 2004</t>
  </si>
  <si>
    <t>LEAVENWORTH CREEK AT MOUTH NEAR GEORGETOWN, CO</t>
  </si>
  <si>
    <t>North Saint Vrain, CO</t>
  </si>
  <si>
    <t>Rock Creek, CO</t>
  </si>
  <si>
    <t>South Clear Creek, CO</t>
  </si>
  <si>
    <t>South Fork Williams Fork, CO</t>
  </si>
  <si>
    <t>Williams Fork above Darling Creek, near Leal, CO</t>
  </si>
  <si>
    <t>Williams Fork downstream Leal, CO</t>
  </si>
  <si>
    <t>Van den Berg, 1995; Li et al., 2015</t>
  </si>
  <si>
    <t>Assiniboine</t>
  </si>
  <si>
    <t>Barwon</t>
  </si>
  <si>
    <t>Mississippi</t>
  </si>
  <si>
    <t>Saskatchewan</t>
  </si>
  <si>
    <t>Sinú River; Bogata, Columbia</t>
  </si>
  <si>
    <t>VTDEC, 2006</t>
  </si>
  <si>
    <t>Black River</t>
  </si>
  <si>
    <t>E. Orange Bridge</t>
  </si>
  <si>
    <t>Laplatte River</t>
  </si>
  <si>
    <t>Ottauquechee River</t>
  </si>
  <si>
    <t>Sleepers River</t>
  </si>
  <si>
    <t>VTDEC, 2006; Li et al., 2015</t>
  </si>
  <si>
    <t>Little Otter Creek</t>
  </si>
  <si>
    <t>Mad River 2</t>
  </si>
  <si>
    <t>Wallick et al., 2009; O'Connor et al., 2014; width and discharge estimated from USGS gage measurements</t>
  </si>
  <si>
    <t>Chetco River nr Brookings, OR</t>
  </si>
  <si>
    <t>Westergard et al., 2005</t>
  </si>
  <si>
    <t>Little Delaware River</t>
  </si>
  <si>
    <t>Tioughnioga River</t>
  </si>
  <si>
    <t>Whiting and Moog, 2001</t>
  </si>
  <si>
    <t>Big Springs, ID</t>
  </si>
  <si>
    <t>Black Sands Creek, MT</t>
  </si>
  <si>
    <t>Browns Creek A, OR</t>
  </si>
  <si>
    <t>Browns Creek B, OR</t>
  </si>
  <si>
    <t>Buffalo River A, ID</t>
  </si>
  <si>
    <t>Buffalo River B, ID</t>
  </si>
  <si>
    <t>Buffalo River C, ID</t>
  </si>
  <si>
    <t>Buffalo River D, ID</t>
  </si>
  <si>
    <t>Deer Creek, OR</t>
  </si>
  <si>
    <t>Elk Springs Creek, ID</t>
  </si>
  <si>
    <t>Lucky Dog Creek B, ID</t>
  </si>
  <si>
    <t>Meadow Creek, ID</t>
  </si>
  <si>
    <t>Mill Creek, ID</t>
  </si>
  <si>
    <t>Moose Creek, ID</t>
  </si>
  <si>
    <t>Reservation Spring, OR</t>
  </si>
  <si>
    <t>Snow Creek A, OR</t>
  </si>
  <si>
    <t>Snow Creek B, OR</t>
  </si>
  <si>
    <t>Spring Creek B, OR</t>
  </si>
  <si>
    <t>Toms Creek A, ID</t>
  </si>
  <si>
    <t>Tyler Creek, ID</t>
  </si>
  <si>
    <t>Wilkerson and Parker, 2011</t>
  </si>
  <si>
    <t>ARIKAREE RIVER AT HAIGLER, NEBR.</t>
  </si>
  <si>
    <t>Williams et al., 2013</t>
  </si>
  <si>
    <t>GREEN RIVER NEAR JENSEN, UT</t>
  </si>
  <si>
    <t>Williams, 1978; Li et al., 2015</t>
  </si>
  <si>
    <t>San Francisco River near Reserve, New Mexico</t>
  </si>
  <si>
    <t>Williams, 1978</t>
  </si>
  <si>
    <t>Blacks Fork near Little America, WY</t>
  </si>
  <si>
    <t>Coast Fork Williamette River at London, OR</t>
  </si>
  <si>
    <t>Cocolamus Creek near Millerstown, PA</t>
  </si>
  <si>
    <t>Elk River at Clark, CO</t>
  </si>
  <si>
    <t>Elk River near Prospect TN</t>
  </si>
  <si>
    <t>Embudo Creek at Dixon, NM</t>
  </si>
  <si>
    <t>Fall Creek near Lowell, OR</t>
  </si>
  <si>
    <t>GILA RIVER NEAR REDROCK, NEW MEXICO</t>
  </si>
  <si>
    <t>GREEN RIVER AT MUNFORDVILLE, KY</t>
  </si>
  <si>
    <t>Huntington Creek near Huntington, UT</t>
  </si>
  <si>
    <t>Jemez River near Jemez, NM</t>
  </si>
  <si>
    <t>Keystone Gulch near Dillon, CO</t>
  </si>
  <si>
    <t>Luckiamute River near Hoskins, OR</t>
  </si>
  <si>
    <t>MUDDY CREEK NEAR SHOSHONI, WY</t>
  </si>
  <si>
    <t>Nestucca River near Beaver, OR</t>
  </si>
  <si>
    <t>PATTERSON CREEK NEAR HEADSVILLE, WV</t>
  </si>
  <si>
    <t>Pine Creek near Escalante UT</t>
  </si>
  <si>
    <t>Rio Chiquito near Talpa, NM</t>
  </si>
  <si>
    <t>Rio Fernando de Taos near Taos, NM</t>
  </si>
  <si>
    <t>Rio Grande del Rancho near Talpa, NM</t>
  </si>
  <si>
    <t>Rock Creek near Dillion, CO</t>
  </si>
  <si>
    <t>Rock Creek near Toponas, CO</t>
  </si>
  <si>
    <t>Row River above Pitcher Creek near  Dorena, OR</t>
  </si>
  <si>
    <t>SAN FRANCISCO R. NR. GLENWOOD, N.M.</t>
  </si>
  <si>
    <t>Sout Fork Cache la Poudre River nr Rustic, CO</t>
  </si>
  <si>
    <t>South Chickamauga Creek, GA</t>
  </si>
  <si>
    <t>SWEETWATER RIVER NEAR ALCOVA, WY</t>
  </si>
  <si>
    <t>Thomas Creek near Scio, OR</t>
  </si>
  <si>
    <t>TOMICHI CREEK AT GUNNISON, CO</t>
  </si>
  <si>
    <t>Towanda Creek near Monroeton PA.</t>
  </si>
  <si>
    <t>Tygart River nr Daily, WV</t>
  </si>
  <si>
    <t>White River near Soldier Summit, UT</t>
  </si>
  <si>
    <t>Winberry Creek near Lowell, OR</t>
  </si>
  <si>
    <t>Wolman, 1955</t>
  </si>
  <si>
    <t>East Branch Brandywine Creek at Cornog</t>
  </si>
  <si>
    <t>East Branch Brandywine Creek at Seven Springs</t>
  </si>
  <si>
    <t>East Branch Brandywine Creek at South Downington</t>
  </si>
  <si>
    <t>West Branch Brandywine Creek at Embreeville</t>
  </si>
  <si>
    <t>West Branch Brandywine Creek at Wanaset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</si>
</sst>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54C2-21AF-8E4B-8A3B-59933846C227}">
  <dimension ref="A1:S1579"/>
  <sheetViews>
    <sheetView tabSelected="1" zoomScale="110" zoomScaleNormal="110" workbookViewId="0">
      <pane ySplit="1" topLeftCell="A2" activePane="bottomLeft" state="frozen"/>
      <selection pane="bottomLeft" activeCell="C1516" sqref="C1516"/>
    </sheetView>
  </sheetViews>
  <sheetFormatPr baseColWidth="10" defaultColWidth="8.83203125" defaultRowHeight="16" x14ac:dyDescent="0.2"/>
  <cols>
    <col min="1" max="1" width="5.33203125" bestFit="1" customWidth="1"/>
    <col min="2" max="2" width="90.83203125" bestFit="1" customWidth="1"/>
    <col min="3" max="3" width="58.5" bestFit="1" customWidth="1"/>
    <col min="4" max="4" width="12.6640625" style="1" bestFit="1" customWidth="1"/>
    <col min="5" max="5" width="10.6640625" bestFit="1" customWidth="1"/>
    <col min="6" max="6" width="12.6640625" bestFit="1" customWidth="1"/>
    <col min="7" max="7" width="10.6640625" style="2" bestFit="1" customWidth="1"/>
    <col min="8" max="8" width="9.6640625" style="2" bestFit="1" customWidth="1"/>
    <col min="9" max="9" width="15.5" style="2" bestFit="1" customWidth="1"/>
    <col min="11" max="11" width="11.33203125" bestFit="1" customWidth="1"/>
    <col min="15" max="15" width="12.33203125" bestFit="1" customWidth="1"/>
    <col min="16" max="16" width="26.5" customWidth="1"/>
  </cols>
  <sheetData>
    <row r="1" spans="1:16" s="6" customFormat="1" x14ac:dyDescent="0.2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8" t="s">
        <v>6</v>
      </c>
      <c r="H1" s="8" t="s">
        <v>7</v>
      </c>
      <c r="I1" s="8" t="s">
        <v>8</v>
      </c>
      <c r="K1" s="8"/>
    </row>
    <row r="2" spans="1:16" x14ac:dyDescent="0.2">
      <c r="A2">
        <v>1</v>
      </c>
      <c r="B2" t="s">
        <v>9</v>
      </c>
      <c r="C2" t="s">
        <v>10</v>
      </c>
      <c r="D2" s="1">
        <v>3.7195054999999998E-2</v>
      </c>
      <c r="E2">
        <v>5.1000000000000004E-3</v>
      </c>
      <c r="F2">
        <v>8.3099999999999993E-2</v>
      </c>
      <c r="G2" s="2">
        <v>12.1</v>
      </c>
      <c r="H2" s="2">
        <v>1</v>
      </c>
      <c r="I2" s="2">
        <v>21.2</v>
      </c>
      <c r="M2" s="2"/>
      <c r="O2" s="2"/>
      <c r="P2" s="3"/>
    </row>
    <row r="3" spans="1:16" x14ac:dyDescent="0.2">
      <c r="A3">
        <v>2</v>
      </c>
      <c r="B3" t="s">
        <v>9</v>
      </c>
      <c r="C3" t="s">
        <v>11</v>
      </c>
      <c r="D3" s="1">
        <v>4.6595827999999999E-2</v>
      </c>
      <c r="E3">
        <v>7.4000000000000003E-3</v>
      </c>
      <c r="F3">
        <v>3.85E-2</v>
      </c>
      <c r="G3" s="2">
        <v>5.3</v>
      </c>
      <c r="H3" s="2">
        <v>0.4</v>
      </c>
      <c r="I3" s="2">
        <v>1.8</v>
      </c>
    </row>
    <row r="4" spans="1:16" x14ac:dyDescent="0.2">
      <c r="A4">
        <v>3</v>
      </c>
      <c r="B4" t="s">
        <v>9</v>
      </c>
      <c r="C4" t="s">
        <v>12</v>
      </c>
      <c r="D4" s="1">
        <v>4.4469856000000002E-2</v>
      </c>
      <c r="E4">
        <v>5.0000000000000001E-3</v>
      </c>
      <c r="F4">
        <v>4.7699999999999999E-2</v>
      </c>
      <c r="G4" s="2">
        <v>12.6</v>
      </c>
      <c r="H4" s="2">
        <v>0.7</v>
      </c>
      <c r="I4" s="2">
        <v>9.6999999999999993</v>
      </c>
    </row>
    <row r="5" spans="1:16" x14ac:dyDescent="0.2">
      <c r="A5">
        <v>4</v>
      </c>
      <c r="B5" t="s">
        <v>9</v>
      </c>
      <c r="C5" t="s">
        <v>13</v>
      </c>
      <c r="D5" s="1">
        <v>3.5690236E-2</v>
      </c>
      <c r="E5">
        <v>5.3E-3</v>
      </c>
      <c r="F5">
        <v>4.4999999999999998E-2</v>
      </c>
      <c r="G5" s="2">
        <v>13.6</v>
      </c>
      <c r="H5" s="2">
        <v>0.5</v>
      </c>
      <c r="I5" s="2">
        <v>4.7</v>
      </c>
    </row>
    <row r="6" spans="1:16" x14ac:dyDescent="0.2">
      <c r="A6">
        <v>5</v>
      </c>
      <c r="B6" t="s">
        <v>9</v>
      </c>
      <c r="C6" t="s">
        <v>14</v>
      </c>
      <c r="D6" s="1">
        <v>5.1336897999999999E-2</v>
      </c>
      <c r="E6">
        <v>5.5999999999999999E-3</v>
      </c>
      <c r="F6">
        <v>5.9499999999999997E-2</v>
      </c>
      <c r="G6" s="2">
        <v>12.7</v>
      </c>
      <c r="H6" s="2">
        <v>0.9</v>
      </c>
      <c r="I6" s="2">
        <v>10.6</v>
      </c>
    </row>
    <row r="7" spans="1:16" x14ac:dyDescent="0.2">
      <c r="A7">
        <v>6</v>
      </c>
      <c r="B7" t="s">
        <v>9</v>
      </c>
      <c r="C7" t="s">
        <v>15</v>
      </c>
      <c r="D7" s="1">
        <v>0.18768328400000001</v>
      </c>
      <c r="E7">
        <v>1.6000000000000001E-3</v>
      </c>
      <c r="F7">
        <v>6.1999999999999998E-3</v>
      </c>
      <c r="G7" s="2">
        <v>26.2</v>
      </c>
      <c r="H7" s="2">
        <v>1.2</v>
      </c>
      <c r="I7" s="2">
        <v>33.4</v>
      </c>
    </row>
    <row r="8" spans="1:16" x14ac:dyDescent="0.2">
      <c r="A8">
        <v>7</v>
      </c>
      <c r="B8" t="s">
        <v>9</v>
      </c>
      <c r="C8" t="s">
        <v>16</v>
      </c>
      <c r="D8" s="1">
        <v>9.2503986999999996E-2</v>
      </c>
      <c r="E8">
        <v>5.7999999999999996E-3</v>
      </c>
      <c r="F8">
        <v>1.52E-2</v>
      </c>
      <c r="G8" s="2">
        <v>4.0999999999999996</v>
      </c>
      <c r="H8" s="2">
        <v>0.4</v>
      </c>
      <c r="I8" s="2">
        <v>1.1000000000000001</v>
      </c>
    </row>
    <row r="9" spans="1:16" x14ac:dyDescent="0.2">
      <c r="A9">
        <v>8</v>
      </c>
      <c r="B9" t="s">
        <v>9</v>
      </c>
      <c r="C9" t="s">
        <v>17</v>
      </c>
      <c r="D9" s="1">
        <v>2.5536261000000001E-2</v>
      </c>
      <c r="E9">
        <v>2.5000000000000001E-3</v>
      </c>
      <c r="F9">
        <v>5.3400000000000003E-2</v>
      </c>
      <c r="G9" s="2">
        <v>11.5</v>
      </c>
      <c r="H9" s="2">
        <v>0.9</v>
      </c>
      <c r="I9" s="2">
        <v>7.5</v>
      </c>
    </row>
    <row r="10" spans="1:16" x14ac:dyDescent="0.2">
      <c r="A10">
        <v>9</v>
      </c>
      <c r="B10" t="s">
        <v>9</v>
      </c>
      <c r="C10" t="s">
        <v>18</v>
      </c>
      <c r="D10" s="1">
        <v>9.1857621E-2</v>
      </c>
      <c r="E10">
        <v>1.84E-2</v>
      </c>
      <c r="F10">
        <v>6.0699999999999997E-2</v>
      </c>
      <c r="G10" s="2">
        <v>8</v>
      </c>
      <c r="H10" s="2">
        <v>0.5</v>
      </c>
      <c r="I10" s="2">
        <v>4.4000000000000004</v>
      </c>
    </row>
    <row r="11" spans="1:16" x14ac:dyDescent="0.2">
      <c r="A11">
        <v>10</v>
      </c>
      <c r="B11" t="s">
        <v>9</v>
      </c>
      <c r="C11" t="s">
        <v>19</v>
      </c>
      <c r="D11" s="1">
        <v>3.9866752999999998E-2</v>
      </c>
      <c r="E11">
        <v>5.3E-3</v>
      </c>
      <c r="F11">
        <v>5.6399999999999999E-2</v>
      </c>
      <c r="G11" s="2">
        <v>9.5</v>
      </c>
      <c r="H11" s="2">
        <v>0.7</v>
      </c>
      <c r="I11" s="2">
        <v>4.7</v>
      </c>
    </row>
    <row r="12" spans="1:16" x14ac:dyDescent="0.2">
      <c r="A12">
        <v>11</v>
      </c>
      <c r="B12" t="s">
        <v>9</v>
      </c>
      <c r="C12" t="s">
        <v>20</v>
      </c>
      <c r="D12" s="1">
        <v>2.5014293999999999E-2</v>
      </c>
      <c r="E12">
        <v>3.5000000000000001E-3</v>
      </c>
      <c r="F12">
        <v>8.48E-2</v>
      </c>
      <c r="G12" s="2">
        <v>12.12</v>
      </c>
      <c r="H12" s="2">
        <v>1</v>
      </c>
      <c r="I12" s="2">
        <v>46.4</v>
      </c>
    </row>
    <row r="13" spans="1:16" x14ac:dyDescent="0.2">
      <c r="A13">
        <v>12</v>
      </c>
      <c r="B13" t="s">
        <v>9</v>
      </c>
      <c r="C13" t="s">
        <v>21</v>
      </c>
      <c r="D13" s="1">
        <v>3.5719514000000001E-2</v>
      </c>
      <c r="E13">
        <v>6.1000000000000004E-3</v>
      </c>
      <c r="F13">
        <v>8.2799999999999999E-2</v>
      </c>
      <c r="G13" s="2">
        <v>13.7</v>
      </c>
      <c r="H13" s="2">
        <v>0.8</v>
      </c>
      <c r="I13" s="2">
        <v>7.7</v>
      </c>
    </row>
    <row r="14" spans="1:16" x14ac:dyDescent="0.2">
      <c r="A14">
        <v>13</v>
      </c>
      <c r="B14" t="s">
        <v>9</v>
      </c>
      <c r="C14" t="s">
        <v>22</v>
      </c>
      <c r="D14" s="1">
        <v>5.6626875E-2</v>
      </c>
      <c r="E14">
        <v>3.7000000000000002E-3</v>
      </c>
      <c r="F14">
        <v>3.9600000000000003E-2</v>
      </c>
      <c r="G14" s="2">
        <v>12.8</v>
      </c>
      <c r="H14" s="2">
        <v>1</v>
      </c>
      <c r="I14" s="2">
        <v>15</v>
      </c>
    </row>
    <row r="15" spans="1:16" x14ac:dyDescent="0.2">
      <c r="A15">
        <v>14</v>
      </c>
      <c r="B15" t="s">
        <v>9</v>
      </c>
      <c r="C15" t="s">
        <v>23</v>
      </c>
      <c r="D15" s="1">
        <v>6.1222131999999999E-2</v>
      </c>
      <c r="E15">
        <v>5.3E-3</v>
      </c>
      <c r="F15">
        <v>7.8700000000000006E-2</v>
      </c>
      <c r="G15" s="2">
        <v>12.11</v>
      </c>
      <c r="H15" s="2">
        <v>1.5</v>
      </c>
      <c r="I15" s="2">
        <v>57.8</v>
      </c>
    </row>
    <row r="16" spans="1:16" x14ac:dyDescent="0.2">
      <c r="A16">
        <v>15</v>
      </c>
      <c r="B16" t="s">
        <v>9</v>
      </c>
      <c r="C16" t="s">
        <v>24</v>
      </c>
      <c r="D16" s="1">
        <v>2.8016927E-2</v>
      </c>
      <c r="E16">
        <v>3.2000000000000002E-3</v>
      </c>
      <c r="F16">
        <v>6.2300000000000001E-2</v>
      </c>
      <c r="G16" s="2">
        <v>17.3</v>
      </c>
      <c r="H16" s="2">
        <v>0.9</v>
      </c>
      <c r="I16" s="2">
        <v>7.6</v>
      </c>
    </row>
    <row r="17" spans="1:9" x14ac:dyDescent="0.2">
      <c r="A17">
        <v>16</v>
      </c>
      <c r="B17" t="s">
        <v>9</v>
      </c>
      <c r="C17" t="s">
        <v>25</v>
      </c>
      <c r="D17" s="1">
        <v>7.3492399E-2</v>
      </c>
      <c r="E17">
        <v>7.3000000000000001E-3</v>
      </c>
      <c r="F17">
        <v>3.0099999999999998E-2</v>
      </c>
      <c r="G17" s="2">
        <v>5.9</v>
      </c>
      <c r="H17" s="2">
        <v>0.5</v>
      </c>
      <c r="I17" s="2">
        <v>1.7</v>
      </c>
    </row>
    <row r="18" spans="1:9" x14ac:dyDescent="0.2">
      <c r="A18">
        <v>17</v>
      </c>
      <c r="B18" t="s">
        <v>9</v>
      </c>
      <c r="C18" t="s">
        <v>26</v>
      </c>
      <c r="D18" s="1">
        <v>5.4309326999999998E-2</v>
      </c>
      <c r="E18">
        <v>4.5999999999999999E-3</v>
      </c>
      <c r="F18">
        <v>3.0800000000000001E-2</v>
      </c>
      <c r="G18" s="2">
        <v>8.4</v>
      </c>
      <c r="H18" s="2">
        <v>0.6</v>
      </c>
      <c r="I18" s="2">
        <v>2.1</v>
      </c>
    </row>
    <row r="19" spans="1:9" x14ac:dyDescent="0.2">
      <c r="A19">
        <v>18</v>
      </c>
      <c r="B19" t="s">
        <v>9</v>
      </c>
      <c r="C19" t="s">
        <v>27</v>
      </c>
      <c r="D19" s="1">
        <v>6.1230870000000001E-3</v>
      </c>
      <c r="E19">
        <v>2.8E-3</v>
      </c>
      <c r="F19">
        <v>0.19400000000000001</v>
      </c>
      <c r="G19" s="2">
        <v>16.5</v>
      </c>
      <c r="H19" s="2">
        <v>0.7</v>
      </c>
      <c r="I19" s="2">
        <v>15.4</v>
      </c>
    </row>
    <row r="20" spans="1:9" x14ac:dyDescent="0.2">
      <c r="A20">
        <v>19</v>
      </c>
      <c r="B20" t="s">
        <v>9</v>
      </c>
      <c r="C20" t="s">
        <v>28</v>
      </c>
      <c r="D20" s="1">
        <v>1.3447404E-2</v>
      </c>
      <c r="E20">
        <v>2.8999999999999998E-3</v>
      </c>
      <c r="F20">
        <v>0.13070000000000001</v>
      </c>
      <c r="G20" s="2">
        <v>21.9</v>
      </c>
      <c r="H20" s="2">
        <v>1</v>
      </c>
      <c r="I20" s="2">
        <v>30.6</v>
      </c>
    </row>
    <row r="21" spans="1:9" x14ac:dyDescent="0.2">
      <c r="A21">
        <v>20</v>
      </c>
      <c r="B21" t="s">
        <v>9</v>
      </c>
      <c r="C21" t="s">
        <v>29</v>
      </c>
      <c r="D21" s="1">
        <v>1.3805481E-2</v>
      </c>
      <c r="E21">
        <v>2.5000000000000001E-3</v>
      </c>
      <c r="F21">
        <v>0.13170000000000001</v>
      </c>
      <c r="G21" s="2">
        <v>12.13</v>
      </c>
      <c r="H21" s="2">
        <v>1.2</v>
      </c>
      <c r="I21" s="2">
        <v>38.200000000000003</v>
      </c>
    </row>
    <row r="22" spans="1:9" x14ac:dyDescent="0.2">
      <c r="A22">
        <v>21</v>
      </c>
      <c r="B22" t="s">
        <v>9</v>
      </c>
      <c r="C22" t="s">
        <v>30</v>
      </c>
      <c r="D22" s="1">
        <v>0.33201581000000002</v>
      </c>
      <c r="E22">
        <v>6.3E-3</v>
      </c>
      <c r="F22">
        <v>4.5999999999999999E-3</v>
      </c>
      <c r="G22" s="2">
        <v>4.2</v>
      </c>
      <c r="H22" s="2">
        <v>0.4</v>
      </c>
      <c r="I22" s="2">
        <v>1.3</v>
      </c>
    </row>
    <row r="23" spans="1:9" x14ac:dyDescent="0.2">
      <c r="A23">
        <v>22</v>
      </c>
      <c r="B23" t="s">
        <v>9</v>
      </c>
      <c r="C23" t="s">
        <v>31</v>
      </c>
      <c r="D23" s="1">
        <v>1.1424011E-2</v>
      </c>
      <c r="E23">
        <v>3.3999999999999998E-3</v>
      </c>
      <c r="F23">
        <v>0.14430000000000001</v>
      </c>
      <c r="G23" s="2">
        <v>17.8</v>
      </c>
      <c r="H23" s="2">
        <v>0.8</v>
      </c>
      <c r="I23" s="2">
        <v>12.9</v>
      </c>
    </row>
    <row r="24" spans="1:9" x14ac:dyDescent="0.2">
      <c r="A24">
        <v>23</v>
      </c>
      <c r="B24" t="s">
        <v>9</v>
      </c>
      <c r="C24" t="s">
        <v>32</v>
      </c>
      <c r="D24" s="1">
        <v>2.3287631E-2</v>
      </c>
      <c r="E24">
        <v>5.0000000000000001E-3</v>
      </c>
      <c r="F24">
        <v>0.1041</v>
      </c>
      <c r="G24" s="2">
        <v>11.6</v>
      </c>
      <c r="H24" s="2">
        <v>0.8</v>
      </c>
      <c r="I24" s="2">
        <v>11.9</v>
      </c>
    </row>
    <row r="25" spans="1:9" x14ac:dyDescent="0.2">
      <c r="A25">
        <v>24</v>
      </c>
      <c r="B25" t="s">
        <v>9</v>
      </c>
      <c r="C25" t="s">
        <v>33</v>
      </c>
      <c r="D25" s="1">
        <v>8.5114885000000001E-2</v>
      </c>
      <c r="E25">
        <v>7.1000000000000004E-3</v>
      </c>
      <c r="F25">
        <v>4.5499999999999999E-2</v>
      </c>
      <c r="G25" s="2">
        <v>12.9</v>
      </c>
      <c r="H25" s="2">
        <v>0.9</v>
      </c>
      <c r="I25" s="2">
        <v>15.3</v>
      </c>
    </row>
    <row r="26" spans="1:9" x14ac:dyDescent="0.2">
      <c r="A26">
        <v>26</v>
      </c>
      <c r="B26" t="s">
        <v>34</v>
      </c>
      <c r="C26" t="s">
        <v>35</v>
      </c>
      <c r="D26" s="1">
        <v>4.0650682650682654E-2</v>
      </c>
      <c r="E26">
        <v>6.7000000000000002E-3</v>
      </c>
      <c r="F26">
        <v>9.0999999999999998E-2</v>
      </c>
      <c r="G26" s="2">
        <v>26</v>
      </c>
      <c r="H26" s="2">
        <v>0.91100000000000003</v>
      </c>
      <c r="I26" s="2">
        <v>37.5</v>
      </c>
    </row>
    <row r="27" spans="1:9" x14ac:dyDescent="0.2">
      <c r="A27">
        <v>27</v>
      </c>
      <c r="B27" t="s">
        <v>34</v>
      </c>
      <c r="C27" t="s">
        <v>36</v>
      </c>
      <c r="D27" s="1">
        <v>5.0804924242424242E-2</v>
      </c>
      <c r="E27">
        <v>3.7000000000000002E-3</v>
      </c>
      <c r="F27">
        <v>6.4000000000000001E-2</v>
      </c>
      <c r="G27" s="2">
        <v>36.6</v>
      </c>
      <c r="H27" s="2">
        <v>1.45</v>
      </c>
      <c r="I27" s="2">
        <v>101</v>
      </c>
    </row>
    <row r="28" spans="1:9" x14ac:dyDescent="0.2">
      <c r="A28">
        <v>28</v>
      </c>
      <c r="B28" t="s">
        <v>34</v>
      </c>
      <c r="C28" t="s">
        <v>37</v>
      </c>
      <c r="D28" s="1">
        <v>7.2370766000000003E-2</v>
      </c>
      <c r="E28">
        <v>1.4E-2</v>
      </c>
      <c r="F28">
        <v>3.4000000000000002E-2</v>
      </c>
      <c r="G28" s="2">
        <v>6.98</v>
      </c>
      <c r="H28" s="2">
        <v>0.28999999999999998</v>
      </c>
      <c r="I28" s="2">
        <v>2.69</v>
      </c>
    </row>
    <row r="29" spans="1:9" x14ac:dyDescent="0.2">
      <c r="A29">
        <v>29</v>
      </c>
      <c r="B29" t="s">
        <v>34</v>
      </c>
      <c r="C29" t="s">
        <v>38</v>
      </c>
      <c r="D29" s="1">
        <v>3.9067126965861142E-2</v>
      </c>
      <c r="E29">
        <v>5.7999999999999996E-3</v>
      </c>
      <c r="F29">
        <v>7.9000000000000001E-2</v>
      </c>
      <c r="G29" s="2">
        <v>24.9</v>
      </c>
      <c r="H29" s="2">
        <v>0.878</v>
      </c>
      <c r="I29" s="2">
        <v>42</v>
      </c>
    </row>
    <row r="30" spans="1:9" x14ac:dyDescent="0.2">
      <c r="A30">
        <v>30</v>
      </c>
      <c r="B30" t="s">
        <v>34</v>
      </c>
      <c r="C30" t="s">
        <v>39</v>
      </c>
      <c r="D30" s="1">
        <v>2.9030303030303031E-2</v>
      </c>
      <c r="E30">
        <v>2.3E-3</v>
      </c>
      <c r="F30">
        <v>2.3E-2</v>
      </c>
      <c r="G30" s="2">
        <v>10</v>
      </c>
      <c r="H30" s="2">
        <v>0.47899999999999998</v>
      </c>
      <c r="I30" s="2">
        <v>6.7</v>
      </c>
    </row>
    <row r="31" spans="1:9" x14ac:dyDescent="0.2">
      <c r="A31">
        <v>31</v>
      </c>
      <c r="B31" t="s">
        <v>34</v>
      </c>
      <c r="C31" t="s">
        <v>40</v>
      </c>
      <c r="D31" s="1">
        <v>4.6982323232323243E-2</v>
      </c>
      <c r="E31">
        <v>6.1000000000000004E-3</v>
      </c>
      <c r="F31">
        <v>2.4E-2</v>
      </c>
      <c r="G31" s="2">
        <v>5</v>
      </c>
      <c r="H31" s="2">
        <v>0.30499999999999999</v>
      </c>
      <c r="I31" s="2">
        <v>1.9</v>
      </c>
    </row>
    <row r="32" spans="1:9" x14ac:dyDescent="0.2">
      <c r="A32">
        <v>32</v>
      </c>
      <c r="B32" t="s">
        <v>34</v>
      </c>
      <c r="C32" t="s">
        <v>41</v>
      </c>
      <c r="D32" s="1">
        <v>3.4363636363636367E-2</v>
      </c>
      <c r="E32">
        <v>1.4E-3</v>
      </c>
      <c r="F32">
        <v>2.4E-2</v>
      </c>
      <c r="G32" s="2">
        <v>47</v>
      </c>
      <c r="H32" s="2">
        <v>0.97199999999999998</v>
      </c>
      <c r="I32" s="2">
        <v>85.2</v>
      </c>
    </row>
    <row r="33" spans="1:9" x14ac:dyDescent="0.2">
      <c r="A33">
        <v>34</v>
      </c>
      <c r="B33" t="s">
        <v>34</v>
      </c>
      <c r="C33" t="s">
        <v>42</v>
      </c>
      <c r="D33" s="1">
        <v>6.7226107226107237E-2</v>
      </c>
      <c r="E33">
        <v>2.06E-2</v>
      </c>
      <c r="F33">
        <v>9.0999999999999998E-2</v>
      </c>
      <c r="G33" s="2">
        <v>8</v>
      </c>
      <c r="H33" s="2">
        <v>0.49</v>
      </c>
      <c r="I33" s="2">
        <v>4.5</v>
      </c>
    </row>
    <row r="34" spans="1:9" x14ac:dyDescent="0.2">
      <c r="A34">
        <v>35</v>
      </c>
      <c r="B34" t="s">
        <v>34</v>
      </c>
      <c r="C34" t="s">
        <v>43</v>
      </c>
      <c r="D34" s="1">
        <v>6.2317290552584663E-2</v>
      </c>
      <c r="E34">
        <v>1.9E-2</v>
      </c>
      <c r="F34">
        <v>8.5000000000000006E-2</v>
      </c>
      <c r="G34" s="2">
        <v>12</v>
      </c>
      <c r="H34" s="2">
        <v>0.46</v>
      </c>
      <c r="I34" s="2">
        <v>9.8000000000000007</v>
      </c>
    </row>
    <row r="35" spans="1:9" x14ac:dyDescent="0.2">
      <c r="A35">
        <v>36</v>
      </c>
      <c r="B35" t="s">
        <v>34</v>
      </c>
      <c r="C35" t="s">
        <v>44</v>
      </c>
      <c r="D35" s="1">
        <v>3.0129870129870125E-2</v>
      </c>
      <c r="E35">
        <v>5.7999999999999996E-3</v>
      </c>
      <c r="F35">
        <v>9.8000000000000004E-2</v>
      </c>
      <c r="G35" s="2">
        <v>34</v>
      </c>
      <c r="H35" s="2">
        <v>0.84</v>
      </c>
      <c r="I35" s="2">
        <v>49</v>
      </c>
    </row>
    <row r="36" spans="1:9" x14ac:dyDescent="0.2">
      <c r="A36">
        <v>37</v>
      </c>
      <c r="B36" t="s">
        <v>34</v>
      </c>
      <c r="C36" t="s">
        <v>45</v>
      </c>
      <c r="D36" s="1">
        <v>6.178542178542179E-2</v>
      </c>
      <c r="E36">
        <v>9.1999999999999998E-3</v>
      </c>
      <c r="F36">
        <v>3.6999999999999998E-2</v>
      </c>
      <c r="G36" s="2">
        <v>6</v>
      </c>
      <c r="H36" s="2">
        <v>0.41</v>
      </c>
      <c r="I36" s="2">
        <v>2.5</v>
      </c>
    </row>
    <row r="37" spans="1:9" x14ac:dyDescent="0.2">
      <c r="A37">
        <v>38</v>
      </c>
      <c r="B37" t="s">
        <v>34</v>
      </c>
      <c r="C37" t="s">
        <v>46</v>
      </c>
      <c r="D37" s="1">
        <v>3.3363139592647792E-2</v>
      </c>
      <c r="E37">
        <v>4.5999999999999999E-3</v>
      </c>
      <c r="F37">
        <v>6.0999999999999999E-2</v>
      </c>
      <c r="G37" s="2">
        <v>12</v>
      </c>
      <c r="H37" s="2">
        <v>0.73</v>
      </c>
      <c r="I37" s="2">
        <v>12.2</v>
      </c>
    </row>
    <row r="38" spans="1:9" x14ac:dyDescent="0.2">
      <c r="A38">
        <v>39</v>
      </c>
      <c r="B38" t="s">
        <v>34</v>
      </c>
      <c r="C38" t="s">
        <v>47</v>
      </c>
      <c r="D38" s="1">
        <v>7.2370766488413535E-2</v>
      </c>
      <c r="E38">
        <v>1.4E-2</v>
      </c>
      <c r="F38">
        <v>3.4000000000000002E-2</v>
      </c>
      <c r="G38" s="2">
        <v>7</v>
      </c>
      <c r="H38" s="2">
        <v>0.28999999999999998</v>
      </c>
      <c r="I38" s="2">
        <v>2.7</v>
      </c>
    </row>
    <row r="39" spans="1:9" x14ac:dyDescent="0.2">
      <c r="A39">
        <v>40</v>
      </c>
      <c r="B39" t="s">
        <v>34</v>
      </c>
      <c r="C39" t="s">
        <v>48</v>
      </c>
      <c r="D39" s="1">
        <v>3.4285714285714274E-2</v>
      </c>
      <c r="E39">
        <v>2.3999999999999998E-3</v>
      </c>
      <c r="F39">
        <v>7.0000000000000007E-2</v>
      </c>
      <c r="G39" s="2">
        <v>37</v>
      </c>
      <c r="H39" s="2">
        <v>1.65</v>
      </c>
      <c r="I39" s="2">
        <v>114</v>
      </c>
    </row>
    <row r="40" spans="1:9" x14ac:dyDescent="0.2">
      <c r="A40">
        <v>41</v>
      </c>
      <c r="B40" t="s">
        <v>34</v>
      </c>
      <c r="C40" t="s">
        <v>49</v>
      </c>
      <c r="D40" s="1">
        <v>3.9855936413313461E-2</v>
      </c>
      <c r="E40">
        <v>7.1000000000000004E-3</v>
      </c>
      <c r="F40">
        <v>0.122</v>
      </c>
      <c r="G40" s="2">
        <v>31</v>
      </c>
      <c r="H40" s="2">
        <v>1.1299999999999999</v>
      </c>
      <c r="I40" s="2">
        <v>72.2</v>
      </c>
    </row>
    <row r="41" spans="1:9" x14ac:dyDescent="0.2">
      <c r="A41">
        <v>42</v>
      </c>
      <c r="B41" t="s">
        <v>34</v>
      </c>
      <c r="C41" t="s">
        <v>50</v>
      </c>
      <c r="D41" s="1">
        <v>6.4316635745207171E-2</v>
      </c>
      <c r="E41">
        <v>2.5999999999999999E-2</v>
      </c>
      <c r="F41">
        <v>4.9000000000000002E-2</v>
      </c>
      <c r="G41" s="2">
        <v>2</v>
      </c>
      <c r="H41" s="2">
        <v>0.2</v>
      </c>
      <c r="I41" s="2">
        <v>0.7</v>
      </c>
    </row>
    <row r="42" spans="1:9" x14ac:dyDescent="0.2">
      <c r="A42">
        <v>43</v>
      </c>
      <c r="B42" t="s">
        <v>34</v>
      </c>
      <c r="C42" t="s">
        <v>51</v>
      </c>
      <c r="D42" s="1">
        <v>3.8748137108792852E-2</v>
      </c>
      <c r="E42">
        <v>0.01</v>
      </c>
      <c r="F42">
        <v>6.0999999999999999E-2</v>
      </c>
      <c r="G42" s="2">
        <v>6</v>
      </c>
      <c r="H42" s="2">
        <v>0.39</v>
      </c>
      <c r="I42" s="2">
        <v>3.2</v>
      </c>
    </row>
    <row r="43" spans="1:9" x14ac:dyDescent="0.2">
      <c r="A43">
        <v>44</v>
      </c>
      <c r="B43" t="s">
        <v>34</v>
      </c>
      <c r="C43" t="s">
        <v>52</v>
      </c>
      <c r="D43" s="1">
        <v>5.3549190535491911E-2</v>
      </c>
      <c r="E43">
        <v>1.4999999999999999E-2</v>
      </c>
      <c r="F43">
        <v>7.2999999999999995E-2</v>
      </c>
      <c r="G43" s="2">
        <v>9</v>
      </c>
      <c r="H43" s="2">
        <v>0.43</v>
      </c>
      <c r="I43" s="2">
        <v>8.4</v>
      </c>
    </row>
    <row r="44" spans="1:9" x14ac:dyDescent="0.2">
      <c r="A44">
        <v>45</v>
      </c>
      <c r="B44" t="s">
        <v>34</v>
      </c>
      <c r="C44" t="s">
        <v>53</v>
      </c>
      <c r="D44" s="1">
        <v>4.3589743589743594E-2</v>
      </c>
      <c r="E44">
        <v>1.0999999999999999E-2</v>
      </c>
      <c r="F44">
        <v>5.1999999999999998E-2</v>
      </c>
      <c r="G44" s="2">
        <v>7</v>
      </c>
      <c r="H44" s="2">
        <v>0.34</v>
      </c>
      <c r="I44" s="2">
        <v>2.2000000000000002</v>
      </c>
    </row>
    <row r="45" spans="1:9" x14ac:dyDescent="0.2">
      <c r="A45">
        <v>46</v>
      </c>
      <c r="B45" t="s">
        <v>34</v>
      </c>
      <c r="C45" t="s">
        <v>54</v>
      </c>
      <c r="D45" s="1">
        <v>3.1515151515151517E-2</v>
      </c>
      <c r="E45">
        <v>4.5999999999999999E-3</v>
      </c>
      <c r="F45">
        <v>4.5999999999999999E-2</v>
      </c>
      <c r="G45" s="2">
        <v>12</v>
      </c>
      <c r="H45" s="2">
        <v>0.52</v>
      </c>
      <c r="I45" s="2">
        <v>7.1</v>
      </c>
    </row>
    <row r="46" spans="1:9" x14ac:dyDescent="0.2">
      <c r="A46">
        <v>47</v>
      </c>
      <c r="B46" t="s">
        <v>34</v>
      </c>
      <c r="C46" t="s">
        <v>55</v>
      </c>
      <c r="D46" s="1">
        <v>4.363636363636364E-2</v>
      </c>
      <c r="E46">
        <v>2E-3</v>
      </c>
      <c r="F46">
        <v>4.4999999999999998E-2</v>
      </c>
      <c r="G46" s="2">
        <v>24</v>
      </c>
      <c r="H46" s="2">
        <v>1.62</v>
      </c>
      <c r="I46" s="2">
        <v>46.7</v>
      </c>
    </row>
    <row r="47" spans="1:9" x14ac:dyDescent="0.2">
      <c r="A47">
        <v>48</v>
      </c>
      <c r="B47" t="s">
        <v>34</v>
      </c>
      <c r="C47" t="s">
        <v>56</v>
      </c>
      <c r="D47" s="1">
        <v>4.5271317829457376E-2</v>
      </c>
      <c r="E47">
        <v>4.4000000000000003E-3</v>
      </c>
      <c r="F47">
        <v>4.2999999999999997E-2</v>
      </c>
      <c r="G47" s="2">
        <v>18</v>
      </c>
      <c r="H47" s="2">
        <v>0.73</v>
      </c>
      <c r="I47" s="2">
        <v>22.6</v>
      </c>
    </row>
    <row r="48" spans="1:9" x14ac:dyDescent="0.2">
      <c r="A48">
        <v>49</v>
      </c>
      <c r="B48" t="s">
        <v>57</v>
      </c>
      <c r="C48" t="s">
        <v>58</v>
      </c>
      <c r="D48" s="1">
        <v>3.4285714285714274E-2</v>
      </c>
      <c r="E48">
        <v>2.3999999999999998E-3</v>
      </c>
      <c r="F48">
        <v>7.0000000000000007E-2</v>
      </c>
      <c r="G48" s="2">
        <v>36.6</v>
      </c>
      <c r="H48" s="2">
        <v>1.65</v>
      </c>
      <c r="I48" s="2">
        <v>114</v>
      </c>
    </row>
    <row r="49" spans="1:9" x14ac:dyDescent="0.2">
      <c r="A49">
        <v>50</v>
      </c>
      <c r="B49" t="s">
        <v>57</v>
      </c>
      <c r="C49" t="s">
        <v>59</v>
      </c>
      <c r="D49" s="1">
        <v>3.0658307210031346E-2</v>
      </c>
      <c r="E49">
        <v>1.8E-3</v>
      </c>
      <c r="F49">
        <v>5.8000000000000003E-2</v>
      </c>
      <c r="G49" s="2">
        <v>53.3</v>
      </c>
      <c r="H49" s="2">
        <v>1.63</v>
      </c>
      <c r="I49" s="2">
        <v>167</v>
      </c>
    </row>
    <row r="50" spans="1:9" x14ac:dyDescent="0.2">
      <c r="A50">
        <v>51</v>
      </c>
      <c r="B50" t="s">
        <v>57</v>
      </c>
      <c r="C50" t="s">
        <v>60</v>
      </c>
      <c r="D50" s="1">
        <v>2.9019607843137254E-2</v>
      </c>
      <c r="E50">
        <v>8.8000000000000003E-4</v>
      </c>
      <c r="F50">
        <v>3.4000000000000002E-2</v>
      </c>
      <c r="G50" s="2">
        <v>83.8</v>
      </c>
      <c r="H50" s="2">
        <v>1.85</v>
      </c>
      <c r="I50" s="2">
        <v>255</v>
      </c>
    </row>
    <row r="51" spans="1:9" x14ac:dyDescent="0.2">
      <c r="A51">
        <v>52</v>
      </c>
      <c r="B51" t="s">
        <v>61</v>
      </c>
      <c r="C51" t="s">
        <v>62</v>
      </c>
      <c r="D51" s="1">
        <v>4.2842215256008356E-2</v>
      </c>
      <c r="E51">
        <v>0.01</v>
      </c>
      <c r="F51">
        <v>5.8000000000000003E-2</v>
      </c>
      <c r="G51" s="2">
        <v>4.8499999999999996</v>
      </c>
      <c r="H51" s="2">
        <v>0.41</v>
      </c>
      <c r="I51" s="2">
        <v>2</v>
      </c>
    </row>
    <row r="52" spans="1:9" x14ac:dyDescent="0.2">
      <c r="A52">
        <v>53</v>
      </c>
      <c r="B52" t="s">
        <v>63</v>
      </c>
      <c r="C52" t="s">
        <v>64</v>
      </c>
      <c r="D52" s="1">
        <v>5.6242423999999999E-2</v>
      </c>
      <c r="E52">
        <v>4.0000000000000001E-3</v>
      </c>
      <c r="F52">
        <v>2.5000000000000001E-2</v>
      </c>
      <c r="G52" s="2">
        <v>7.8</v>
      </c>
      <c r="H52" s="2">
        <v>0.57999999999999996</v>
      </c>
      <c r="I52" s="2">
        <v>7.1</v>
      </c>
    </row>
    <row r="53" spans="1:9" x14ac:dyDescent="0.2">
      <c r="A53">
        <v>54</v>
      </c>
      <c r="B53" t="s">
        <v>65</v>
      </c>
      <c r="C53" t="s">
        <v>66</v>
      </c>
      <c r="D53" s="1">
        <v>7.6774193549999996</v>
      </c>
      <c r="E53">
        <v>3.3E-4</v>
      </c>
      <c r="F53">
        <v>6.2000000000000003E-5</v>
      </c>
      <c r="G53" s="2">
        <v>25.67</v>
      </c>
      <c r="H53" s="2">
        <v>2.38</v>
      </c>
      <c r="I53" s="2">
        <v>27.94</v>
      </c>
    </row>
    <row r="54" spans="1:9" x14ac:dyDescent="0.2">
      <c r="A54">
        <v>55</v>
      </c>
      <c r="B54" t="s">
        <v>65</v>
      </c>
      <c r="C54" t="s">
        <v>67</v>
      </c>
      <c r="D54" s="1">
        <v>4.6981818180000001</v>
      </c>
      <c r="E54">
        <v>3.3999999999999998E-3</v>
      </c>
      <c r="F54">
        <v>2.5000000000000001E-4</v>
      </c>
      <c r="G54" s="2">
        <v>22.3</v>
      </c>
      <c r="H54" s="2">
        <v>0.56999999999999995</v>
      </c>
      <c r="I54" s="2">
        <v>15.29</v>
      </c>
    </row>
    <row r="55" spans="1:9" x14ac:dyDescent="0.2">
      <c r="A55">
        <v>56</v>
      </c>
      <c r="B55" t="s">
        <v>65</v>
      </c>
      <c r="C55" t="s">
        <v>68</v>
      </c>
      <c r="D55" s="1">
        <v>9.1345454549999996</v>
      </c>
      <c r="E55">
        <v>2.3999999999999998E-3</v>
      </c>
      <c r="F55">
        <v>2.5000000000000001E-4</v>
      </c>
      <c r="G55" s="2">
        <v>13.7</v>
      </c>
      <c r="H55" s="2">
        <v>1.57</v>
      </c>
      <c r="I55" s="2">
        <v>22.65</v>
      </c>
    </row>
    <row r="56" spans="1:9" x14ac:dyDescent="0.2">
      <c r="A56">
        <v>57</v>
      </c>
      <c r="B56" t="s">
        <v>69</v>
      </c>
      <c r="C56" t="s">
        <v>70</v>
      </c>
      <c r="D56" s="1">
        <f>(E56*H56)/(1.65*F56)</f>
        <v>0.89126559714795006</v>
      </c>
      <c r="E56">
        <v>5.0000000000000001E-4</v>
      </c>
      <c r="F56" s="4">
        <v>5.1000000000000004E-4</v>
      </c>
      <c r="G56" s="2">
        <v>15</v>
      </c>
      <c r="H56" s="2">
        <v>1.5</v>
      </c>
      <c r="I56" s="2">
        <v>10</v>
      </c>
    </row>
    <row r="57" spans="1:9" x14ac:dyDescent="0.2">
      <c r="A57">
        <v>58</v>
      </c>
      <c r="B57" t="s">
        <v>71</v>
      </c>
      <c r="C57" t="s">
        <v>72</v>
      </c>
      <c r="D57" s="1">
        <v>6.3773809523809524E-2</v>
      </c>
      <c r="E57">
        <v>1.2099999999999999E-3</v>
      </c>
      <c r="F57">
        <v>5.6000000000000001E-2</v>
      </c>
      <c r="G57" s="2">
        <v>121</v>
      </c>
      <c r="H57" s="2">
        <v>4.87</v>
      </c>
      <c r="I57" s="2">
        <v>2096</v>
      </c>
    </row>
    <row r="58" spans="1:9" x14ac:dyDescent="0.2">
      <c r="A58">
        <v>59</v>
      </c>
      <c r="B58" t="s">
        <v>71</v>
      </c>
      <c r="C58" t="s">
        <v>73</v>
      </c>
      <c r="D58" s="1">
        <v>8.9203636363636374E-2</v>
      </c>
      <c r="E58">
        <v>2.2100000000000002E-3</v>
      </c>
      <c r="F58">
        <v>0.05</v>
      </c>
      <c r="G58" s="2">
        <v>178</v>
      </c>
      <c r="H58" s="2">
        <v>3.33</v>
      </c>
      <c r="I58" s="2">
        <v>1700</v>
      </c>
    </row>
    <row r="59" spans="1:9" x14ac:dyDescent="0.2">
      <c r="A59">
        <v>60</v>
      </c>
      <c r="B59" t="s">
        <v>71</v>
      </c>
      <c r="C59" t="s">
        <v>74</v>
      </c>
      <c r="D59" s="1">
        <v>6.1363636363636363E-2</v>
      </c>
      <c r="E59">
        <v>1.89E-3</v>
      </c>
      <c r="F59">
        <v>4.2000000000000003E-2</v>
      </c>
      <c r="G59" s="2">
        <v>170</v>
      </c>
      <c r="H59" s="2">
        <v>2.25</v>
      </c>
      <c r="I59" s="2">
        <v>1042</v>
      </c>
    </row>
    <row r="60" spans="1:9" x14ac:dyDescent="0.2">
      <c r="A60">
        <v>61</v>
      </c>
      <c r="B60" t="s">
        <v>71</v>
      </c>
      <c r="C60" t="s">
        <v>75</v>
      </c>
      <c r="D60" s="1">
        <v>0.39720298879202992</v>
      </c>
      <c r="E60">
        <v>1.0030000000000001E-2</v>
      </c>
      <c r="F60">
        <v>7.2999999999999995E-2</v>
      </c>
      <c r="G60" s="2">
        <v>212</v>
      </c>
      <c r="H60" s="2">
        <v>4.7699999999999996</v>
      </c>
      <c r="I60" s="2">
        <v>3820</v>
      </c>
    </row>
    <row r="61" spans="1:9" x14ac:dyDescent="0.2">
      <c r="A61">
        <v>62</v>
      </c>
      <c r="B61" t="s">
        <v>76</v>
      </c>
      <c r="C61" t="s">
        <v>77</v>
      </c>
      <c r="D61" s="1">
        <v>2.1149564865411863E-2</v>
      </c>
      <c r="E61">
        <v>2.2000000000000001E-3</v>
      </c>
      <c r="F61">
        <v>6.5879999999999994E-2</v>
      </c>
      <c r="G61" s="2">
        <v>18</v>
      </c>
      <c r="H61" s="2">
        <v>1.0449999999999999</v>
      </c>
      <c r="I61" s="2">
        <v>34.26</v>
      </c>
    </row>
    <row r="62" spans="1:9" x14ac:dyDescent="0.2">
      <c r="A62">
        <v>63</v>
      </c>
      <c r="B62" t="s">
        <v>76</v>
      </c>
      <c r="C62" t="s">
        <v>78</v>
      </c>
      <c r="D62" s="1">
        <v>3.2358889501746646E-2</v>
      </c>
      <c r="E62">
        <v>8.0000000000000004E-4</v>
      </c>
      <c r="F62">
        <v>1.813E-2</v>
      </c>
      <c r="G62" s="2">
        <v>30.053280000000001</v>
      </c>
      <c r="H62" s="2">
        <v>1.21</v>
      </c>
      <c r="I62" s="2">
        <v>27.01</v>
      </c>
    </row>
    <row r="63" spans="1:9" x14ac:dyDescent="0.2">
      <c r="A63">
        <v>64</v>
      </c>
      <c r="B63" t="s">
        <v>76</v>
      </c>
      <c r="C63" t="s">
        <v>79</v>
      </c>
      <c r="D63" s="1">
        <v>0.102545967397277</v>
      </c>
      <c r="E63">
        <v>1.0699999999999999E-2</v>
      </c>
      <c r="F63">
        <v>5.9560000000000002E-2</v>
      </c>
      <c r="G63" s="2">
        <v>24.0792</v>
      </c>
      <c r="H63" s="2">
        <v>0.941832</v>
      </c>
      <c r="I63" s="2">
        <v>34.546552842240004</v>
      </c>
    </row>
    <row r="64" spans="1:9" x14ac:dyDescent="0.2">
      <c r="A64">
        <v>65</v>
      </c>
      <c r="B64" t="s">
        <v>76</v>
      </c>
      <c r="C64" t="s">
        <v>80</v>
      </c>
      <c r="D64" s="1">
        <v>5.8771096374802864E-2</v>
      </c>
      <c r="E64">
        <v>7.4999999999999997E-3</v>
      </c>
      <c r="F64">
        <v>9.2810000000000004E-2</v>
      </c>
      <c r="G64" s="2">
        <v>16.8</v>
      </c>
      <c r="H64" s="2">
        <v>1.2</v>
      </c>
      <c r="I64" s="2">
        <v>59.75</v>
      </c>
    </row>
    <row r="65" spans="1:9" x14ac:dyDescent="0.2">
      <c r="A65">
        <v>66</v>
      </c>
      <c r="B65" t="s">
        <v>76</v>
      </c>
      <c r="C65" t="s">
        <v>81</v>
      </c>
      <c r="D65" s="1">
        <v>5.5633328098482732E-2</v>
      </c>
      <c r="E65">
        <v>2.3599999999999999E-2</v>
      </c>
      <c r="F65">
        <v>0.17945</v>
      </c>
      <c r="G65" s="2">
        <v>22.326600000000003</v>
      </c>
      <c r="H65" s="2">
        <v>0.69799199999999995</v>
      </c>
      <c r="I65" s="2">
        <v>14.356641222144001</v>
      </c>
    </row>
    <row r="66" spans="1:9" x14ac:dyDescent="0.2">
      <c r="A66">
        <v>67</v>
      </c>
      <c r="B66" t="s">
        <v>76</v>
      </c>
      <c r="C66" t="s">
        <v>82</v>
      </c>
      <c r="D66" s="1">
        <v>0.14784720800000001</v>
      </c>
      <c r="E66">
        <v>3.8E-3</v>
      </c>
      <c r="F66">
        <v>1.695E-2</v>
      </c>
      <c r="G66" s="2">
        <v>25.755600000000001</v>
      </c>
      <c r="H66" s="2">
        <v>1.0880000000000001</v>
      </c>
      <c r="I66" s="2">
        <v>45.306954547200007</v>
      </c>
    </row>
    <row r="67" spans="1:9" x14ac:dyDescent="0.2">
      <c r="A67">
        <v>68</v>
      </c>
      <c r="B67" t="s">
        <v>76</v>
      </c>
      <c r="C67" t="s">
        <v>83</v>
      </c>
      <c r="D67" s="1">
        <v>6.6733470000000003E-2</v>
      </c>
      <c r="E67">
        <v>2.0999999999999999E-3</v>
      </c>
      <c r="F67">
        <v>1.244E-2</v>
      </c>
      <c r="G67" s="2">
        <v>15.773400000000001</v>
      </c>
      <c r="H67" s="2">
        <v>0.65200000000000002</v>
      </c>
      <c r="I67" s="2">
        <v>9.0047572162560012</v>
      </c>
    </row>
    <row r="68" spans="1:9" x14ac:dyDescent="0.2">
      <c r="A68">
        <v>69</v>
      </c>
      <c r="B68" t="s">
        <v>76</v>
      </c>
      <c r="C68" t="s">
        <v>84</v>
      </c>
      <c r="D68" s="1">
        <v>6.5901735804648406E-2</v>
      </c>
      <c r="E68">
        <v>5.1999999999999998E-3</v>
      </c>
      <c r="F68">
        <v>6.695000000000001E-2</v>
      </c>
      <c r="G68" s="2">
        <v>41</v>
      </c>
      <c r="H68" s="2">
        <v>1.4</v>
      </c>
      <c r="I68" s="2">
        <v>86.9</v>
      </c>
    </row>
    <row r="69" spans="1:9" x14ac:dyDescent="0.2">
      <c r="A69">
        <v>70</v>
      </c>
      <c r="B69" t="s">
        <v>76</v>
      </c>
      <c r="C69" t="s">
        <v>85</v>
      </c>
      <c r="D69" s="1">
        <v>2.2258879133264256E-2</v>
      </c>
      <c r="E69">
        <v>4.5999999999999999E-3</v>
      </c>
      <c r="F69">
        <v>5.0009999999999999E-2</v>
      </c>
      <c r="G69" s="2">
        <v>10.83564</v>
      </c>
      <c r="H69" s="2">
        <v>0.39928799999999998</v>
      </c>
      <c r="I69" s="2">
        <v>6.3996073297920004</v>
      </c>
    </row>
    <row r="70" spans="1:9" x14ac:dyDescent="0.2">
      <c r="A70">
        <v>71</v>
      </c>
      <c r="B70" t="s">
        <v>76</v>
      </c>
      <c r="C70" t="s">
        <v>86</v>
      </c>
      <c r="D70" s="1">
        <v>3.3377908999999997E-2</v>
      </c>
      <c r="E70">
        <v>4.8999999999999998E-3</v>
      </c>
      <c r="F70">
        <v>4.8000000000000001E-2</v>
      </c>
      <c r="G70" s="2">
        <v>18.196560000000002</v>
      </c>
      <c r="H70" s="2">
        <v>0.53900000000000003</v>
      </c>
      <c r="I70" s="2">
        <v>10.590500625408001</v>
      </c>
    </row>
    <row r="71" spans="1:9" x14ac:dyDescent="0.2">
      <c r="A71">
        <v>72</v>
      </c>
      <c r="B71" t="s">
        <v>76</v>
      </c>
      <c r="C71" t="s">
        <v>87</v>
      </c>
      <c r="D71" s="1">
        <v>4.1140134974196114E-2</v>
      </c>
      <c r="E71">
        <v>2E-3</v>
      </c>
      <c r="F71">
        <v>1.8319999999999999E-2</v>
      </c>
      <c r="G71" s="2">
        <v>16.931640000000002</v>
      </c>
      <c r="H71" s="2">
        <v>0.62179200000000001</v>
      </c>
      <c r="I71" s="2">
        <v>5.1536660797440002</v>
      </c>
    </row>
    <row r="72" spans="1:9" x14ac:dyDescent="0.2">
      <c r="A72">
        <v>73</v>
      </c>
      <c r="B72" t="s">
        <v>76</v>
      </c>
      <c r="C72" t="s">
        <v>88</v>
      </c>
      <c r="D72" s="1">
        <v>1.6313734999999999E-2</v>
      </c>
      <c r="E72">
        <v>2.5000000000000001E-3</v>
      </c>
      <c r="F72">
        <v>7.6149999999999995E-2</v>
      </c>
      <c r="G72" s="2">
        <v>40.370759999999997</v>
      </c>
      <c r="H72" s="2">
        <v>0.82</v>
      </c>
      <c r="I72" s="2">
        <v>28.600015057920004</v>
      </c>
    </row>
    <row r="73" spans="1:9" x14ac:dyDescent="0.2">
      <c r="A73">
        <v>74</v>
      </c>
      <c r="B73" t="s">
        <v>76</v>
      </c>
      <c r="C73" t="s">
        <v>89</v>
      </c>
      <c r="D73" s="1">
        <v>1.2970608999999999E-2</v>
      </c>
      <c r="E73">
        <v>3.3999999999999998E-3</v>
      </c>
      <c r="F73">
        <v>0.11912</v>
      </c>
      <c r="G73" s="2">
        <v>14.097000000000001</v>
      </c>
      <c r="H73" s="2">
        <v>0.75</v>
      </c>
      <c r="I73" s="2">
        <v>13.875254830080003</v>
      </c>
    </row>
    <row r="74" spans="1:9" x14ac:dyDescent="0.2">
      <c r="A74">
        <v>75</v>
      </c>
      <c r="B74" t="s">
        <v>76</v>
      </c>
      <c r="C74" t="s">
        <v>90</v>
      </c>
      <c r="D74" s="1">
        <v>4.6050116664729697E-2</v>
      </c>
      <c r="E74">
        <v>1.2999999999999999E-2</v>
      </c>
      <c r="F74">
        <v>0.10169</v>
      </c>
      <c r="G74" s="2">
        <v>9.9060000000000006</v>
      </c>
      <c r="H74" s="2">
        <v>0.59436</v>
      </c>
      <c r="I74" s="2">
        <v>5.4651513922559998</v>
      </c>
    </row>
    <row r="75" spans="1:9" x14ac:dyDescent="0.2">
      <c r="A75">
        <v>76</v>
      </c>
      <c r="B75" t="s">
        <v>76</v>
      </c>
      <c r="C75" t="s">
        <v>91</v>
      </c>
      <c r="D75" s="1">
        <v>4.2433412135539805E-2</v>
      </c>
      <c r="E75">
        <v>5.3E-3</v>
      </c>
      <c r="F75">
        <v>3.807E-2</v>
      </c>
      <c r="G75" s="2">
        <v>9.6621600000000001</v>
      </c>
      <c r="H75" s="2">
        <v>0.50292000000000003</v>
      </c>
      <c r="I75" s="2">
        <v>4.615645994496</v>
      </c>
    </row>
    <row r="76" spans="1:9" x14ac:dyDescent="0.2">
      <c r="A76">
        <v>77</v>
      </c>
      <c r="B76" t="s">
        <v>76</v>
      </c>
      <c r="C76" t="s">
        <v>92</v>
      </c>
      <c r="D76" s="1">
        <v>0.12841824400910795</v>
      </c>
      <c r="E76">
        <v>5.1999999999999998E-3</v>
      </c>
      <c r="F76">
        <v>3.0210000000000001E-2</v>
      </c>
      <c r="G76" s="2">
        <v>17</v>
      </c>
      <c r="H76" s="2">
        <v>1.2310000000000001</v>
      </c>
      <c r="I76" s="2">
        <v>48.42</v>
      </c>
    </row>
    <row r="77" spans="1:9" x14ac:dyDescent="0.2">
      <c r="A77">
        <v>78</v>
      </c>
      <c r="B77" t="s">
        <v>76</v>
      </c>
      <c r="C77" t="s">
        <v>93</v>
      </c>
      <c r="D77" s="1">
        <v>2.3438782255281621E-2</v>
      </c>
      <c r="E77">
        <v>4.5999999999999999E-3</v>
      </c>
      <c r="F77">
        <v>0.11855</v>
      </c>
      <c r="G77" s="2">
        <v>22.463760000000001</v>
      </c>
      <c r="H77" s="2">
        <v>0.99669600000000003</v>
      </c>
      <c r="I77" s="2">
        <v>21.011100171264005</v>
      </c>
    </row>
    <row r="78" spans="1:9" x14ac:dyDescent="0.2">
      <c r="A78">
        <v>79</v>
      </c>
      <c r="B78" t="s">
        <v>76</v>
      </c>
      <c r="C78" t="s">
        <v>94</v>
      </c>
      <c r="D78" s="1">
        <v>2.7709539272436353E-2</v>
      </c>
      <c r="E78">
        <v>6.4000000000000003E-3</v>
      </c>
      <c r="F78">
        <v>7.0830000000000004E-2</v>
      </c>
      <c r="G78" s="2">
        <v>10</v>
      </c>
      <c r="H78" s="2">
        <v>0.50600000000000001</v>
      </c>
      <c r="I78" s="2">
        <v>7.76</v>
      </c>
    </row>
    <row r="79" spans="1:9" x14ac:dyDescent="0.2">
      <c r="A79">
        <v>80</v>
      </c>
      <c r="B79" t="s">
        <v>76</v>
      </c>
      <c r="C79" t="s">
        <v>95</v>
      </c>
      <c r="D79" s="1">
        <v>3.5150533676849463E-2</v>
      </c>
      <c r="E79">
        <v>2.3999999999999998E-3</v>
      </c>
      <c r="F79">
        <v>2.964E-2</v>
      </c>
      <c r="G79" s="2">
        <v>12.39012</v>
      </c>
      <c r="H79" s="2">
        <v>0.71628000000000003</v>
      </c>
      <c r="I79" s="2">
        <v>8.3534697446399999</v>
      </c>
    </row>
    <row r="80" spans="1:9" x14ac:dyDescent="0.2">
      <c r="A80">
        <v>81</v>
      </c>
      <c r="B80" t="s">
        <v>76</v>
      </c>
      <c r="C80" t="s">
        <v>96</v>
      </c>
      <c r="D80" s="1">
        <v>3.0099000000000001E-2</v>
      </c>
      <c r="E80">
        <v>6.6E-3</v>
      </c>
      <c r="F80">
        <v>0.128</v>
      </c>
      <c r="G80" s="2">
        <v>37.840920000000004</v>
      </c>
      <c r="H80" s="2">
        <v>0.96316800000000002</v>
      </c>
      <c r="I80" s="2">
        <v>98.259457674239997</v>
      </c>
    </row>
    <row r="81" spans="1:9" x14ac:dyDescent="0.2">
      <c r="A81">
        <v>82</v>
      </c>
      <c r="B81" t="s">
        <v>97</v>
      </c>
      <c r="C81" t="s">
        <v>98</v>
      </c>
      <c r="D81" s="1">
        <v>1.5290519877675844E-2</v>
      </c>
      <c r="E81">
        <v>1E-3</v>
      </c>
      <c r="F81">
        <v>8.72E-2</v>
      </c>
      <c r="G81" s="2">
        <v>12.14</v>
      </c>
      <c r="H81" s="2">
        <v>2.2000000000000002</v>
      </c>
      <c r="I81" s="2">
        <v>92.6</v>
      </c>
    </row>
    <row r="82" spans="1:9" x14ac:dyDescent="0.2">
      <c r="A82">
        <v>83</v>
      </c>
      <c r="B82" t="s">
        <v>99</v>
      </c>
      <c r="C82" t="s">
        <v>100</v>
      </c>
      <c r="D82" s="1">
        <v>0.86206060606060619</v>
      </c>
      <c r="E82">
        <v>1.3999999999999999E-4</v>
      </c>
      <c r="F82">
        <v>5.9999999999999995E-4</v>
      </c>
      <c r="G82" s="2">
        <v>127.4064</v>
      </c>
      <c r="H82" s="2">
        <v>6.0960000000000001</v>
      </c>
      <c r="I82" s="2">
        <v>566.33693184000003</v>
      </c>
    </row>
    <row r="83" spans="1:9" x14ac:dyDescent="0.2">
      <c r="A83">
        <v>90</v>
      </c>
      <c r="B83" t="s">
        <v>101</v>
      </c>
      <c r="C83" t="s">
        <v>102</v>
      </c>
      <c r="D83" s="1">
        <v>6.5403439803439808E-2</v>
      </c>
      <c r="E83">
        <v>1.1000000000000001E-3</v>
      </c>
      <c r="F83">
        <v>4.07E-2</v>
      </c>
      <c r="G83" s="2">
        <v>109.72800000000001</v>
      </c>
      <c r="H83" s="2">
        <v>3.99288</v>
      </c>
      <c r="I83" s="2">
        <v>805.33</v>
      </c>
    </row>
    <row r="84" spans="1:9" x14ac:dyDescent="0.2">
      <c r="A84">
        <v>91</v>
      </c>
      <c r="B84" t="s">
        <v>101</v>
      </c>
      <c r="C84" t="s">
        <v>103</v>
      </c>
      <c r="D84" s="1">
        <v>2.2145367999999999E-2</v>
      </c>
      <c r="E84">
        <v>6.7400000000000001E-4</v>
      </c>
      <c r="F84">
        <v>5.0599999999999999E-2</v>
      </c>
      <c r="G84" s="2">
        <v>103.63200000000001</v>
      </c>
      <c r="H84" s="2">
        <v>2.7431999999999999</v>
      </c>
      <c r="I84" s="2">
        <v>280.98806873241602</v>
      </c>
    </row>
    <row r="85" spans="1:9" x14ac:dyDescent="0.2">
      <c r="A85">
        <v>92</v>
      </c>
      <c r="B85" t="s">
        <v>104</v>
      </c>
      <c r="C85" t="s">
        <v>105</v>
      </c>
      <c r="D85" s="1">
        <v>2.0365599000000002E-2</v>
      </c>
      <c r="E85">
        <v>4.0000000000000001E-3</v>
      </c>
      <c r="F85">
        <v>9.8799999999999999E-2</v>
      </c>
      <c r="G85" s="2">
        <v>44.5</v>
      </c>
      <c r="H85" s="2">
        <v>0.83</v>
      </c>
      <c r="I85" s="2">
        <v>48.7</v>
      </c>
    </row>
    <row r="86" spans="1:9" x14ac:dyDescent="0.2">
      <c r="A86">
        <v>93</v>
      </c>
      <c r="B86" t="s">
        <v>104</v>
      </c>
      <c r="C86" t="s">
        <v>106</v>
      </c>
      <c r="D86" s="1">
        <v>2.6291080000000001E-2</v>
      </c>
      <c r="E86">
        <v>4.0000000000000001E-3</v>
      </c>
      <c r="F86">
        <v>7.0999999999999994E-2</v>
      </c>
      <c r="G86" s="2">
        <v>13.2</v>
      </c>
      <c r="H86" s="2">
        <v>0.77</v>
      </c>
      <c r="I86" s="2">
        <v>12</v>
      </c>
    </row>
    <row r="87" spans="1:9" x14ac:dyDescent="0.2">
      <c r="A87">
        <v>94</v>
      </c>
      <c r="B87" t="s">
        <v>104</v>
      </c>
      <c r="C87" t="s">
        <v>107</v>
      </c>
      <c r="D87" s="1">
        <v>4.4400044E-2</v>
      </c>
      <c r="E87">
        <v>6.0000000000000001E-3</v>
      </c>
      <c r="F87">
        <v>8.1900000000000001E-2</v>
      </c>
      <c r="G87" s="2">
        <v>28.1</v>
      </c>
      <c r="H87" s="2">
        <v>1</v>
      </c>
      <c r="I87" s="2">
        <v>37.9</v>
      </c>
    </row>
    <row r="88" spans="1:9" x14ac:dyDescent="0.2">
      <c r="A88">
        <v>95</v>
      </c>
      <c r="B88" t="s">
        <v>104</v>
      </c>
      <c r="C88" t="s">
        <v>108</v>
      </c>
      <c r="D88" s="1">
        <v>4.6119734000000003E-2</v>
      </c>
      <c r="E88">
        <v>1.2E-2</v>
      </c>
      <c r="F88">
        <v>4.1000000000000002E-2</v>
      </c>
      <c r="G88" s="2">
        <v>8.9</v>
      </c>
      <c r="H88" s="2">
        <v>0.26</v>
      </c>
      <c r="I88" s="2">
        <v>4.3</v>
      </c>
    </row>
    <row r="89" spans="1:9" x14ac:dyDescent="0.2">
      <c r="A89">
        <v>96</v>
      </c>
      <c r="B89" t="s">
        <v>104</v>
      </c>
      <c r="C89" t="s">
        <v>109</v>
      </c>
      <c r="D89" s="1">
        <v>3.8871472999999997E-2</v>
      </c>
      <c r="E89">
        <v>1E-3</v>
      </c>
      <c r="F89">
        <v>1.4500000000000001E-2</v>
      </c>
      <c r="G89" s="2">
        <v>17.5</v>
      </c>
      <c r="H89" s="2">
        <v>0.93</v>
      </c>
      <c r="I89" s="2">
        <v>17</v>
      </c>
    </row>
    <row r="90" spans="1:9" x14ac:dyDescent="0.2">
      <c r="A90">
        <v>97</v>
      </c>
      <c r="B90" t="s">
        <v>104</v>
      </c>
      <c r="C90" t="s">
        <v>110</v>
      </c>
      <c r="D90" s="1">
        <v>3.9679303999999999E-2</v>
      </c>
      <c r="E90">
        <v>2E-3</v>
      </c>
      <c r="F90">
        <v>4.4600000000000001E-2</v>
      </c>
      <c r="G90" s="2">
        <v>34.1</v>
      </c>
      <c r="H90" s="2">
        <v>1.46</v>
      </c>
      <c r="I90" s="2">
        <v>79.900000000000006</v>
      </c>
    </row>
    <row r="91" spans="1:9" x14ac:dyDescent="0.2">
      <c r="A91">
        <v>98</v>
      </c>
      <c r="B91" t="s">
        <v>104</v>
      </c>
      <c r="C91" t="s">
        <v>111</v>
      </c>
      <c r="D91" s="1">
        <v>1.4612528E-2</v>
      </c>
      <c r="E91">
        <v>1E-3</v>
      </c>
      <c r="F91">
        <v>5.0599999999999999E-2</v>
      </c>
      <c r="G91" s="2">
        <v>22.7</v>
      </c>
      <c r="H91" s="2">
        <v>1.22</v>
      </c>
      <c r="I91" s="2">
        <v>49.8</v>
      </c>
    </row>
    <row r="92" spans="1:9" x14ac:dyDescent="0.2">
      <c r="A92">
        <v>99</v>
      </c>
      <c r="B92" t="s">
        <v>104</v>
      </c>
      <c r="C92" t="s">
        <v>112</v>
      </c>
      <c r="D92" s="1">
        <v>6.0783790999999997E-2</v>
      </c>
      <c r="E92">
        <v>8.9999999999999993E-3</v>
      </c>
      <c r="F92">
        <v>6.8199999999999997E-2</v>
      </c>
      <c r="G92" s="2">
        <v>21.7</v>
      </c>
      <c r="H92" s="2">
        <v>0.76</v>
      </c>
      <c r="I92" s="2">
        <v>19.399999999999999</v>
      </c>
    </row>
    <row r="93" spans="1:9" x14ac:dyDescent="0.2">
      <c r="A93">
        <v>100</v>
      </c>
      <c r="B93" t="s">
        <v>104</v>
      </c>
      <c r="C93" t="s">
        <v>113</v>
      </c>
      <c r="D93" s="1">
        <v>2.4278933999999999E-2</v>
      </c>
      <c r="E93">
        <v>1E-3</v>
      </c>
      <c r="F93">
        <v>3.32E-2</v>
      </c>
      <c r="G93" s="2">
        <v>33.200000000000003</v>
      </c>
      <c r="H93" s="2">
        <v>1.33</v>
      </c>
      <c r="I93" s="2">
        <v>74.400000000000006</v>
      </c>
    </row>
    <row r="94" spans="1:9" x14ac:dyDescent="0.2">
      <c r="A94">
        <v>101</v>
      </c>
      <c r="B94" t="s">
        <v>104</v>
      </c>
      <c r="C94" t="s">
        <v>114</v>
      </c>
      <c r="D94" s="1">
        <v>3.8200183999999998E-2</v>
      </c>
      <c r="E94">
        <v>2E-3</v>
      </c>
      <c r="F94">
        <v>4.9500000000000002E-2</v>
      </c>
      <c r="G94" s="2">
        <v>40.5</v>
      </c>
      <c r="H94" s="2">
        <v>1.56</v>
      </c>
      <c r="I94" s="2">
        <v>97.7</v>
      </c>
    </row>
    <row r="95" spans="1:9" x14ac:dyDescent="0.2">
      <c r="A95">
        <v>102</v>
      </c>
      <c r="B95" t="s">
        <v>104</v>
      </c>
      <c r="C95" t="s">
        <v>115</v>
      </c>
      <c r="D95" s="1">
        <v>1.4273577000000001E-2</v>
      </c>
      <c r="E95">
        <v>2E-3</v>
      </c>
      <c r="F95">
        <v>0.107</v>
      </c>
      <c r="G95" s="2">
        <v>54.6</v>
      </c>
      <c r="H95" s="2">
        <v>1.26</v>
      </c>
      <c r="I95" s="2">
        <v>117.4</v>
      </c>
    </row>
    <row r="96" spans="1:9" x14ac:dyDescent="0.2">
      <c r="A96">
        <v>103</v>
      </c>
      <c r="B96" t="s">
        <v>104</v>
      </c>
      <c r="C96" t="s">
        <v>116</v>
      </c>
      <c r="D96" s="1">
        <v>1.3009678E-2</v>
      </c>
      <c r="E96">
        <v>1E-3</v>
      </c>
      <c r="F96">
        <v>3.8199999999999998E-2</v>
      </c>
      <c r="G96" s="2">
        <v>32.299999999999997</v>
      </c>
      <c r="H96" s="2">
        <v>0.82</v>
      </c>
      <c r="I96" s="2">
        <v>54.9</v>
      </c>
    </row>
    <row r="97" spans="1:9" x14ac:dyDescent="0.2">
      <c r="A97">
        <v>104</v>
      </c>
      <c r="B97" t="s">
        <v>104</v>
      </c>
      <c r="C97" t="s">
        <v>117</v>
      </c>
      <c r="D97" s="1">
        <v>1.0695187E-2</v>
      </c>
      <c r="E97">
        <v>2E-3</v>
      </c>
      <c r="F97">
        <v>0.11899999999999999</v>
      </c>
      <c r="G97" s="2">
        <v>48.5</v>
      </c>
      <c r="H97" s="2">
        <v>1.05</v>
      </c>
      <c r="I97" s="2">
        <v>79.599999999999994</v>
      </c>
    </row>
    <row r="98" spans="1:9" x14ac:dyDescent="0.2">
      <c r="A98">
        <v>105</v>
      </c>
      <c r="B98" t="s">
        <v>104</v>
      </c>
      <c r="C98" t="s">
        <v>118</v>
      </c>
      <c r="D98" s="1">
        <v>2.4214268000000001E-2</v>
      </c>
      <c r="E98">
        <v>4.0000000000000001E-3</v>
      </c>
      <c r="F98">
        <v>8.6099999999999996E-2</v>
      </c>
      <c r="G98" s="2">
        <v>19.100000000000001</v>
      </c>
      <c r="H98" s="2">
        <v>0.86</v>
      </c>
      <c r="I98" s="2">
        <v>25.2</v>
      </c>
    </row>
    <row r="99" spans="1:9" x14ac:dyDescent="0.2">
      <c r="A99">
        <v>106</v>
      </c>
      <c r="B99" t="s">
        <v>104</v>
      </c>
      <c r="C99" t="s">
        <v>119</v>
      </c>
      <c r="D99" s="1">
        <v>2.9292928999999999E-2</v>
      </c>
      <c r="E99">
        <v>6.0000000000000001E-3</v>
      </c>
      <c r="F99">
        <v>0.18</v>
      </c>
      <c r="G99" s="2">
        <v>35.4</v>
      </c>
      <c r="H99" s="2">
        <v>1.45</v>
      </c>
      <c r="I99" s="2">
        <v>70.5</v>
      </c>
    </row>
    <row r="100" spans="1:9" x14ac:dyDescent="0.2">
      <c r="A100">
        <v>107</v>
      </c>
      <c r="B100" t="s">
        <v>104</v>
      </c>
      <c r="C100" t="s">
        <v>120</v>
      </c>
      <c r="D100" s="1">
        <v>3.1114718999999999E-2</v>
      </c>
      <c r="E100">
        <v>3.0000000000000001E-3</v>
      </c>
      <c r="F100">
        <v>6.7199999999999996E-2</v>
      </c>
      <c r="G100" s="2">
        <v>49.1</v>
      </c>
      <c r="H100" s="2">
        <v>1.1499999999999999</v>
      </c>
      <c r="I100" s="2">
        <v>91.3</v>
      </c>
    </row>
    <row r="101" spans="1:9" x14ac:dyDescent="0.2">
      <c r="A101">
        <v>108</v>
      </c>
      <c r="B101" t="s">
        <v>104</v>
      </c>
      <c r="C101" t="s">
        <v>121</v>
      </c>
      <c r="D101" s="1">
        <v>1.3916947000000001E-2</v>
      </c>
      <c r="E101">
        <v>1E-3</v>
      </c>
      <c r="F101">
        <v>6.7500000000000004E-2</v>
      </c>
      <c r="G101" s="2">
        <v>30.5</v>
      </c>
      <c r="H101" s="2">
        <v>1.55</v>
      </c>
      <c r="I101" s="2">
        <v>59.3</v>
      </c>
    </row>
    <row r="102" spans="1:9" x14ac:dyDescent="0.2">
      <c r="A102">
        <v>109</v>
      </c>
      <c r="B102" t="s">
        <v>104</v>
      </c>
      <c r="C102" t="s">
        <v>122</v>
      </c>
      <c r="D102" s="1">
        <v>0.177133655</v>
      </c>
      <c r="E102">
        <v>1.0999999999999999E-2</v>
      </c>
      <c r="F102">
        <v>2.07E-2</v>
      </c>
      <c r="G102" s="2">
        <v>5.5</v>
      </c>
      <c r="H102" s="2">
        <v>0.55000000000000004</v>
      </c>
      <c r="I102" s="2">
        <v>5.7</v>
      </c>
    </row>
    <row r="103" spans="1:9" x14ac:dyDescent="0.2">
      <c r="A103">
        <v>110</v>
      </c>
      <c r="B103" t="s">
        <v>104</v>
      </c>
      <c r="C103" t="s">
        <v>123</v>
      </c>
      <c r="D103" s="1">
        <v>2.8163992999999998E-2</v>
      </c>
      <c r="E103">
        <v>7.0000000000000001E-3</v>
      </c>
      <c r="F103">
        <v>0.11899999999999999</v>
      </c>
      <c r="G103" s="2">
        <v>16.899999999999999</v>
      </c>
      <c r="H103" s="2">
        <v>0.79</v>
      </c>
      <c r="I103" s="2">
        <v>27.8</v>
      </c>
    </row>
    <row r="104" spans="1:9" x14ac:dyDescent="0.2">
      <c r="A104">
        <v>111</v>
      </c>
      <c r="B104" t="s">
        <v>104</v>
      </c>
      <c r="C104" t="s">
        <v>124</v>
      </c>
      <c r="D104" s="1">
        <v>3.9863259999999998E-2</v>
      </c>
      <c r="E104">
        <v>2E-3</v>
      </c>
      <c r="F104">
        <v>5.2299999999999999E-2</v>
      </c>
      <c r="G104" s="2">
        <v>22.1</v>
      </c>
      <c r="H104" s="2">
        <v>1.72</v>
      </c>
      <c r="I104" s="2">
        <v>58.9</v>
      </c>
    </row>
    <row r="105" spans="1:9" x14ac:dyDescent="0.2">
      <c r="A105">
        <v>112</v>
      </c>
      <c r="B105" t="s">
        <v>104</v>
      </c>
      <c r="C105" t="s">
        <v>125</v>
      </c>
      <c r="D105" s="1">
        <v>1.5994531999999999E-2</v>
      </c>
      <c r="E105">
        <v>3.0000000000000001E-3</v>
      </c>
      <c r="F105">
        <v>0.13300000000000001</v>
      </c>
      <c r="G105" s="2">
        <v>61.6</v>
      </c>
      <c r="H105" s="2">
        <v>1.17</v>
      </c>
      <c r="I105" s="2">
        <v>133.9</v>
      </c>
    </row>
    <row r="106" spans="1:9" x14ac:dyDescent="0.2">
      <c r="A106">
        <v>113</v>
      </c>
      <c r="B106" t="s">
        <v>104</v>
      </c>
      <c r="C106" t="s">
        <v>126</v>
      </c>
      <c r="D106" s="1">
        <v>2.3802984999999999E-2</v>
      </c>
      <c r="E106">
        <v>1E-3</v>
      </c>
      <c r="F106">
        <v>3.3099999999999997E-2</v>
      </c>
      <c r="G106" s="2">
        <v>47.9</v>
      </c>
      <c r="H106" s="2">
        <v>1.3</v>
      </c>
      <c r="I106" s="2">
        <v>89.1</v>
      </c>
    </row>
    <row r="107" spans="1:9" x14ac:dyDescent="0.2">
      <c r="A107">
        <v>114</v>
      </c>
      <c r="B107" t="s">
        <v>104</v>
      </c>
      <c r="C107" t="s">
        <v>127</v>
      </c>
      <c r="D107" s="1">
        <v>3.6457115999999998E-2</v>
      </c>
      <c r="E107">
        <v>6.0000000000000001E-3</v>
      </c>
      <c r="F107">
        <v>7.7799999999999994E-2</v>
      </c>
      <c r="G107" s="2">
        <v>19.399999999999999</v>
      </c>
      <c r="H107" s="2">
        <v>0.78</v>
      </c>
      <c r="I107" s="2">
        <v>25.1</v>
      </c>
    </row>
    <row r="108" spans="1:9" x14ac:dyDescent="0.2">
      <c r="A108">
        <v>115</v>
      </c>
      <c r="B108" t="s">
        <v>104</v>
      </c>
      <c r="C108" t="s">
        <v>128</v>
      </c>
      <c r="D108" s="1">
        <v>5.1646904E-2</v>
      </c>
      <c r="E108">
        <v>0.01</v>
      </c>
      <c r="F108">
        <v>0.115</v>
      </c>
      <c r="G108" s="2">
        <v>20.9</v>
      </c>
      <c r="H108" s="2">
        <v>0.98</v>
      </c>
      <c r="I108" s="2">
        <v>38.5</v>
      </c>
    </row>
    <row r="109" spans="1:9" x14ac:dyDescent="0.2">
      <c r="A109">
        <v>116</v>
      </c>
      <c r="B109" t="s">
        <v>104</v>
      </c>
      <c r="C109" t="s">
        <v>129</v>
      </c>
      <c r="D109" s="1">
        <v>3.2693345999999998E-2</v>
      </c>
      <c r="E109">
        <v>4.0000000000000001E-3</v>
      </c>
      <c r="F109">
        <v>3.9300000000000002E-2</v>
      </c>
      <c r="G109" s="2">
        <v>12.6</v>
      </c>
      <c r="H109" s="2">
        <v>0.53</v>
      </c>
      <c r="I109" s="2">
        <v>8.5</v>
      </c>
    </row>
    <row r="110" spans="1:9" x14ac:dyDescent="0.2">
      <c r="A110">
        <v>117</v>
      </c>
      <c r="B110" t="s">
        <v>104</v>
      </c>
      <c r="C110" t="s">
        <v>130</v>
      </c>
      <c r="D110" s="1">
        <v>8.7385483E-2</v>
      </c>
      <c r="E110">
        <v>3.1E-2</v>
      </c>
      <c r="F110">
        <v>8.1699999999999995E-2</v>
      </c>
      <c r="G110" s="2">
        <v>8.3000000000000007</v>
      </c>
      <c r="H110" s="2">
        <v>0.38</v>
      </c>
      <c r="I110" s="2">
        <v>2</v>
      </c>
    </row>
    <row r="111" spans="1:9" x14ac:dyDescent="0.2">
      <c r="A111">
        <v>118</v>
      </c>
      <c r="B111" t="s">
        <v>104</v>
      </c>
      <c r="C111" t="s">
        <v>131</v>
      </c>
      <c r="D111" s="1">
        <v>5.2810260000000003E-3</v>
      </c>
      <c r="E111">
        <v>1E-3</v>
      </c>
      <c r="F111">
        <v>9.64E-2</v>
      </c>
      <c r="G111" s="2">
        <v>25.1</v>
      </c>
      <c r="H111" s="2">
        <v>0.84</v>
      </c>
      <c r="I111" s="2">
        <v>22.2</v>
      </c>
    </row>
    <row r="112" spans="1:9" x14ac:dyDescent="0.2">
      <c r="A112">
        <v>119</v>
      </c>
      <c r="B112" t="s">
        <v>104</v>
      </c>
      <c r="C112" t="s">
        <v>132</v>
      </c>
      <c r="D112" s="1">
        <v>3.4921708000000003E-2</v>
      </c>
      <c r="E112">
        <v>1E-3</v>
      </c>
      <c r="F112">
        <v>2.69E-2</v>
      </c>
      <c r="G112" s="2">
        <v>34.4</v>
      </c>
      <c r="H112" s="2">
        <v>1.55</v>
      </c>
      <c r="I112" s="2">
        <v>67.7</v>
      </c>
    </row>
    <row r="113" spans="1:9" x14ac:dyDescent="0.2">
      <c r="A113">
        <v>120</v>
      </c>
      <c r="B113" t="s">
        <v>104</v>
      </c>
      <c r="C113" t="s">
        <v>133</v>
      </c>
      <c r="D113" s="1">
        <v>5.1948052000000002E-2</v>
      </c>
      <c r="E113">
        <v>8.9999999999999993E-3</v>
      </c>
      <c r="F113">
        <v>7.3499999999999996E-2</v>
      </c>
      <c r="G113" s="2">
        <v>10.9</v>
      </c>
      <c r="H113" s="2">
        <v>0.7</v>
      </c>
      <c r="I113" s="2">
        <v>7.1</v>
      </c>
    </row>
    <row r="114" spans="1:9" x14ac:dyDescent="0.2">
      <c r="A114">
        <v>121</v>
      </c>
      <c r="B114" t="s">
        <v>104</v>
      </c>
      <c r="C114" t="s">
        <v>134</v>
      </c>
      <c r="D114" s="1">
        <v>1.3154803852478273E-2</v>
      </c>
      <c r="E114">
        <v>1E-3</v>
      </c>
      <c r="F114">
        <v>5.16E-2</v>
      </c>
      <c r="G114" s="2">
        <v>61.6</v>
      </c>
      <c r="H114" s="2">
        <v>1.1200000000000001</v>
      </c>
      <c r="I114" s="2">
        <v>123</v>
      </c>
    </row>
    <row r="115" spans="1:9" x14ac:dyDescent="0.2">
      <c r="A115">
        <v>122</v>
      </c>
      <c r="B115" t="s">
        <v>104</v>
      </c>
      <c r="C115" t="s">
        <v>135</v>
      </c>
      <c r="D115" s="1">
        <v>4.2674680999999999E-2</v>
      </c>
      <c r="E115">
        <v>1.2E-2</v>
      </c>
      <c r="F115">
        <v>0.121</v>
      </c>
      <c r="G115" s="2">
        <v>15</v>
      </c>
      <c r="H115" s="2">
        <v>0.71</v>
      </c>
      <c r="I115" s="2">
        <v>21</v>
      </c>
    </row>
    <row r="116" spans="1:9" x14ac:dyDescent="0.2">
      <c r="A116">
        <v>123</v>
      </c>
      <c r="B116" t="s">
        <v>104</v>
      </c>
      <c r="C116" t="s">
        <v>136</v>
      </c>
      <c r="D116" s="1">
        <v>4.5010363999999997E-2</v>
      </c>
      <c r="E116">
        <v>8.0000000000000002E-3</v>
      </c>
      <c r="F116">
        <v>6.1400000000000003E-2</v>
      </c>
      <c r="G116" s="2">
        <v>11.1</v>
      </c>
      <c r="H116" s="2">
        <v>0.56999999999999995</v>
      </c>
      <c r="I116" s="2">
        <v>8.6</v>
      </c>
    </row>
    <row r="117" spans="1:9" x14ac:dyDescent="0.2">
      <c r="A117">
        <v>124</v>
      </c>
      <c r="B117" t="s">
        <v>104</v>
      </c>
      <c r="C117" t="s">
        <v>137</v>
      </c>
      <c r="D117" s="1">
        <v>1.9506598E-2</v>
      </c>
      <c r="E117">
        <v>1E-3</v>
      </c>
      <c r="F117">
        <v>5.8099999999999999E-2</v>
      </c>
      <c r="G117" s="2">
        <v>61</v>
      </c>
      <c r="H117" s="2">
        <v>1.87</v>
      </c>
      <c r="I117" s="2">
        <v>116.9</v>
      </c>
    </row>
    <row r="118" spans="1:9" x14ac:dyDescent="0.2">
      <c r="A118">
        <v>125</v>
      </c>
      <c r="B118" t="s">
        <v>104</v>
      </c>
      <c r="C118" t="s">
        <v>138</v>
      </c>
      <c r="D118" s="1">
        <v>2.1734587E-2</v>
      </c>
      <c r="E118">
        <v>1.2999999999999999E-2</v>
      </c>
      <c r="F118">
        <v>0.11600000000000001</v>
      </c>
      <c r="G118" s="2">
        <v>17.8</v>
      </c>
      <c r="H118" s="2">
        <v>0.32</v>
      </c>
      <c r="I118" s="2">
        <v>11.2</v>
      </c>
    </row>
    <row r="119" spans="1:9" x14ac:dyDescent="0.2">
      <c r="A119">
        <v>126</v>
      </c>
      <c r="B119" t="s">
        <v>104</v>
      </c>
      <c r="C119" t="s">
        <v>139</v>
      </c>
      <c r="D119" s="1">
        <v>3.4443443999999997E-2</v>
      </c>
      <c r="E119">
        <v>1.4E-2</v>
      </c>
      <c r="F119">
        <v>0.10100000000000001</v>
      </c>
      <c r="G119" s="2">
        <v>13.5</v>
      </c>
      <c r="H119" s="2">
        <v>0.41</v>
      </c>
      <c r="I119" s="2">
        <v>3.3</v>
      </c>
    </row>
    <row r="120" spans="1:9" x14ac:dyDescent="0.2">
      <c r="A120">
        <v>127</v>
      </c>
      <c r="B120" t="s">
        <v>104</v>
      </c>
      <c r="C120" t="s">
        <v>140</v>
      </c>
      <c r="D120" s="1">
        <v>5.2303861E-2</v>
      </c>
      <c r="E120">
        <v>6.0000000000000001E-3</v>
      </c>
      <c r="F120">
        <v>5.8400000000000001E-2</v>
      </c>
      <c r="G120" s="2">
        <v>21.1</v>
      </c>
      <c r="H120" s="2">
        <v>0.84</v>
      </c>
      <c r="I120" s="2">
        <v>20.2</v>
      </c>
    </row>
    <row r="121" spans="1:9" x14ac:dyDescent="0.2">
      <c r="A121">
        <v>128</v>
      </c>
      <c r="B121" t="s">
        <v>104</v>
      </c>
      <c r="C121" t="s">
        <v>141</v>
      </c>
      <c r="D121" s="1">
        <v>2.4423337999999999E-2</v>
      </c>
      <c r="E121">
        <v>3.0000000000000001E-3</v>
      </c>
      <c r="F121">
        <v>6.7000000000000004E-2</v>
      </c>
      <c r="G121" s="2">
        <v>29.6</v>
      </c>
      <c r="H121" s="2">
        <v>0.9</v>
      </c>
      <c r="I121" s="2">
        <v>50.7</v>
      </c>
    </row>
    <row r="122" spans="1:9" x14ac:dyDescent="0.2">
      <c r="A122">
        <v>129</v>
      </c>
      <c r="B122" t="s">
        <v>104</v>
      </c>
      <c r="C122" t="s">
        <v>142</v>
      </c>
      <c r="D122" s="1">
        <v>5.8688147000000003E-2</v>
      </c>
      <c r="E122">
        <v>1E-3</v>
      </c>
      <c r="F122">
        <v>1.5800000000000002E-2</v>
      </c>
      <c r="G122" s="2">
        <v>19.3</v>
      </c>
      <c r="H122" s="2">
        <v>1.53</v>
      </c>
      <c r="I122" s="2">
        <v>27.8</v>
      </c>
    </row>
    <row r="123" spans="1:9" x14ac:dyDescent="0.2">
      <c r="A123">
        <v>130</v>
      </c>
      <c r="B123" t="s">
        <v>104</v>
      </c>
      <c r="C123" t="s">
        <v>143</v>
      </c>
      <c r="D123" s="1">
        <v>5.0830889999999997E-2</v>
      </c>
      <c r="E123">
        <v>7.0000000000000001E-3</v>
      </c>
      <c r="F123">
        <v>4.3400000000000001E-2</v>
      </c>
      <c r="G123" s="2">
        <v>8.6</v>
      </c>
      <c r="H123" s="2">
        <v>0.52</v>
      </c>
      <c r="I123" s="2">
        <v>5.4</v>
      </c>
    </row>
    <row r="124" spans="1:9" x14ac:dyDescent="0.2">
      <c r="A124">
        <v>131</v>
      </c>
      <c r="B124" t="s">
        <v>104</v>
      </c>
      <c r="C124" t="s">
        <v>144</v>
      </c>
      <c r="D124" s="1">
        <v>1.6749310999999999E-2</v>
      </c>
      <c r="E124">
        <v>4.0000000000000001E-3</v>
      </c>
      <c r="F124">
        <v>0.11</v>
      </c>
      <c r="G124" s="2">
        <v>22.3</v>
      </c>
      <c r="H124" s="2">
        <v>0.76</v>
      </c>
      <c r="I124" s="2">
        <v>30</v>
      </c>
    </row>
    <row r="125" spans="1:9" x14ac:dyDescent="0.2">
      <c r="A125">
        <v>132</v>
      </c>
      <c r="B125" t="s">
        <v>104</v>
      </c>
      <c r="C125" t="s">
        <v>145</v>
      </c>
      <c r="D125" s="1">
        <v>3.6210847999999997E-2</v>
      </c>
      <c r="E125">
        <v>8.9999999999999993E-3</v>
      </c>
      <c r="F125">
        <v>0.11899999999999999</v>
      </c>
      <c r="G125" s="2">
        <v>25.8</v>
      </c>
      <c r="H125" s="2">
        <v>0.79</v>
      </c>
      <c r="I125" s="2">
        <v>22.1</v>
      </c>
    </row>
    <row r="126" spans="1:9" x14ac:dyDescent="0.2">
      <c r="A126">
        <v>133</v>
      </c>
      <c r="B126" t="s">
        <v>146</v>
      </c>
      <c r="C126" t="s">
        <v>147</v>
      </c>
      <c r="D126" s="1">
        <v>0.53215077605321515</v>
      </c>
      <c r="E126">
        <v>2.9999999999999997E-4</v>
      </c>
      <c r="F126">
        <v>4.0999999999999999E-4</v>
      </c>
      <c r="G126" s="2">
        <v>29.6</v>
      </c>
      <c r="H126" s="2">
        <v>1.2</v>
      </c>
      <c r="I126" s="2">
        <v>19.5</v>
      </c>
    </row>
    <row r="127" spans="1:9" x14ac:dyDescent="0.2">
      <c r="A127">
        <v>134</v>
      </c>
      <c r="B127" t="s">
        <v>104</v>
      </c>
      <c r="C127" t="s">
        <v>148</v>
      </c>
      <c r="D127" s="1">
        <v>3.812964077864741E-2</v>
      </c>
      <c r="E127">
        <v>3.0000000000000001E-3</v>
      </c>
      <c r="F127">
        <v>4.53E-2</v>
      </c>
      <c r="G127" s="2">
        <v>32.299999999999997</v>
      </c>
      <c r="H127" s="2">
        <v>0.95</v>
      </c>
      <c r="I127" s="2">
        <v>49.6</v>
      </c>
    </row>
    <row r="128" spans="1:9" x14ac:dyDescent="0.2">
      <c r="A128">
        <v>135</v>
      </c>
      <c r="B128" t="s">
        <v>104</v>
      </c>
      <c r="C128" t="s">
        <v>149</v>
      </c>
      <c r="D128" s="1">
        <v>2.7406259314456036E-2</v>
      </c>
      <c r="E128">
        <v>1E-3</v>
      </c>
      <c r="F128">
        <v>2.4399999999999998E-2</v>
      </c>
      <c r="G128" s="2">
        <f>63.7*0.3048</f>
        <v>19.415760000000002</v>
      </c>
      <c r="H128" s="2">
        <v>1.1033759999999999</v>
      </c>
      <c r="I128" s="2">
        <v>17.103375341568</v>
      </c>
    </row>
    <row r="129" spans="1:9" x14ac:dyDescent="0.2">
      <c r="A129">
        <v>136</v>
      </c>
      <c r="B129" t="s">
        <v>104</v>
      </c>
      <c r="C129" t="s">
        <v>150</v>
      </c>
      <c r="D129" s="1">
        <v>2.070786153348431E-2</v>
      </c>
      <c r="E129">
        <v>3.0000000000000001E-3</v>
      </c>
      <c r="F129">
        <v>5.62E-2</v>
      </c>
      <c r="G129" s="2">
        <f>54.6*0.3048</f>
        <v>16.64208</v>
      </c>
      <c r="H129" s="2">
        <v>0.64007999999999998</v>
      </c>
      <c r="I129" s="2">
        <v>11.100203864064</v>
      </c>
    </row>
    <row r="130" spans="1:9" x14ac:dyDescent="0.2">
      <c r="A130">
        <v>137</v>
      </c>
      <c r="B130" t="s">
        <v>104</v>
      </c>
      <c r="C130" t="s">
        <v>151</v>
      </c>
      <c r="D130" s="1">
        <v>5.5783977999999998E-2</v>
      </c>
      <c r="E130">
        <v>1E-3</v>
      </c>
      <c r="F130">
        <v>1.01E-2</v>
      </c>
      <c r="G130" s="2">
        <f>72*0.3048</f>
        <v>21.945600000000002</v>
      </c>
      <c r="H130" s="2">
        <v>0.93</v>
      </c>
      <c r="I130" s="2">
        <f>690*0.3048^3</f>
        <v>19.538624148480004</v>
      </c>
    </row>
    <row r="131" spans="1:9" x14ac:dyDescent="0.2">
      <c r="A131">
        <v>138</v>
      </c>
      <c r="B131" t="s">
        <v>104</v>
      </c>
      <c r="C131" t="s">
        <v>152</v>
      </c>
      <c r="D131" s="1">
        <v>2.3930290024710622E-2</v>
      </c>
      <c r="E131">
        <v>4.0000000000000001E-3</v>
      </c>
      <c r="F131">
        <v>6.9900000000000004E-2</v>
      </c>
      <c r="G131" s="2">
        <v>20.12</v>
      </c>
      <c r="H131" s="2">
        <v>0.69</v>
      </c>
      <c r="I131" s="2">
        <v>16.059999999999999</v>
      </c>
    </row>
    <row r="132" spans="1:9" x14ac:dyDescent="0.2">
      <c r="A132">
        <v>139</v>
      </c>
      <c r="B132" t="s">
        <v>104</v>
      </c>
      <c r="C132" t="s">
        <v>153</v>
      </c>
      <c r="D132" s="1">
        <v>1.701243262666188E-2</v>
      </c>
      <c r="E132">
        <v>2E-3</v>
      </c>
      <c r="F132">
        <v>5.0599999999999999E-2</v>
      </c>
      <c r="G132" s="2">
        <f>65.8*0.3048</f>
        <v>20.05584</v>
      </c>
      <c r="H132" s="2">
        <v>0.71018400000000004</v>
      </c>
      <c r="I132" s="2">
        <v>13.195650511872</v>
      </c>
    </row>
    <row r="133" spans="1:9" x14ac:dyDescent="0.2">
      <c r="A133">
        <v>140</v>
      </c>
      <c r="B133" t="s">
        <v>104</v>
      </c>
      <c r="C133" t="s">
        <v>154</v>
      </c>
      <c r="D133" s="1">
        <v>4.5877322677322675E-2</v>
      </c>
      <c r="E133">
        <v>1E-3</v>
      </c>
      <c r="F133">
        <v>1.8200000000000001E-2</v>
      </c>
      <c r="G133" s="2">
        <f>77.7*0.3048</f>
        <v>23.682960000000001</v>
      </c>
      <c r="H133" s="2">
        <v>1.377696</v>
      </c>
      <c r="I133" s="2">
        <v>25.428528239616</v>
      </c>
    </row>
    <row r="134" spans="1:9" x14ac:dyDescent="0.2">
      <c r="A134">
        <v>141</v>
      </c>
      <c r="B134" t="s">
        <v>104</v>
      </c>
      <c r="C134" t="s">
        <v>155</v>
      </c>
      <c r="D134" s="1">
        <v>2.2539444027047339E-2</v>
      </c>
      <c r="E134">
        <v>1E-3</v>
      </c>
      <c r="F134">
        <v>2.4199999999999999E-2</v>
      </c>
      <c r="G134" s="2">
        <v>33.83</v>
      </c>
      <c r="H134" s="2">
        <v>0.9</v>
      </c>
      <c r="I134" s="2">
        <v>31.54</v>
      </c>
    </row>
    <row r="135" spans="1:9" x14ac:dyDescent="0.2">
      <c r="A135">
        <v>142</v>
      </c>
      <c r="B135" t="s">
        <v>104</v>
      </c>
      <c r="C135" t="s">
        <v>156</v>
      </c>
      <c r="D135" s="1">
        <v>4.1443162055335971E-2</v>
      </c>
      <c r="E135">
        <v>1E-3</v>
      </c>
      <c r="F135">
        <v>2.3E-2</v>
      </c>
      <c r="G135" s="2">
        <f>127*0.3048</f>
        <v>38.709600000000002</v>
      </c>
      <c r="H135" s="2">
        <v>1.5727679999999999</v>
      </c>
      <c r="I135" s="2">
        <v>68.158649746943993</v>
      </c>
    </row>
    <row r="136" spans="1:9" x14ac:dyDescent="0.2">
      <c r="A136">
        <v>143</v>
      </c>
      <c r="B136" t="s">
        <v>157</v>
      </c>
      <c r="C136" t="s">
        <v>158</v>
      </c>
      <c r="D136" s="1">
        <v>0.10554323725055434</v>
      </c>
      <c r="E136">
        <v>1.0500000000000001E-2</v>
      </c>
      <c r="F136">
        <v>8.2000000000000003E-2</v>
      </c>
      <c r="G136" s="2">
        <v>19</v>
      </c>
      <c r="H136" s="2">
        <v>1.36</v>
      </c>
      <c r="I136" s="2">
        <v>66</v>
      </c>
    </row>
    <row r="137" spans="1:9" x14ac:dyDescent="0.2">
      <c r="A137">
        <v>144</v>
      </c>
      <c r="B137" t="s">
        <v>157</v>
      </c>
      <c r="C137" t="s">
        <v>159</v>
      </c>
      <c r="D137" s="1">
        <v>4.4904862579281196E-2</v>
      </c>
      <c r="E137">
        <v>1.8E-3</v>
      </c>
      <c r="F137">
        <v>4.2999999999999997E-2</v>
      </c>
      <c r="G137" s="2">
        <v>31</v>
      </c>
      <c r="H137" s="2">
        <v>1.77</v>
      </c>
      <c r="I137" s="2">
        <v>67</v>
      </c>
    </row>
    <row r="138" spans="1:9" x14ac:dyDescent="0.2">
      <c r="A138">
        <v>145</v>
      </c>
      <c r="B138" t="s">
        <v>157</v>
      </c>
      <c r="C138" t="s">
        <v>160</v>
      </c>
      <c r="D138" s="1">
        <v>4.3263403263403263E-2</v>
      </c>
      <c r="E138">
        <v>2.3999999999999998E-3</v>
      </c>
      <c r="F138">
        <v>3.9E-2</v>
      </c>
      <c r="G138" s="2">
        <v>26</v>
      </c>
      <c r="H138" s="2">
        <v>1.1599999999999999</v>
      </c>
      <c r="I138" s="2">
        <v>66</v>
      </c>
    </row>
    <row r="139" spans="1:9" x14ac:dyDescent="0.2">
      <c r="A139">
        <v>146</v>
      </c>
      <c r="B139" t="s">
        <v>157</v>
      </c>
      <c r="C139" t="s">
        <v>161</v>
      </c>
      <c r="D139" s="1">
        <v>6.3288888888888895E-2</v>
      </c>
      <c r="E139">
        <v>4.4000000000000003E-3</v>
      </c>
      <c r="F139">
        <v>7.4999999999999997E-2</v>
      </c>
      <c r="G139" s="2">
        <v>17.36</v>
      </c>
      <c r="H139" s="2">
        <v>1.78</v>
      </c>
      <c r="I139" s="2">
        <v>64</v>
      </c>
    </row>
    <row r="140" spans="1:9" x14ac:dyDescent="0.2">
      <c r="A140">
        <v>147</v>
      </c>
      <c r="B140" t="s">
        <v>157</v>
      </c>
      <c r="C140" t="s">
        <v>162</v>
      </c>
      <c r="D140" s="1">
        <v>2.6712407089765584E-2</v>
      </c>
      <c r="E140">
        <v>6.4000000000000003E-3</v>
      </c>
      <c r="F140">
        <v>0.106</v>
      </c>
      <c r="G140" s="2">
        <v>14.04</v>
      </c>
      <c r="H140" s="2">
        <v>0.73</v>
      </c>
      <c r="I140" s="2">
        <v>10</v>
      </c>
    </row>
    <row r="141" spans="1:9" x14ac:dyDescent="0.2">
      <c r="A141">
        <v>148</v>
      </c>
      <c r="B141" t="s">
        <v>157</v>
      </c>
      <c r="C141" t="s">
        <v>163</v>
      </c>
      <c r="D141" s="1">
        <v>5.0898364172700453E-2</v>
      </c>
      <c r="E141">
        <v>1.2999999999999999E-2</v>
      </c>
      <c r="F141">
        <v>0.113</v>
      </c>
      <c r="G141" s="2">
        <v>9.84</v>
      </c>
      <c r="H141" s="2">
        <v>0.73</v>
      </c>
      <c r="I141" s="2">
        <v>10.7</v>
      </c>
    </row>
    <row r="142" spans="1:9" x14ac:dyDescent="0.2">
      <c r="A142">
        <v>149</v>
      </c>
      <c r="B142" t="s">
        <v>157</v>
      </c>
      <c r="C142" t="s">
        <v>164</v>
      </c>
      <c r="D142" s="1">
        <v>8.9135254988913518E-2</v>
      </c>
      <c r="E142">
        <v>4.4999999999999997E-3</v>
      </c>
      <c r="F142">
        <v>4.1000000000000002E-2</v>
      </c>
      <c r="G142" s="2">
        <v>13.73</v>
      </c>
      <c r="H142" s="2">
        <v>1.34</v>
      </c>
      <c r="I142" s="2">
        <v>29.5</v>
      </c>
    </row>
    <row r="143" spans="1:9" x14ac:dyDescent="0.2">
      <c r="A143">
        <v>150</v>
      </c>
      <c r="B143" t="s">
        <v>157</v>
      </c>
      <c r="C143" t="s">
        <v>165</v>
      </c>
      <c r="D143" s="1">
        <v>7.3341869398207429E-2</v>
      </c>
      <c r="E143">
        <v>4.7999999999999996E-3</v>
      </c>
      <c r="F143">
        <v>7.0999999999999994E-2</v>
      </c>
      <c r="G143" s="2">
        <v>17.63</v>
      </c>
      <c r="H143" s="2">
        <v>1.79</v>
      </c>
      <c r="I143" s="2">
        <v>66</v>
      </c>
    </row>
    <row r="144" spans="1:9" x14ac:dyDescent="0.2">
      <c r="A144">
        <v>151</v>
      </c>
      <c r="B144" t="s">
        <v>157</v>
      </c>
      <c r="C144" t="s">
        <v>166</v>
      </c>
      <c r="D144" s="1">
        <v>5.0043290043290042E-2</v>
      </c>
      <c r="E144">
        <v>1.6999999999999999E-3</v>
      </c>
      <c r="F144">
        <v>6.3E-2</v>
      </c>
      <c r="G144" s="2">
        <v>34.369999999999997</v>
      </c>
      <c r="H144" s="2">
        <v>3.06</v>
      </c>
      <c r="I144" s="2">
        <v>140</v>
      </c>
    </row>
    <row r="145" spans="1:9" x14ac:dyDescent="0.2">
      <c r="A145">
        <v>152</v>
      </c>
      <c r="B145" t="s">
        <v>157</v>
      </c>
      <c r="C145" t="s">
        <v>167</v>
      </c>
      <c r="D145" s="1">
        <v>6.3488943488943503E-2</v>
      </c>
      <c r="E145">
        <v>5.7000000000000002E-3</v>
      </c>
      <c r="F145">
        <v>7.3999999999999996E-2</v>
      </c>
      <c r="G145" s="2">
        <v>18.41</v>
      </c>
      <c r="H145" s="2">
        <v>1.36</v>
      </c>
      <c r="I145" s="2">
        <v>58</v>
      </c>
    </row>
    <row r="146" spans="1:9" x14ac:dyDescent="0.2">
      <c r="A146">
        <v>153</v>
      </c>
      <c r="B146" t="s">
        <v>157</v>
      </c>
      <c r="C146" t="s">
        <v>168</v>
      </c>
      <c r="D146" s="1">
        <v>3.9018759018759015E-2</v>
      </c>
      <c r="E146">
        <v>5.1999999999999998E-3</v>
      </c>
      <c r="F146">
        <v>6.3E-2</v>
      </c>
      <c r="G146" s="2">
        <v>25.12</v>
      </c>
      <c r="H146" s="2">
        <v>0.78</v>
      </c>
      <c r="I146" s="2">
        <v>25</v>
      </c>
    </row>
    <row r="147" spans="1:9" x14ac:dyDescent="0.2">
      <c r="A147">
        <v>154</v>
      </c>
      <c r="B147" t="s">
        <v>157</v>
      </c>
      <c r="C147" t="s">
        <v>169</v>
      </c>
      <c r="D147" s="1">
        <v>4.3263403263403263E-2</v>
      </c>
      <c r="E147">
        <v>2.3999999999999998E-3</v>
      </c>
      <c r="F147">
        <v>3.9E-2</v>
      </c>
      <c r="G147" s="2">
        <v>26.34</v>
      </c>
      <c r="H147" s="2">
        <v>1.1599999999999999</v>
      </c>
      <c r="I147" s="2">
        <v>66</v>
      </c>
    </row>
    <row r="148" spans="1:9" x14ac:dyDescent="0.2">
      <c r="A148">
        <v>155</v>
      </c>
      <c r="B148" t="s">
        <v>157</v>
      </c>
      <c r="C148" t="s">
        <v>170</v>
      </c>
      <c r="D148" s="1">
        <v>2.5146005509641869E-2</v>
      </c>
      <c r="E148">
        <v>1.4E-3</v>
      </c>
      <c r="F148">
        <v>5.5E-2</v>
      </c>
      <c r="G148" s="2">
        <v>28.67</v>
      </c>
      <c r="H148" s="2">
        <v>1.63</v>
      </c>
      <c r="I148" s="2">
        <v>81</v>
      </c>
    </row>
    <row r="149" spans="1:9" x14ac:dyDescent="0.2">
      <c r="A149">
        <v>156</v>
      </c>
      <c r="B149" t="s">
        <v>157</v>
      </c>
      <c r="C149" t="s">
        <v>171</v>
      </c>
      <c r="D149" s="1">
        <v>7.5012067578439257E-2</v>
      </c>
      <c r="E149">
        <v>7.4000000000000003E-3</v>
      </c>
      <c r="F149">
        <v>0.113</v>
      </c>
      <c r="G149" s="2">
        <v>39.9</v>
      </c>
      <c r="H149" s="2">
        <v>1.89</v>
      </c>
      <c r="I149" s="2">
        <v>170</v>
      </c>
    </row>
    <row r="150" spans="1:9" x14ac:dyDescent="0.2">
      <c r="A150">
        <v>157</v>
      </c>
      <c r="B150" t="s">
        <v>157</v>
      </c>
      <c r="C150" t="s">
        <v>172</v>
      </c>
      <c r="D150" s="1">
        <v>1.566868686868687E-2</v>
      </c>
      <c r="E150">
        <v>6.9999999999999999E-4</v>
      </c>
      <c r="F150">
        <v>7.4999999999999997E-2</v>
      </c>
      <c r="G150" s="2">
        <v>55.78</v>
      </c>
      <c r="H150" s="2">
        <v>2.77</v>
      </c>
      <c r="I150" s="2">
        <v>260</v>
      </c>
    </row>
    <row r="151" spans="1:9" x14ac:dyDescent="0.2">
      <c r="A151">
        <v>158</v>
      </c>
      <c r="B151" t="s">
        <v>157</v>
      </c>
      <c r="C151" t="s">
        <v>173</v>
      </c>
      <c r="D151" s="1">
        <v>4.3846153846153847E-2</v>
      </c>
      <c r="E151">
        <v>3.5999999999999999E-3</v>
      </c>
      <c r="F151">
        <v>0.104</v>
      </c>
      <c r="G151" s="2">
        <v>42.64</v>
      </c>
      <c r="H151" s="2">
        <v>2.09</v>
      </c>
      <c r="I151" s="2">
        <v>212</v>
      </c>
    </row>
    <row r="152" spans="1:9" x14ac:dyDescent="0.2">
      <c r="A152">
        <v>159</v>
      </c>
      <c r="B152" t="s">
        <v>157</v>
      </c>
      <c r="C152" t="s">
        <v>174</v>
      </c>
      <c r="D152" s="1">
        <v>2.3476874003189794E-2</v>
      </c>
      <c r="E152">
        <v>3.2000000000000002E-3</v>
      </c>
      <c r="F152">
        <v>5.7000000000000002E-2</v>
      </c>
      <c r="G152" s="2">
        <v>16.73</v>
      </c>
      <c r="H152" s="2">
        <v>0.69</v>
      </c>
      <c r="I152" s="2">
        <v>14.2</v>
      </c>
    </row>
    <row r="153" spans="1:9" x14ac:dyDescent="0.2">
      <c r="A153">
        <v>160</v>
      </c>
      <c r="B153" t="s">
        <v>157</v>
      </c>
      <c r="C153" t="s">
        <v>175</v>
      </c>
      <c r="D153" s="1">
        <v>9.8890023833844085E-2</v>
      </c>
      <c r="E153">
        <v>1.37E-2</v>
      </c>
      <c r="F153">
        <v>8.8999999999999996E-2</v>
      </c>
      <c r="G153" s="2">
        <v>13.7</v>
      </c>
      <c r="H153" s="2">
        <v>1.06</v>
      </c>
      <c r="I153" s="2">
        <v>36.5</v>
      </c>
    </row>
    <row r="154" spans="1:9" x14ac:dyDescent="0.2">
      <c r="A154">
        <v>161</v>
      </c>
      <c r="B154" t="s">
        <v>157</v>
      </c>
      <c r="C154" t="s">
        <v>176</v>
      </c>
      <c r="D154" s="1">
        <v>4.2502951593860687E-2</v>
      </c>
      <c r="E154">
        <v>1.5E-3</v>
      </c>
      <c r="F154">
        <v>7.6999999999999999E-2</v>
      </c>
      <c r="G154" s="2">
        <v>58</v>
      </c>
      <c r="H154" s="2">
        <v>3.6</v>
      </c>
      <c r="I154" s="2">
        <v>370</v>
      </c>
    </row>
    <row r="155" spans="1:9" x14ac:dyDescent="0.2">
      <c r="A155">
        <v>162</v>
      </c>
      <c r="B155" t="s">
        <v>157</v>
      </c>
      <c r="C155" t="s">
        <v>177</v>
      </c>
      <c r="D155" s="1">
        <v>4.1093285799168162E-2</v>
      </c>
      <c r="E155">
        <v>1.4E-3</v>
      </c>
      <c r="F155">
        <v>5.0999999999999997E-2</v>
      </c>
      <c r="G155" s="2">
        <v>19.03</v>
      </c>
      <c r="H155" s="2">
        <v>2.4700000000000002</v>
      </c>
      <c r="I155" s="2">
        <v>66</v>
      </c>
    </row>
    <row r="156" spans="1:9" x14ac:dyDescent="0.2">
      <c r="A156">
        <v>163</v>
      </c>
      <c r="B156" t="s">
        <v>157</v>
      </c>
      <c r="C156" t="s">
        <v>178</v>
      </c>
      <c r="D156" s="1">
        <v>2.745638200183655E-2</v>
      </c>
      <c r="E156">
        <v>2.3E-3</v>
      </c>
      <c r="F156">
        <v>3.3000000000000002E-2</v>
      </c>
      <c r="G156" s="2">
        <v>5.24</v>
      </c>
      <c r="H156" s="2">
        <v>0.65</v>
      </c>
      <c r="I156" s="2">
        <v>2.7</v>
      </c>
    </row>
    <row r="157" spans="1:9" x14ac:dyDescent="0.2">
      <c r="A157">
        <v>164</v>
      </c>
      <c r="B157" t="s">
        <v>157</v>
      </c>
      <c r="C157" t="s">
        <v>179</v>
      </c>
      <c r="D157" s="1">
        <v>2.0000000000000004E-2</v>
      </c>
      <c r="E157">
        <v>8.9999999999999998E-4</v>
      </c>
      <c r="F157">
        <v>7.1999999999999995E-2</v>
      </c>
      <c r="G157" s="2">
        <v>39.33</v>
      </c>
      <c r="H157" s="2">
        <v>2.64</v>
      </c>
      <c r="I157" s="2">
        <v>157</v>
      </c>
    </row>
    <row r="158" spans="1:9" x14ac:dyDescent="0.2">
      <c r="A158">
        <v>165</v>
      </c>
      <c r="B158" t="s">
        <v>157</v>
      </c>
      <c r="C158" t="s">
        <v>180</v>
      </c>
      <c r="D158" s="1">
        <v>6.3484848484848491E-2</v>
      </c>
      <c r="E158">
        <v>6.9999999999999999E-4</v>
      </c>
      <c r="F158">
        <v>2.8000000000000001E-2</v>
      </c>
      <c r="G158" s="2">
        <v>59.35</v>
      </c>
      <c r="H158" s="2">
        <v>4.1900000000000004</v>
      </c>
      <c r="I158" s="2">
        <v>550</v>
      </c>
    </row>
    <row r="159" spans="1:9" x14ac:dyDescent="0.2">
      <c r="A159">
        <v>166</v>
      </c>
      <c r="B159" t="s">
        <v>157</v>
      </c>
      <c r="C159" t="s">
        <v>181</v>
      </c>
      <c r="D159" s="1">
        <v>5.0606060606060606E-2</v>
      </c>
      <c r="E159">
        <v>2E-3</v>
      </c>
      <c r="F159">
        <v>0.04</v>
      </c>
      <c r="G159" s="2">
        <v>19.48</v>
      </c>
      <c r="H159" s="2">
        <v>1.67</v>
      </c>
      <c r="I159" s="2">
        <v>38</v>
      </c>
    </row>
    <row r="160" spans="1:9" x14ac:dyDescent="0.2">
      <c r="A160">
        <v>167</v>
      </c>
      <c r="B160" t="s">
        <v>182</v>
      </c>
      <c r="C160" t="s">
        <v>183</v>
      </c>
      <c r="D160" s="1">
        <v>5.0909090909090911E-2</v>
      </c>
      <c r="E160">
        <v>1.4E-2</v>
      </c>
      <c r="F160">
        <v>0.04</v>
      </c>
      <c r="G160" s="2">
        <v>2.0699999999999998</v>
      </c>
      <c r="H160" s="2">
        <v>0.24</v>
      </c>
      <c r="I160" s="2">
        <v>0.56999999999999995</v>
      </c>
    </row>
    <row r="161" spans="1:9" x14ac:dyDescent="0.2">
      <c r="A161">
        <v>168</v>
      </c>
      <c r="B161" t="s">
        <v>182</v>
      </c>
      <c r="C161" t="s">
        <v>184</v>
      </c>
      <c r="D161" s="1">
        <v>1.3030303030303032</v>
      </c>
      <c r="E161">
        <v>2.9999999999999997E-4</v>
      </c>
      <c r="F161">
        <v>5.9999999999999995E-5</v>
      </c>
      <c r="G161" s="2">
        <v>5.79</v>
      </c>
      <c r="H161" s="2">
        <v>0.43</v>
      </c>
      <c r="I161" s="2">
        <v>0.71</v>
      </c>
    </row>
    <row r="162" spans="1:9" x14ac:dyDescent="0.2">
      <c r="A162">
        <v>169</v>
      </c>
      <c r="B162" t="s">
        <v>182</v>
      </c>
      <c r="C162" t="s">
        <v>185</v>
      </c>
      <c r="D162" s="1">
        <v>9.2561983471074388E-2</v>
      </c>
      <c r="E162">
        <v>4.0000000000000001E-3</v>
      </c>
      <c r="F162">
        <v>5.4999999999999997E-3</v>
      </c>
      <c r="G162" s="2">
        <v>4.57</v>
      </c>
      <c r="H162" s="2">
        <v>0.21</v>
      </c>
      <c r="I162" s="2">
        <v>0.34</v>
      </c>
    </row>
    <row r="163" spans="1:9" x14ac:dyDescent="0.2">
      <c r="A163">
        <v>170</v>
      </c>
      <c r="B163" t="s">
        <v>182</v>
      </c>
      <c r="C163" t="s">
        <v>186</v>
      </c>
      <c r="D163" s="1">
        <v>10.043290043290042</v>
      </c>
      <c r="E163">
        <v>1E-3</v>
      </c>
      <c r="F163">
        <v>7.0000000000000007E-5</v>
      </c>
      <c r="G163" s="2">
        <v>44.81</v>
      </c>
      <c r="H163" s="2">
        <v>1.1599999999999999</v>
      </c>
      <c r="I163" s="2">
        <v>46.44</v>
      </c>
    </row>
    <row r="164" spans="1:9" x14ac:dyDescent="0.2">
      <c r="A164">
        <v>171</v>
      </c>
      <c r="B164" t="s">
        <v>182</v>
      </c>
      <c r="C164" t="s">
        <v>187</v>
      </c>
      <c r="D164" s="1">
        <v>7.3939393939393936</v>
      </c>
      <c r="E164">
        <v>1E-3</v>
      </c>
      <c r="F164">
        <v>1E-4</v>
      </c>
      <c r="G164" s="2">
        <v>42.67</v>
      </c>
      <c r="H164" s="2">
        <v>1.22</v>
      </c>
      <c r="I164" s="2">
        <v>55.22</v>
      </c>
    </row>
    <row r="165" spans="1:9" x14ac:dyDescent="0.2">
      <c r="A165">
        <v>172</v>
      </c>
      <c r="B165" t="s">
        <v>182</v>
      </c>
      <c r="C165" t="s">
        <v>188</v>
      </c>
      <c r="D165" s="1">
        <v>2.7575757575757573E-2</v>
      </c>
      <c r="E165">
        <v>2E-3</v>
      </c>
      <c r="F165">
        <v>0.04</v>
      </c>
      <c r="G165" s="2">
        <v>34.14</v>
      </c>
      <c r="H165" s="2">
        <v>0.91</v>
      </c>
      <c r="I165" s="2">
        <v>42.48</v>
      </c>
    </row>
    <row r="166" spans="1:9" x14ac:dyDescent="0.2">
      <c r="A166">
        <v>173</v>
      </c>
      <c r="B166" t="s">
        <v>182</v>
      </c>
      <c r="C166" t="s">
        <v>189</v>
      </c>
      <c r="D166" s="1">
        <v>1.2242424242424244</v>
      </c>
      <c r="E166">
        <v>2E-3</v>
      </c>
      <c r="F166">
        <v>1E-3</v>
      </c>
      <c r="G166" s="2">
        <v>29.87</v>
      </c>
      <c r="H166" s="2">
        <v>1.01</v>
      </c>
      <c r="I166" s="2">
        <v>35.96</v>
      </c>
    </row>
    <row r="167" spans="1:9" x14ac:dyDescent="0.2">
      <c r="A167">
        <v>174</v>
      </c>
      <c r="B167" t="s">
        <v>190</v>
      </c>
      <c r="C167" t="s">
        <v>191</v>
      </c>
      <c r="D167" s="1">
        <v>1.52107612</v>
      </c>
      <c r="E167">
        <v>2.1700000000000001E-3</v>
      </c>
      <c r="F167">
        <v>4.7699999999999999E-3</v>
      </c>
      <c r="G167" s="2">
        <v>185.928</v>
      </c>
      <c r="H167" s="2">
        <v>5.5168799999999996</v>
      </c>
      <c r="I167" s="2">
        <v>2406.9319599999999</v>
      </c>
    </row>
    <row r="168" spans="1:9" x14ac:dyDescent="0.2">
      <c r="A168">
        <v>175</v>
      </c>
      <c r="B168" t="s">
        <v>190</v>
      </c>
      <c r="C168" t="s">
        <v>192</v>
      </c>
      <c r="D168" s="1">
        <v>0.79802181800000005</v>
      </c>
      <c r="E168">
        <v>2.4000000000000001E-4</v>
      </c>
      <c r="F168">
        <v>5.0000000000000001E-4</v>
      </c>
      <c r="G168" s="2">
        <v>54.863999999999997</v>
      </c>
      <c r="H168" s="2">
        <v>2.7431999999999999</v>
      </c>
      <c r="I168" s="2">
        <v>141.58423300000001</v>
      </c>
    </row>
    <row r="169" spans="1:9" x14ac:dyDescent="0.2">
      <c r="A169">
        <v>176</v>
      </c>
      <c r="B169" t="s">
        <v>190</v>
      </c>
      <c r="C169" t="s">
        <v>193</v>
      </c>
      <c r="D169" s="1">
        <v>6.2899636360000004</v>
      </c>
      <c r="E169">
        <v>2.2699999999999999E-4</v>
      </c>
      <c r="F169">
        <v>4.0000000000000003E-5</v>
      </c>
      <c r="G169" s="2">
        <v>137.16</v>
      </c>
      <c r="H169" s="2">
        <v>1.8288</v>
      </c>
      <c r="I169" s="2">
        <v>453.0695455</v>
      </c>
    </row>
    <row r="170" spans="1:9" x14ac:dyDescent="0.2">
      <c r="A170">
        <v>177</v>
      </c>
      <c r="B170" t="s">
        <v>190</v>
      </c>
      <c r="C170" t="s">
        <v>194</v>
      </c>
      <c r="D170" s="1">
        <v>1.1607030300000001</v>
      </c>
      <c r="E170">
        <v>5.8E-5</v>
      </c>
      <c r="F170">
        <v>1.8000000000000001E-4</v>
      </c>
      <c r="G170" s="2">
        <v>217.93199999999999</v>
      </c>
      <c r="H170" s="2">
        <v>5.9436</v>
      </c>
      <c r="I170" s="2">
        <v>1670.693949</v>
      </c>
    </row>
    <row r="171" spans="1:9" x14ac:dyDescent="0.2">
      <c r="A171">
        <v>178</v>
      </c>
      <c r="B171" t="s">
        <v>190</v>
      </c>
      <c r="C171" t="s">
        <v>195</v>
      </c>
      <c r="D171" s="1">
        <v>5.2647272730000001</v>
      </c>
      <c r="E171">
        <v>1.9000000000000001E-4</v>
      </c>
      <c r="F171">
        <v>1E-4</v>
      </c>
      <c r="G171" s="2">
        <v>213.36</v>
      </c>
      <c r="H171" s="2">
        <v>4.5720000000000001</v>
      </c>
      <c r="I171" s="2">
        <v>1415.8423299999999</v>
      </c>
    </row>
    <row r="172" spans="1:9" x14ac:dyDescent="0.2">
      <c r="A172">
        <v>179</v>
      </c>
      <c r="B172" t="s">
        <v>190</v>
      </c>
      <c r="C172" t="s">
        <v>196</v>
      </c>
      <c r="D172" s="1">
        <v>1.6420202020000001</v>
      </c>
      <c r="E172">
        <v>1E-4</v>
      </c>
      <c r="F172">
        <v>1.8000000000000001E-4</v>
      </c>
      <c r="G172" s="2">
        <v>982.98</v>
      </c>
      <c r="H172" s="2">
        <v>4.8768000000000002</v>
      </c>
      <c r="I172" s="2">
        <v>7079.2116480000004</v>
      </c>
    </row>
    <row r="173" spans="1:9" x14ac:dyDescent="0.2">
      <c r="A173">
        <v>180</v>
      </c>
      <c r="B173" t="s">
        <v>190</v>
      </c>
      <c r="C173" t="s">
        <v>197</v>
      </c>
      <c r="D173" s="1">
        <v>10.4934102</v>
      </c>
      <c r="E173">
        <v>1.37E-4</v>
      </c>
      <c r="F173">
        <v>4.1E-5</v>
      </c>
      <c r="G173" s="2">
        <v>102.108</v>
      </c>
      <c r="H173" s="2">
        <v>5.1816000000000004</v>
      </c>
      <c r="I173" s="2">
        <v>396.43585230000002</v>
      </c>
    </row>
    <row r="174" spans="1:9" x14ac:dyDescent="0.2">
      <c r="A174">
        <v>181</v>
      </c>
      <c r="B174" t="s">
        <v>190</v>
      </c>
      <c r="C174" t="s">
        <v>198</v>
      </c>
      <c r="D174" s="1">
        <v>0.351533243</v>
      </c>
      <c r="E174">
        <v>8.5000000000000006E-5</v>
      </c>
      <c r="F174">
        <v>6.7000000000000002E-4</v>
      </c>
      <c r="G174" s="2">
        <v>152.4</v>
      </c>
      <c r="H174" s="2">
        <v>4.5720000000000001</v>
      </c>
      <c r="I174" s="2">
        <v>481.38639210000002</v>
      </c>
    </row>
    <row r="175" spans="1:9" x14ac:dyDescent="0.2">
      <c r="A175">
        <v>182</v>
      </c>
      <c r="B175" t="s">
        <v>190</v>
      </c>
      <c r="C175" t="s">
        <v>199</v>
      </c>
      <c r="D175" s="1">
        <v>2.7601333330000002</v>
      </c>
      <c r="E175">
        <v>8.1500000000000002E-5</v>
      </c>
      <c r="F175">
        <v>2.9999999999999997E-4</v>
      </c>
      <c r="G175" s="2">
        <v>2143.9632000000001</v>
      </c>
      <c r="H175" s="2">
        <v>16.763999999999999</v>
      </c>
      <c r="I175" s="2">
        <v>42475.269890000003</v>
      </c>
    </row>
    <row r="176" spans="1:9" x14ac:dyDescent="0.2">
      <c r="A176">
        <v>183</v>
      </c>
      <c r="B176" t="s">
        <v>190</v>
      </c>
      <c r="C176" t="s">
        <v>200</v>
      </c>
      <c r="D176" s="1">
        <v>1.1533632</v>
      </c>
      <c r="E176">
        <v>4.7299999999999998E-5</v>
      </c>
      <c r="F176">
        <v>5.0000000000000001E-4</v>
      </c>
      <c r="G176" s="2">
        <v>1381.3535999999999</v>
      </c>
      <c r="H176" s="2">
        <v>20.116800000000001</v>
      </c>
      <c r="I176" s="2">
        <v>42475.269890000003</v>
      </c>
    </row>
    <row r="177" spans="1:9" x14ac:dyDescent="0.2">
      <c r="A177">
        <v>184</v>
      </c>
      <c r="B177" t="s">
        <v>190</v>
      </c>
      <c r="C177" t="s">
        <v>201</v>
      </c>
      <c r="D177" s="1">
        <v>25.68997886</v>
      </c>
      <c r="E177">
        <v>4.6000000000000001E-4</v>
      </c>
      <c r="F177">
        <v>4.3000000000000002E-5</v>
      </c>
      <c r="G177" s="2">
        <v>152.4</v>
      </c>
      <c r="H177" s="2">
        <v>3.9624000000000001</v>
      </c>
      <c r="I177" s="2">
        <v>1132.6738640000001</v>
      </c>
    </row>
    <row r="178" spans="1:9" x14ac:dyDescent="0.2">
      <c r="A178">
        <v>185</v>
      </c>
      <c r="B178" t="s">
        <v>190</v>
      </c>
      <c r="C178" t="s">
        <v>202</v>
      </c>
      <c r="D178" s="1">
        <v>1.6502303030000001</v>
      </c>
      <c r="E178">
        <v>6.7000000000000002E-4</v>
      </c>
      <c r="F178">
        <v>1.5E-3</v>
      </c>
      <c r="G178" s="2">
        <v>152.4</v>
      </c>
      <c r="H178" s="2">
        <v>6.0960000000000001</v>
      </c>
      <c r="I178" s="2">
        <v>849.50539779999997</v>
      </c>
    </row>
    <row r="179" spans="1:9" x14ac:dyDescent="0.2">
      <c r="A179">
        <v>186</v>
      </c>
      <c r="B179" t="s">
        <v>190</v>
      </c>
      <c r="C179" t="s">
        <v>203</v>
      </c>
      <c r="D179" s="1">
        <v>11.509375</v>
      </c>
      <c r="E179">
        <v>1.5950000000000001E-3</v>
      </c>
      <c r="F179">
        <v>3.2000000000000003E-4</v>
      </c>
      <c r="G179" s="2">
        <v>579.12</v>
      </c>
      <c r="H179" s="2">
        <v>3.81</v>
      </c>
      <c r="I179" s="2">
        <v>4400.4379600000002</v>
      </c>
    </row>
    <row r="180" spans="1:9" x14ac:dyDescent="0.2">
      <c r="A180">
        <v>187</v>
      </c>
      <c r="B180" t="s">
        <v>190</v>
      </c>
      <c r="C180" t="s">
        <v>204</v>
      </c>
      <c r="D180" s="1">
        <v>1.080654545</v>
      </c>
      <c r="E180">
        <v>8.9999999999999998E-4</v>
      </c>
      <c r="F180">
        <v>4.0000000000000001E-3</v>
      </c>
      <c r="G180" s="2">
        <v>160.02000000000001</v>
      </c>
      <c r="H180" s="2">
        <v>7.9248000000000003</v>
      </c>
      <c r="I180" s="2">
        <v>1982.179261</v>
      </c>
    </row>
    <row r="181" spans="1:9" x14ac:dyDescent="0.2">
      <c r="A181">
        <v>188</v>
      </c>
      <c r="B181" t="s">
        <v>190</v>
      </c>
      <c r="C181" t="s">
        <v>205</v>
      </c>
      <c r="D181" s="1">
        <v>2.4850679429999998</v>
      </c>
      <c r="E181">
        <v>1.065E-4</v>
      </c>
      <c r="F181">
        <v>1.9000000000000001E-4</v>
      </c>
      <c r="G181" s="2">
        <v>344.42399999999998</v>
      </c>
      <c r="H181" s="2">
        <v>7.3151999999999999</v>
      </c>
      <c r="I181" s="2">
        <v>6611.9836789999999</v>
      </c>
    </row>
    <row r="182" spans="1:9" x14ac:dyDescent="0.2">
      <c r="A182">
        <v>189</v>
      </c>
      <c r="B182" t="s">
        <v>190</v>
      </c>
      <c r="C182" t="s">
        <v>206</v>
      </c>
      <c r="D182" s="1">
        <v>5.2416363639999997</v>
      </c>
      <c r="E182">
        <v>2.2699999999999999E-4</v>
      </c>
      <c r="F182">
        <v>4.0000000000000003E-5</v>
      </c>
      <c r="G182" s="2">
        <v>146.304</v>
      </c>
      <c r="H182" s="2">
        <v>1.524</v>
      </c>
      <c r="I182" s="2">
        <v>339.80215909999998</v>
      </c>
    </row>
    <row r="183" spans="1:9" x14ac:dyDescent="0.2">
      <c r="A183">
        <v>190</v>
      </c>
      <c r="B183" t="s">
        <v>190</v>
      </c>
      <c r="C183" t="s">
        <v>207</v>
      </c>
      <c r="D183" s="1">
        <v>1.289242424</v>
      </c>
      <c r="E183">
        <v>6.7000000000000002E-4</v>
      </c>
      <c r="F183">
        <v>9.6000000000000002E-4</v>
      </c>
      <c r="G183" s="2">
        <v>152.4</v>
      </c>
      <c r="H183" s="2">
        <v>3.048</v>
      </c>
      <c r="I183" s="2">
        <v>849.50539779999997</v>
      </c>
    </row>
    <row r="184" spans="1:9" x14ac:dyDescent="0.2">
      <c r="A184">
        <v>191</v>
      </c>
      <c r="B184" t="s">
        <v>190</v>
      </c>
      <c r="C184" t="s">
        <v>208</v>
      </c>
      <c r="D184" s="1">
        <v>6.5424242420000001</v>
      </c>
      <c r="E184">
        <v>1.25E-3</v>
      </c>
      <c r="F184">
        <v>2.9999999999999997E-4</v>
      </c>
      <c r="G184" s="2">
        <v>320.04000000000002</v>
      </c>
      <c r="H184" s="2">
        <v>2.5908000000000002</v>
      </c>
      <c r="I184" s="2">
        <v>1274.2580969999999</v>
      </c>
    </row>
    <row r="185" spans="1:9" x14ac:dyDescent="0.2">
      <c r="A185">
        <v>192</v>
      </c>
      <c r="B185" t="s">
        <v>190</v>
      </c>
      <c r="C185" t="s">
        <v>209</v>
      </c>
      <c r="D185" s="1">
        <v>0.43180000000000002</v>
      </c>
      <c r="E185">
        <v>1.1E-4</v>
      </c>
      <c r="F185">
        <v>8.0000000000000004E-4</v>
      </c>
      <c r="G185" s="2">
        <v>106.68</v>
      </c>
      <c r="H185" s="2">
        <v>5.1816000000000004</v>
      </c>
      <c r="I185" s="2">
        <v>849.50539779999997</v>
      </c>
    </row>
    <row r="186" spans="1:9" x14ac:dyDescent="0.2">
      <c r="A186">
        <v>193</v>
      </c>
      <c r="B186" t="s">
        <v>190</v>
      </c>
      <c r="C186" t="s">
        <v>210</v>
      </c>
      <c r="D186" s="1">
        <v>13.544203639999999</v>
      </c>
      <c r="E186">
        <v>4.6999999999999999E-4</v>
      </c>
      <c r="F186">
        <v>2.5000000000000001E-4</v>
      </c>
      <c r="G186" s="2">
        <v>605.33280000000002</v>
      </c>
      <c r="H186" s="2">
        <v>11.8872</v>
      </c>
      <c r="I186" s="2">
        <v>21237.63494</v>
      </c>
    </row>
    <row r="187" spans="1:9" x14ac:dyDescent="0.2">
      <c r="A187">
        <v>194</v>
      </c>
      <c r="B187" t="s">
        <v>190</v>
      </c>
      <c r="C187" t="s">
        <v>211</v>
      </c>
      <c r="D187" s="1">
        <v>1.1025909089999999</v>
      </c>
      <c r="E187">
        <v>1.9100000000000001E-4</v>
      </c>
      <c r="F187">
        <v>1.6000000000000001E-3</v>
      </c>
      <c r="G187" s="2">
        <v>274.32</v>
      </c>
      <c r="H187" s="2">
        <v>15.24</v>
      </c>
      <c r="I187" s="2">
        <v>16990.107960000001</v>
      </c>
    </row>
    <row r="188" spans="1:9" x14ac:dyDescent="0.2">
      <c r="A188">
        <v>195</v>
      </c>
      <c r="B188" t="s">
        <v>190</v>
      </c>
      <c r="C188" t="s">
        <v>212</v>
      </c>
      <c r="D188" s="1">
        <v>8.4826763639999996</v>
      </c>
      <c r="E188">
        <v>3.28E-4</v>
      </c>
      <c r="F188">
        <v>1.4999999999999999E-4</v>
      </c>
      <c r="G188" s="2">
        <v>205.74</v>
      </c>
      <c r="H188" s="2">
        <v>6.4008000000000003</v>
      </c>
      <c r="I188" s="2">
        <v>2123.7634939999998</v>
      </c>
    </row>
    <row r="189" spans="1:9" x14ac:dyDescent="0.2">
      <c r="A189">
        <v>196</v>
      </c>
      <c r="B189" t="s">
        <v>190</v>
      </c>
      <c r="C189" t="s">
        <v>213</v>
      </c>
      <c r="D189" s="1">
        <v>7.4969716359999996</v>
      </c>
      <c r="E189">
        <v>3.4200000000000002E-4</v>
      </c>
      <c r="F189">
        <v>1.4999999999999999E-4</v>
      </c>
      <c r="G189" s="2">
        <v>178.30799999999999</v>
      </c>
      <c r="H189" s="2">
        <v>5.42544</v>
      </c>
      <c r="I189" s="2">
        <v>1359.2086360000001</v>
      </c>
    </row>
    <row r="190" spans="1:9" x14ac:dyDescent="0.2">
      <c r="A190">
        <v>197</v>
      </c>
      <c r="B190" t="s">
        <v>190</v>
      </c>
      <c r="C190" t="s">
        <v>214</v>
      </c>
      <c r="D190" s="1">
        <v>2.3264090909999999</v>
      </c>
      <c r="E190">
        <v>3.1E-4</v>
      </c>
      <c r="F190">
        <v>3.2000000000000003E-4</v>
      </c>
      <c r="G190" s="2">
        <v>365.76</v>
      </c>
      <c r="H190" s="2">
        <v>3.9624000000000001</v>
      </c>
      <c r="I190" s="2">
        <v>1982.179261</v>
      </c>
    </row>
    <row r="191" spans="1:9" x14ac:dyDescent="0.2">
      <c r="A191">
        <v>198</v>
      </c>
      <c r="B191" t="s">
        <v>190</v>
      </c>
      <c r="C191" t="s">
        <v>215</v>
      </c>
      <c r="D191" s="1">
        <v>5.8743272729999996</v>
      </c>
      <c r="E191">
        <v>1.5899999999999999E-4</v>
      </c>
      <c r="F191">
        <v>1.8000000000000001E-4</v>
      </c>
      <c r="G191" s="2">
        <v>975.36</v>
      </c>
      <c r="H191" s="2">
        <v>10.972799999999999</v>
      </c>
      <c r="I191" s="2">
        <v>30582.194319999999</v>
      </c>
    </row>
    <row r="192" spans="1:9" x14ac:dyDescent="0.2">
      <c r="A192">
        <v>199</v>
      </c>
      <c r="B192" t="s">
        <v>190</v>
      </c>
      <c r="C192" t="s">
        <v>216</v>
      </c>
      <c r="D192" s="1">
        <v>2.1311219509999999</v>
      </c>
      <c r="E192">
        <v>4.3E-3</v>
      </c>
      <c r="F192">
        <v>2.0500000000000002E-3</v>
      </c>
      <c r="G192" s="2">
        <v>121.92</v>
      </c>
      <c r="H192" s="2">
        <v>1.6763999999999999</v>
      </c>
      <c r="I192" s="2">
        <v>283.1684659</v>
      </c>
    </row>
    <row r="193" spans="1:9" x14ac:dyDescent="0.2">
      <c r="A193">
        <v>200</v>
      </c>
      <c r="B193" t="s">
        <v>217</v>
      </c>
      <c r="C193" t="s">
        <v>218</v>
      </c>
      <c r="D193" s="1">
        <v>0.13969815272727271</v>
      </c>
      <c r="E193">
        <v>2.2999999999999998E-4</v>
      </c>
      <c r="F193">
        <v>5.0000000000000001E-3</v>
      </c>
      <c r="G193" s="2">
        <v>274.32</v>
      </c>
      <c r="H193" s="2">
        <v>5.0109120000000003</v>
      </c>
      <c r="I193" s="2">
        <v>1727.3276421120001</v>
      </c>
    </row>
    <row r="194" spans="1:9" x14ac:dyDescent="0.2">
      <c r="A194">
        <v>201</v>
      </c>
      <c r="B194" t="s">
        <v>219</v>
      </c>
      <c r="C194" t="s">
        <v>220</v>
      </c>
      <c r="D194">
        <v>6.1698909090000003</v>
      </c>
      <c r="E194">
        <v>1.6699999999999999E-5</v>
      </c>
      <c r="F194">
        <v>1.0000000000000001E-5</v>
      </c>
      <c r="G194">
        <v>1402.08</v>
      </c>
      <c r="H194">
        <v>6.0960000000000001</v>
      </c>
      <c r="I194">
        <v>7079.2116480000004</v>
      </c>
    </row>
    <row r="195" spans="1:9" x14ac:dyDescent="0.2">
      <c r="A195">
        <v>202</v>
      </c>
      <c r="B195" t="s">
        <v>221</v>
      </c>
      <c r="C195" t="s">
        <v>222</v>
      </c>
      <c r="D195" s="1">
        <v>1.846969697</v>
      </c>
      <c r="E195">
        <v>5.2999999999999998E-4</v>
      </c>
      <c r="F195">
        <v>4.4000000000000002E-4</v>
      </c>
      <c r="G195" s="2">
        <v>31</v>
      </c>
      <c r="H195" s="2">
        <v>2.5299999999999998</v>
      </c>
      <c r="I195" s="2">
        <v>55</v>
      </c>
    </row>
    <row r="196" spans="1:9" x14ac:dyDescent="0.2">
      <c r="A196">
        <v>203</v>
      </c>
      <c r="B196" t="s">
        <v>221</v>
      </c>
      <c r="C196" t="s">
        <v>223</v>
      </c>
      <c r="D196" s="1">
        <v>2.449266862</v>
      </c>
      <c r="E196">
        <v>9.0000000000000006E-5</v>
      </c>
      <c r="F196">
        <v>3.1E-4</v>
      </c>
      <c r="G196" s="2">
        <v>625</v>
      </c>
      <c r="H196" s="2">
        <v>13.92</v>
      </c>
      <c r="I196" s="2">
        <v>16950</v>
      </c>
    </row>
    <row r="197" spans="1:9" x14ac:dyDescent="0.2">
      <c r="A197">
        <v>204</v>
      </c>
      <c r="B197" t="s">
        <v>221</v>
      </c>
      <c r="C197" t="s">
        <v>224</v>
      </c>
      <c r="D197" s="1">
        <v>1.551906158</v>
      </c>
      <c r="E197">
        <v>6.9999999999999994E-5</v>
      </c>
      <c r="F197">
        <v>3.1E-4</v>
      </c>
      <c r="G197" s="2">
        <v>776</v>
      </c>
      <c r="H197" s="2">
        <v>11.34</v>
      </c>
      <c r="I197" s="2">
        <v>16300</v>
      </c>
    </row>
    <row r="198" spans="1:9" x14ac:dyDescent="0.2">
      <c r="A198">
        <v>205</v>
      </c>
      <c r="B198" t="s">
        <v>221</v>
      </c>
      <c r="C198" t="s">
        <v>225</v>
      </c>
      <c r="D198" s="1">
        <v>0.52525252499999997</v>
      </c>
      <c r="E198">
        <v>1.2999999999999999E-4</v>
      </c>
      <c r="F198">
        <v>4.4999999999999999E-4</v>
      </c>
      <c r="G198" s="2">
        <v>515</v>
      </c>
      <c r="H198" s="2">
        <v>3</v>
      </c>
      <c r="I198" s="2">
        <v>1500</v>
      </c>
    </row>
    <row r="199" spans="1:9" x14ac:dyDescent="0.2">
      <c r="A199">
        <v>206</v>
      </c>
      <c r="B199" t="s">
        <v>221</v>
      </c>
      <c r="C199" t="s">
        <v>226</v>
      </c>
      <c r="D199" s="1">
        <v>1.377777778</v>
      </c>
      <c r="E199">
        <v>3.1E-4</v>
      </c>
      <c r="F199">
        <v>2.9999999999999997E-4</v>
      </c>
      <c r="G199" s="2">
        <v>187</v>
      </c>
      <c r="H199" s="2">
        <v>2.2000000000000002</v>
      </c>
      <c r="I199" s="2">
        <v>850</v>
      </c>
    </row>
    <row r="200" spans="1:9" x14ac:dyDescent="0.2">
      <c r="A200">
        <v>207</v>
      </c>
      <c r="B200" t="s">
        <v>221</v>
      </c>
      <c r="C200" t="s">
        <v>227</v>
      </c>
      <c r="D200" s="1">
        <v>1.86446281</v>
      </c>
      <c r="E200">
        <v>2.7E-4</v>
      </c>
      <c r="F200">
        <v>3.3E-4</v>
      </c>
      <c r="G200" s="2">
        <v>226</v>
      </c>
      <c r="H200" s="2">
        <v>3.76</v>
      </c>
      <c r="I200" s="2">
        <v>1133</v>
      </c>
    </row>
    <row r="201" spans="1:9" x14ac:dyDescent="0.2">
      <c r="A201">
        <v>208</v>
      </c>
      <c r="B201" t="s">
        <v>221</v>
      </c>
      <c r="C201" t="s">
        <v>228</v>
      </c>
      <c r="D201" s="1">
        <v>1.4210526320000001</v>
      </c>
      <c r="E201">
        <v>2.9999999999999997E-4</v>
      </c>
      <c r="F201">
        <v>3.8000000000000002E-4</v>
      </c>
      <c r="G201" s="2">
        <v>186</v>
      </c>
      <c r="H201" s="2">
        <v>2.97</v>
      </c>
      <c r="I201" s="2">
        <v>850</v>
      </c>
    </row>
    <row r="202" spans="1:9" x14ac:dyDescent="0.2">
      <c r="A202">
        <v>209</v>
      </c>
      <c r="B202" t="s">
        <v>221</v>
      </c>
      <c r="C202" t="s">
        <v>229</v>
      </c>
      <c r="D202" s="1">
        <v>5.0649350650000002</v>
      </c>
      <c r="E202">
        <v>3.0000000000000001E-3</v>
      </c>
      <c r="F202">
        <v>4.2000000000000002E-4</v>
      </c>
      <c r="G202" s="2">
        <v>12</v>
      </c>
      <c r="H202" s="2">
        <v>1.17</v>
      </c>
      <c r="I202" s="2">
        <v>13</v>
      </c>
    </row>
    <row r="203" spans="1:9" x14ac:dyDescent="0.2">
      <c r="A203">
        <v>210</v>
      </c>
      <c r="B203" t="s">
        <v>230</v>
      </c>
      <c r="C203" t="s">
        <v>231</v>
      </c>
      <c r="D203" s="1">
        <v>3.2760033000000001E-2</v>
      </c>
      <c r="E203">
        <v>2E-3</v>
      </c>
      <c r="F203">
        <v>4.8099999999999997E-2</v>
      </c>
      <c r="G203" s="2">
        <v>21.2</v>
      </c>
      <c r="H203" s="2">
        <v>1.3</v>
      </c>
      <c r="I203" s="2">
        <v>50.2</v>
      </c>
    </row>
    <row r="204" spans="1:9" x14ac:dyDescent="0.2">
      <c r="A204">
        <v>211</v>
      </c>
      <c r="B204" t="s">
        <v>230</v>
      </c>
      <c r="C204" t="s">
        <v>232</v>
      </c>
      <c r="D204" s="1">
        <v>3.8921323000000001E-2</v>
      </c>
      <c r="E204">
        <v>4.0000000000000001E-3</v>
      </c>
      <c r="F204">
        <v>4.36E-2</v>
      </c>
      <c r="G204" s="2">
        <v>8.9</v>
      </c>
      <c r="H204" s="2">
        <v>0.7</v>
      </c>
      <c r="I204" s="2">
        <v>7.4</v>
      </c>
    </row>
    <row r="205" spans="1:9" x14ac:dyDescent="0.2">
      <c r="A205">
        <v>212</v>
      </c>
      <c r="B205" t="s">
        <v>230</v>
      </c>
      <c r="C205" t="s">
        <v>233</v>
      </c>
      <c r="D205" s="1">
        <v>0.340909091</v>
      </c>
      <c r="E205">
        <v>2E-3</v>
      </c>
      <c r="F205">
        <v>3.2000000000000002E-3</v>
      </c>
      <c r="G205" s="2">
        <v>17.5</v>
      </c>
      <c r="H205" s="2">
        <v>0.9</v>
      </c>
      <c r="I205" s="2">
        <v>17</v>
      </c>
    </row>
    <row r="206" spans="1:9" x14ac:dyDescent="0.2">
      <c r="A206">
        <v>213</v>
      </c>
      <c r="B206" t="s">
        <v>230</v>
      </c>
      <c r="C206" t="s">
        <v>234</v>
      </c>
      <c r="D206" s="1">
        <v>3.5007111E-2</v>
      </c>
      <c r="E206">
        <v>1E-3</v>
      </c>
      <c r="F206">
        <v>2.7699999999999999E-2</v>
      </c>
      <c r="G206" s="2">
        <v>27.5</v>
      </c>
      <c r="H206" s="2">
        <v>1.6</v>
      </c>
      <c r="I206" s="2">
        <v>66.3</v>
      </c>
    </row>
    <row r="207" spans="1:9" x14ac:dyDescent="0.2">
      <c r="A207">
        <v>214</v>
      </c>
      <c r="B207" t="s">
        <v>230</v>
      </c>
      <c r="C207" t="s">
        <v>235</v>
      </c>
      <c r="D207" s="1">
        <v>0.25518341300000003</v>
      </c>
      <c r="E207">
        <v>2E-3</v>
      </c>
      <c r="F207">
        <v>3.8E-3</v>
      </c>
      <c r="G207" s="2">
        <v>35.700000000000003</v>
      </c>
      <c r="H207" s="2">
        <v>0.8</v>
      </c>
      <c r="I207" s="2">
        <v>33.700000000000003</v>
      </c>
    </row>
    <row r="208" spans="1:9" x14ac:dyDescent="0.2">
      <c r="A208">
        <v>215</v>
      </c>
      <c r="B208" t="s">
        <v>230</v>
      </c>
      <c r="C208" t="s">
        <v>236</v>
      </c>
      <c r="D208" s="1">
        <v>8.7272727270000008</v>
      </c>
      <c r="E208">
        <v>8.9999999999999993E-3</v>
      </c>
      <c r="F208">
        <v>2.5000000000000001E-4</v>
      </c>
      <c r="G208" s="2">
        <v>5.4</v>
      </c>
      <c r="H208" s="2">
        <v>0.4</v>
      </c>
      <c r="I208" s="2">
        <v>4</v>
      </c>
    </row>
    <row r="209" spans="1:9" x14ac:dyDescent="0.2">
      <c r="A209">
        <v>216</v>
      </c>
      <c r="B209" t="s">
        <v>230</v>
      </c>
      <c r="C209" t="s">
        <v>237</v>
      </c>
      <c r="D209" s="1">
        <v>9.0478242E-2</v>
      </c>
      <c r="E209">
        <v>8.9999999999999993E-3</v>
      </c>
      <c r="F209">
        <v>4.2200000000000001E-2</v>
      </c>
      <c r="G209" s="2">
        <v>23.7</v>
      </c>
      <c r="H209" s="2">
        <v>0.7</v>
      </c>
      <c r="I209" s="2">
        <v>31.1</v>
      </c>
    </row>
    <row r="210" spans="1:9" x14ac:dyDescent="0.2">
      <c r="A210">
        <v>217</v>
      </c>
      <c r="B210" t="s">
        <v>230</v>
      </c>
      <c r="C210" t="s">
        <v>238</v>
      </c>
      <c r="D210" s="1">
        <v>7.9810450000000005E-2</v>
      </c>
      <c r="E210">
        <v>4.0000000000000001E-3</v>
      </c>
      <c r="F210">
        <v>2.4299999999999999E-2</v>
      </c>
      <c r="G210" s="2">
        <v>29.6</v>
      </c>
      <c r="H210" s="2">
        <v>0.8</v>
      </c>
      <c r="I210" s="2">
        <v>46.5</v>
      </c>
    </row>
    <row r="211" spans="1:9" x14ac:dyDescent="0.2">
      <c r="A211">
        <v>218</v>
      </c>
      <c r="B211" t="s">
        <v>230</v>
      </c>
      <c r="C211" t="s">
        <v>239</v>
      </c>
      <c r="D211" s="1">
        <v>1.818181818</v>
      </c>
      <c r="E211">
        <v>4.0000000000000001E-3</v>
      </c>
      <c r="F211">
        <v>8.0000000000000004E-4</v>
      </c>
      <c r="G211" s="2">
        <v>29.4</v>
      </c>
      <c r="H211" s="2">
        <v>0.6</v>
      </c>
      <c r="I211" s="2">
        <v>28.3</v>
      </c>
    </row>
    <row r="212" spans="1:9" x14ac:dyDescent="0.2">
      <c r="A212">
        <v>219</v>
      </c>
      <c r="B212" t="s">
        <v>240</v>
      </c>
      <c r="C212" t="s">
        <v>241</v>
      </c>
      <c r="D212" s="1">
        <v>5.6451445000000003E-2</v>
      </c>
      <c r="E212">
        <v>1E-3</v>
      </c>
      <c r="F212">
        <v>7.3299999999999997E-3</v>
      </c>
      <c r="G212" s="2">
        <v>17.495519999999999</v>
      </c>
      <c r="H212" s="2">
        <v>0.68275200000000003</v>
      </c>
      <c r="I212" s="2">
        <v>9.4295099150000006</v>
      </c>
    </row>
    <row r="213" spans="1:9" x14ac:dyDescent="0.2">
      <c r="A213">
        <v>220</v>
      </c>
      <c r="B213" t="s">
        <v>230</v>
      </c>
      <c r="C213" t="s">
        <v>242</v>
      </c>
      <c r="D213" s="1">
        <v>2.9828486204325131E-2</v>
      </c>
      <c r="E213">
        <v>4.0000000000000001E-3</v>
      </c>
      <c r="F213">
        <v>8.9400000000000007E-2</v>
      </c>
      <c r="G213" s="2">
        <v>26.5</v>
      </c>
      <c r="H213" s="2">
        <v>1.1000000000000001</v>
      </c>
      <c r="I213" s="2">
        <v>40.799999999999997</v>
      </c>
    </row>
    <row r="214" spans="1:9" x14ac:dyDescent="0.2">
      <c r="A214">
        <v>221</v>
      </c>
      <c r="B214" t="s">
        <v>230</v>
      </c>
      <c r="C214" t="s">
        <v>243</v>
      </c>
      <c r="D214" s="1">
        <v>7.5806599326599333E-2</v>
      </c>
      <c r="E214">
        <v>4.0000000000000001E-3</v>
      </c>
      <c r="F214">
        <v>2.7E-2</v>
      </c>
      <c r="G214" s="2">
        <f>68.2*0.3048</f>
        <v>20.787360000000003</v>
      </c>
      <c r="H214" s="2">
        <v>0.84429600000000005</v>
      </c>
      <c r="I214" s="2">
        <v>27.467341194239999</v>
      </c>
    </row>
    <row r="215" spans="1:9" x14ac:dyDescent="0.2">
      <c r="A215">
        <v>222</v>
      </c>
      <c r="B215" t="s">
        <v>244</v>
      </c>
      <c r="C215" t="s">
        <v>245</v>
      </c>
      <c r="D215" s="1">
        <f t="shared" ref="D215:D227" si="0">(E215*H215)/(1.65*F215)</f>
        <v>0.13341414141414143</v>
      </c>
      <c r="E215">
        <v>1.3299999999999999E-2</v>
      </c>
      <c r="F215">
        <v>2.3940000000000003E-2</v>
      </c>
      <c r="G215" s="2">
        <v>3.99288</v>
      </c>
      <c r="H215" s="2">
        <v>0.39624000000000004</v>
      </c>
      <c r="I215" s="2">
        <v>2.6164766251008005</v>
      </c>
    </row>
    <row r="216" spans="1:9" x14ac:dyDescent="0.2">
      <c r="A216">
        <v>223</v>
      </c>
      <c r="B216" t="s">
        <v>244</v>
      </c>
      <c r="C216" t="s">
        <v>246</v>
      </c>
      <c r="D216" s="1">
        <f t="shared" si="0"/>
        <v>5.9175346687211097E-2</v>
      </c>
      <c r="E216">
        <v>2.7E-2</v>
      </c>
      <c r="F216">
        <v>5.8999999999999997E-2</v>
      </c>
      <c r="G216" s="2">
        <v>1.8897600000000001</v>
      </c>
      <c r="H216" s="2">
        <v>0.21335999999999999</v>
      </c>
      <c r="I216" s="2">
        <v>0.36245563637760009</v>
      </c>
    </row>
    <row r="217" spans="1:9" x14ac:dyDescent="0.2">
      <c r="A217">
        <v>224</v>
      </c>
      <c r="B217" t="s">
        <v>244</v>
      </c>
      <c r="C217" t="s">
        <v>247</v>
      </c>
      <c r="D217" s="1">
        <f t="shared" si="0"/>
        <v>6.3961818181818189E-2</v>
      </c>
      <c r="E217">
        <v>2.7699999999999999E-2</v>
      </c>
      <c r="F217">
        <v>4.8000000000000001E-2</v>
      </c>
      <c r="G217" s="2">
        <v>2.04216</v>
      </c>
      <c r="H217" s="2">
        <v>0.18288000000000001</v>
      </c>
      <c r="I217" s="2">
        <v>0.35112889774080008</v>
      </c>
    </row>
    <row r="218" spans="1:9" x14ac:dyDescent="0.2">
      <c r="A218">
        <v>225</v>
      </c>
      <c r="B218" t="s">
        <v>244</v>
      </c>
      <c r="C218" t="s">
        <v>248</v>
      </c>
      <c r="D218" s="1">
        <f t="shared" si="0"/>
        <v>4.4113975576662148E-2</v>
      </c>
      <c r="E218">
        <v>0.02</v>
      </c>
      <c r="F218">
        <v>6.7000000000000004E-2</v>
      </c>
      <c r="G218" s="2">
        <v>7.5895200000000003</v>
      </c>
      <c r="H218" s="2">
        <v>0.24384000000000003</v>
      </c>
      <c r="I218" s="2">
        <v>2.4522389148672001</v>
      </c>
    </row>
    <row r="219" spans="1:9" x14ac:dyDescent="0.2">
      <c r="A219">
        <v>226</v>
      </c>
      <c r="B219" t="s">
        <v>244</v>
      </c>
      <c r="C219" t="s">
        <v>249</v>
      </c>
      <c r="D219" s="1">
        <f t="shared" si="0"/>
        <v>0.11083636363636365</v>
      </c>
      <c r="E219">
        <v>1.6E-2</v>
      </c>
      <c r="F219">
        <v>0.04</v>
      </c>
      <c r="G219" s="2">
        <v>10.088880000000001</v>
      </c>
      <c r="H219" s="2">
        <v>0.45720000000000005</v>
      </c>
      <c r="I219" s="2">
        <v>7.8720833525760012</v>
      </c>
    </row>
    <row r="220" spans="1:9" x14ac:dyDescent="0.2">
      <c r="A220">
        <v>227</v>
      </c>
      <c r="B220" t="s">
        <v>244</v>
      </c>
      <c r="C220" t="s">
        <v>250</v>
      </c>
      <c r="D220" s="1">
        <f t="shared" si="0"/>
        <v>0.24278441558441557</v>
      </c>
      <c r="E220">
        <v>0.08</v>
      </c>
      <c r="F220">
        <v>0.14000000000000001</v>
      </c>
      <c r="G220" s="2">
        <v>5.6997600000000004</v>
      </c>
      <c r="H220" s="2">
        <v>0.70104</v>
      </c>
      <c r="I220" s="2">
        <v>6.1136071792128011</v>
      </c>
    </row>
    <row r="221" spans="1:9" x14ac:dyDescent="0.2">
      <c r="A221">
        <v>228</v>
      </c>
      <c r="B221" t="s">
        <v>244</v>
      </c>
      <c r="C221" t="s">
        <v>251</v>
      </c>
      <c r="D221" s="1">
        <f t="shared" si="0"/>
        <v>0.10519378512396693</v>
      </c>
      <c r="E221">
        <v>3.4799999999999998E-2</v>
      </c>
      <c r="F221">
        <v>0.11</v>
      </c>
      <c r="G221" s="2">
        <v>8.3515200000000007</v>
      </c>
      <c r="H221" s="2">
        <v>0.54864000000000002</v>
      </c>
      <c r="I221" s="2">
        <v>8.1835686650880017</v>
      </c>
    </row>
    <row r="222" spans="1:9" x14ac:dyDescent="0.2">
      <c r="A222">
        <v>229</v>
      </c>
      <c r="B222" t="s">
        <v>244</v>
      </c>
      <c r="C222" t="s">
        <v>252</v>
      </c>
      <c r="D222" s="1">
        <f t="shared" si="0"/>
        <v>0.18210672304439751</v>
      </c>
      <c r="E222">
        <v>4.7100000000000003E-2</v>
      </c>
      <c r="F222">
        <v>4.2999999999999997E-2</v>
      </c>
      <c r="G222" s="2">
        <v>2.5908000000000002</v>
      </c>
      <c r="H222" s="2">
        <v>0.27432000000000001</v>
      </c>
      <c r="I222" s="2">
        <v>0.84950539776000011</v>
      </c>
    </row>
    <row r="223" spans="1:9" x14ac:dyDescent="0.2">
      <c r="A223">
        <v>230</v>
      </c>
      <c r="B223" t="s">
        <v>244</v>
      </c>
      <c r="C223" t="s">
        <v>253</v>
      </c>
      <c r="D223" s="1">
        <f t="shared" si="0"/>
        <v>0.16853647058823529</v>
      </c>
      <c r="E223">
        <v>1.41E-2</v>
      </c>
      <c r="F223">
        <v>1.7000000000000001E-2</v>
      </c>
      <c r="G223" s="2">
        <v>4.2976799999999997</v>
      </c>
      <c r="H223" s="2">
        <v>0.33528000000000002</v>
      </c>
      <c r="I223" s="2">
        <v>2.2964962586112003</v>
      </c>
    </row>
    <row r="224" spans="1:9" x14ac:dyDescent="0.2">
      <c r="A224">
        <v>231</v>
      </c>
      <c r="B224" t="s">
        <v>244</v>
      </c>
      <c r="C224" t="s">
        <v>254</v>
      </c>
      <c r="D224" s="1">
        <f t="shared" si="0"/>
        <v>7.5397894736842122E-2</v>
      </c>
      <c r="E224">
        <v>1.41E-2</v>
      </c>
      <c r="F224">
        <v>3.7999999999999999E-2</v>
      </c>
      <c r="G224" s="2">
        <v>5.1816000000000004</v>
      </c>
      <c r="H224" s="2">
        <v>0.33528000000000002</v>
      </c>
      <c r="I224" s="2">
        <v>2.3276447898624006</v>
      </c>
    </row>
    <row r="225" spans="1:9" x14ac:dyDescent="0.2">
      <c r="A225">
        <v>232</v>
      </c>
      <c r="B225" t="s">
        <v>244</v>
      </c>
      <c r="C225" t="s">
        <v>255</v>
      </c>
      <c r="D225" s="1">
        <f t="shared" si="0"/>
        <v>0.13271196172248806</v>
      </c>
      <c r="E225">
        <v>5.4600000000000003E-2</v>
      </c>
      <c r="F225">
        <v>3.7999999999999999E-2</v>
      </c>
      <c r="G225" s="2">
        <v>1.0058400000000001</v>
      </c>
      <c r="H225" s="2">
        <v>0.15240000000000001</v>
      </c>
      <c r="I225" s="2">
        <v>0.15857434091520001</v>
      </c>
    </row>
    <row r="226" spans="1:9" x14ac:dyDescent="0.2">
      <c r="A226">
        <v>233</v>
      </c>
      <c r="B226" t="s">
        <v>244</v>
      </c>
      <c r="C226" t="s">
        <v>256</v>
      </c>
      <c r="D226" s="1">
        <f t="shared" si="0"/>
        <v>0.13271196172248806</v>
      </c>
      <c r="E226">
        <v>5.4600000000000003E-2</v>
      </c>
      <c r="F226">
        <v>3.7999999999999999E-2</v>
      </c>
      <c r="G226" s="2">
        <v>1.2801600000000002</v>
      </c>
      <c r="H226" s="2">
        <v>0.15240000000000001</v>
      </c>
      <c r="I226" s="2">
        <v>0.15857434091520001</v>
      </c>
    </row>
    <row r="227" spans="1:9" x14ac:dyDescent="0.2">
      <c r="A227">
        <v>234</v>
      </c>
      <c r="B227" t="s">
        <v>244</v>
      </c>
      <c r="C227" t="s">
        <v>257</v>
      </c>
      <c r="D227" s="1">
        <f t="shared" si="0"/>
        <v>6.2807272727272739E-2</v>
      </c>
      <c r="E227">
        <v>1.3599999999999999E-2</v>
      </c>
      <c r="F227">
        <v>1.2E-2</v>
      </c>
      <c r="G227" s="2">
        <v>0.51816000000000006</v>
      </c>
      <c r="H227" s="2">
        <v>9.1440000000000007E-2</v>
      </c>
      <c r="I227" s="1">
        <v>2.5485161932800003E-2</v>
      </c>
    </row>
    <row r="228" spans="1:9" x14ac:dyDescent="0.2">
      <c r="A228">
        <v>235</v>
      </c>
      <c r="B228" t="s">
        <v>244</v>
      </c>
      <c r="C228" t="s">
        <v>258</v>
      </c>
      <c r="D228" s="1">
        <v>0.1291038383838384</v>
      </c>
      <c r="E228">
        <v>3.7000000000000002E-3</v>
      </c>
      <c r="F228">
        <v>1.7999999999999999E-2</v>
      </c>
      <c r="G228" s="2">
        <v>13.197839999999999</v>
      </c>
      <c r="H228" s="2">
        <v>1.0363200000000001</v>
      </c>
      <c r="I228" s="2">
        <v>26.985954802176003</v>
      </c>
    </row>
    <row r="229" spans="1:9" x14ac:dyDescent="0.2">
      <c r="A229">
        <v>236</v>
      </c>
      <c r="B229" t="s">
        <v>244</v>
      </c>
      <c r="C229" t="s">
        <v>259</v>
      </c>
      <c r="D229" s="1">
        <f t="shared" ref="D229:D259" si="1">(E229*H229)/(1.65*F229)</f>
        <v>9.8726464646464646E-2</v>
      </c>
      <c r="E229">
        <v>3.7000000000000002E-3</v>
      </c>
      <c r="F229">
        <v>2.7E-2</v>
      </c>
      <c r="G229" s="2">
        <v>12.832080000000001</v>
      </c>
      <c r="H229" s="2">
        <v>1.18872</v>
      </c>
      <c r="I229" s="2">
        <v>31.247640214272003</v>
      </c>
    </row>
    <row r="230" spans="1:9" x14ac:dyDescent="0.2">
      <c r="A230">
        <v>237</v>
      </c>
      <c r="B230" t="s">
        <v>244</v>
      </c>
      <c r="C230" t="s">
        <v>260</v>
      </c>
      <c r="D230" s="1">
        <f t="shared" si="1"/>
        <v>0.15852958677685952</v>
      </c>
      <c r="E230">
        <v>2.3599999999999999E-2</v>
      </c>
      <c r="F230">
        <v>4.3999999999999997E-2</v>
      </c>
      <c r="G230" s="2">
        <v>6.0655200000000002</v>
      </c>
      <c r="H230" s="2">
        <v>0.48768000000000006</v>
      </c>
      <c r="I230" s="2">
        <v>5.9465377843200011</v>
      </c>
    </row>
    <row r="231" spans="1:9" x14ac:dyDescent="0.2">
      <c r="A231">
        <v>238</v>
      </c>
      <c r="B231" t="s">
        <v>244</v>
      </c>
      <c r="C231" t="s">
        <v>261</v>
      </c>
      <c r="D231" s="1">
        <f t="shared" si="1"/>
        <v>0.27178265412748176</v>
      </c>
      <c r="E231">
        <v>3.2000000000000001E-2</v>
      </c>
      <c r="F231">
        <v>8.6999999999999994E-3</v>
      </c>
      <c r="G231" s="2">
        <v>1.2192000000000001</v>
      </c>
      <c r="H231" s="2">
        <v>0.12192000000000001</v>
      </c>
      <c r="I231" s="2">
        <v>0.17273276421120001</v>
      </c>
    </row>
    <row r="232" spans="1:9" x14ac:dyDescent="0.2">
      <c r="A232">
        <v>239</v>
      </c>
      <c r="B232" t="s">
        <v>244</v>
      </c>
      <c r="C232" t="s">
        <v>262</v>
      </c>
      <c r="D232" s="1">
        <f t="shared" si="1"/>
        <v>0.23645090909090916</v>
      </c>
      <c r="E232">
        <v>3.5200000000000002E-2</v>
      </c>
      <c r="F232">
        <v>1.0999999999999999E-2</v>
      </c>
      <c r="G232" s="2">
        <v>1.6459200000000003</v>
      </c>
      <c r="H232" s="2">
        <v>0.12192000000000001</v>
      </c>
      <c r="I232" s="2">
        <v>0.24352488069120001</v>
      </c>
    </row>
    <row r="233" spans="1:9" x14ac:dyDescent="0.2">
      <c r="A233">
        <v>240</v>
      </c>
      <c r="B233" t="s">
        <v>244</v>
      </c>
      <c r="C233" t="s">
        <v>263</v>
      </c>
      <c r="D233" s="1">
        <f t="shared" si="1"/>
        <v>9.5489790209790232E-2</v>
      </c>
      <c r="E233">
        <v>1.12E-2</v>
      </c>
      <c r="F233">
        <v>1.2999999999999999E-2</v>
      </c>
      <c r="G233" s="2">
        <v>1.31064</v>
      </c>
      <c r="H233" s="2">
        <v>0.18288000000000001</v>
      </c>
      <c r="I233" s="2">
        <v>0.22936645739520004</v>
      </c>
    </row>
    <row r="234" spans="1:9" x14ac:dyDescent="0.2">
      <c r="A234">
        <v>241</v>
      </c>
      <c r="B234" t="s">
        <v>244</v>
      </c>
      <c r="C234" t="s">
        <v>264</v>
      </c>
      <c r="D234" s="1">
        <f t="shared" si="1"/>
        <v>9.760750733137831E-2</v>
      </c>
      <c r="E234">
        <v>1.17E-2</v>
      </c>
      <c r="F234">
        <v>3.1E-2</v>
      </c>
      <c r="G234" s="2">
        <v>5.3644800000000004</v>
      </c>
      <c r="H234" s="2">
        <v>0.42671999999999999</v>
      </c>
      <c r="I234" s="2">
        <v>3.6698633183232006</v>
      </c>
    </row>
    <row r="235" spans="1:9" x14ac:dyDescent="0.2">
      <c r="A235">
        <v>242</v>
      </c>
      <c r="B235" t="s">
        <v>244</v>
      </c>
      <c r="C235" t="s">
        <v>265</v>
      </c>
      <c r="D235" s="1">
        <f t="shared" si="1"/>
        <v>5.9436000000000017E-2</v>
      </c>
      <c r="E235">
        <v>9.9000000000000008E-3</v>
      </c>
      <c r="F235">
        <v>0.04</v>
      </c>
      <c r="G235" s="2">
        <v>5.3340000000000005</v>
      </c>
      <c r="H235" s="2">
        <v>0.39624000000000004</v>
      </c>
      <c r="I235" s="2">
        <v>2.9732688921600006</v>
      </c>
    </row>
    <row r="236" spans="1:9" x14ac:dyDescent="0.2">
      <c r="A236">
        <v>243</v>
      </c>
      <c r="B236" t="s">
        <v>244</v>
      </c>
      <c r="C236" t="s">
        <v>266</v>
      </c>
      <c r="D236" s="1">
        <f t="shared" si="1"/>
        <v>4.7049813800657182E-2</v>
      </c>
      <c r="E236">
        <v>3.0200000000000001E-2</v>
      </c>
      <c r="F236">
        <v>8.3000000000000004E-2</v>
      </c>
      <c r="G236" s="2">
        <v>3.7185600000000001</v>
      </c>
      <c r="H236" s="2">
        <v>0.21335999999999999</v>
      </c>
      <c r="I236" s="2">
        <v>0.6088122017280001</v>
      </c>
    </row>
    <row r="237" spans="1:9" x14ac:dyDescent="0.2">
      <c r="A237">
        <v>244</v>
      </c>
      <c r="B237" t="s">
        <v>244</v>
      </c>
      <c r="C237" t="s">
        <v>267</v>
      </c>
      <c r="D237" s="1">
        <f t="shared" si="1"/>
        <v>0.12874931129476586</v>
      </c>
      <c r="E237">
        <v>4.5999999999999999E-2</v>
      </c>
      <c r="F237">
        <v>6.6000000000000003E-2</v>
      </c>
      <c r="G237" s="2">
        <v>6.0655200000000002</v>
      </c>
      <c r="H237" s="2">
        <v>0.30480000000000002</v>
      </c>
      <c r="I237" s="2">
        <v>3.7718039660544003</v>
      </c>
    </row>
    <row r="238" spans="1:9" x14ac:dyDescent="0.2">
      <c r="A238">
        <v>245</v>
      </c>
      <c r="B238" t="s">
        <v>244</v>
      </c>
      <c r="C238" t="s">
        <v>268</v>
      </c>
      <c r="D238" s="1">
        <f t="shared" si="1"/>
        <v>0.11380806324110673</v>
      </c>
      <c r="E238">
        <v>1.09E-2</v>
      </c>
      <c r="F238">
        <v>2.3E-2</v>
      </c>
      <c r="G238" s="2">
        <v>6.7056000000000004</v>
      </c>
      <c r="H238" s="2">
        <v>0.39624000000000004</v>
      </c>
      <c r="I238" s="2">
        <v>9.9052329378816015</v>
      </c>
    </row>
    <row r="239" spans="1:9" x14ac:dyDescent="0.2">
      <c r="A239">
        <v>246</v>
      </c>
      <c r="B239" t="s">
        <v>244</v>
      </c>
      <c r="C239" t="s">
        <v>269</v>
      </c>
      <c r="D239" s="1">
        <f t="shared" si="1"/>
        <v>3.2398321678321691E-2</v>
      </c>
      <c r="E239">
        <v>1.14E-2</v>
      </c>
      <c r="F239">
        <v>3.9E-2</v>
      </c>
      <c r="G239" s="2">
        <v>2.46888</v>
      </c>
      <c r="H239" s="2">
        <v>0.18288000000000001</v>
      </c>
      <c r="I239" s="2">
        <v>0.30015857387520001</v>
      </c>
    </row>
    <row r="240" spans="1:9" x14ac:dyDescent="0.2">
      <c r="A240">
        <v>247</v>
      </c>
      <c r="B240" t="s">
        <v>244</v>
      </c>
      <c r="C240" t="s">
        <v>270</v>
      </c>
      <c r="D240" s="1">
        <f t="shared" si="1"/>
        <v>9.9224935064935085E-2</v>
      </c>
      <c r="E240">
        <v>4.7000000000000002E-3</v>
      </c>
      <c r="F240">
        <v>1.4E-2</v>
      </c>
      <c r="G240" s="2">
        <v>8.9611199999999993</v>
      </c>
      <c r="H240" s="2">
        <v>0.48768000000000006</v>
      </c>
      <c r="I240" s="2">
        <v>6.634637156505601</v>
      </c>
    </row>
    <row r="241" spans="1:9" x14ac:dyDescent="0.2">
      <c r="A241">
        <v>248</v>
      </c>
      <c r="B241" t="s">
        <v>244</v>
      </c>
      <c r="C241" t="s">
        <v>271</v>
      </c>
      <c r="D241" s="1">
        <f t="shared" si="1"/>
        <v>9.307870967741938E-2</v>
      </c>
      <c r="E241">
        <v>1.4200000000000001E-2</v>
      </c>
      <c r="F241">
        <v>3.1E-2</v>
      </c>
      <c r="G241" s="2">
        <v>5.3644800000000004</v>
      </c>
      <c r="H241" s="2">
        <v>0.33528000000000002</v>
      </c>
      <c r="I241" s="2">
        <v>2.4607339688448007</v>
      </c>
    </row>
    <row r="242" spans="1:9" x14ac:dyDescent="0.2">
      <c r="A242">
        <v>249</v>
      </c>
      <c r="B242" t="s">
        <v>244</v>
      </c>
      <c r="C242" t="s">
        <v>272</v>
      </c>
      <c r="D242" s="1">
        <f t="shared" si="1"/>
        <v>8.9947972027972042E-2</v>
      </c>
      <c r="E242">
        <v>2.1100000000000001E-2</v>
      </c>
      <c r="F242">
        <v>3.9E-2</v>
      </c>
      <c r="G242" s="2">
        <v>3.7795200000000002</v>
      </c>
      <c r="H242" s="2">
        <v>0.27432000000000001</v>
      </c>
      <c r="I242" s="2">
        <v>1.1723174489088002</v>
      </c>
    </row>
    <row r="243" spans="1:9" x14ac:dyDescent="0.2">
      <c r="A243">
        <v>250</v>
      </c>
      <c r="B243" t="s">
        <v>244</v>
      </c>
      <c r="C243" t="s">
        <v>273</v>
      </c>
      <c r="D243" s="1">
        <f t="shared" si="1"/>
        <v>0.12609346801346802</v>
      </c>
      <c r="E243">
        <v>9.7000000000000003E-3</v>
      </c>
      <c r="F243">
        <v>2.7E-2</v>
      </c>
      <c r="G243" s="2">
        <v>7.4066400000000003</v>
      </c>
      <c r="H243" s="2">
        <v>0.57911999999999997</v>
      </c>
      <c r="I243" s="2">
        <v>7.8097862900736015</v>
      </c>
    </row>
    <row r="244" spans="1:9" x14ac:dyDescent="0.2">
      <c r="A244">
        <v>251</v>
      </c>
      <c r="B244" t="s">
        <v>244</v>
      </c>
      <c r="C244" t="s">
        <v>274</v>
      </c>
      <c r="D244" s="1">
        <f t="shared" si="1"/>
        <v>0.18384761904761907</v>
      </c>
      <c r="E244">
        <v>2.2000000000000001E-3</v>
      </c>
      <c r="F244">
        <v>8.4000000000000012E-3</v>
      </c>
      <c r="G244" s="2">
        <v>13.22832</v>
      </c>
      <c r="H244" s="2">
        <v>1.1582399999999999</v>
      </c>
      <c r="I244" s="2">
        <v>29.936570217062407</v>
      </c>
    </row>
    <row r="245" spans="1:9" x14ac:dyDescent="0.2">
      <c r="A245">
        <v>252</v>
      </c>
      <c r="B245" t="s">
        <v>244</v>
      </c>
      <c r="C245" t="s">
        <v>275</v>
      </c>
      <c r="D245" s="1">
        <f t="shared" si="1"/>
        <v>9.6520000000000009E-2</v>
      </c>
      <c r="E245">
        <v>2.2000000000000001E-3</v>
      </c>
      <c r="F245">
        <v>1.6E-2</v>
      </c>
      <c r="G245" s="2">
        <v>14.325600000000001</v>
      </c>
      <c r="H245" s="2">
        <v>1.1582399999999999</v>
      </c>
      <c r="I245" s="2">
        <v>29.531639310796805</v>
      </c>
    </row>
    <row r="246" spans="1:9" x14ac:dyDescent="0.2">
      <c r="A246">
        <v>253</v>
      </c>
      <c r="B246" t="s">
        <v>244</v>
      </c>
      <c r="C246" t="s">
        <v>276</v>
      </c>
      <c r="D246" s="1">
        <f t="shared" si="1"/>
        <v>7.848656319290466E-2</v>
      </c>
      <c r="E246">
        <v>6.7000000000000002E-3</v>
      </c>
      <c r="F246">
        <v>4.1000000000000002E-2</v>
      </c>
      <c r="G246" s="2">
        <v>11.36904</v>
      </c>
      <c r="H246" s="2">
        <v>0.79248000000000007</v>
      </c>
      <c r="I246" s="2">
        <v>17.344068537600002</v>
      </c>
    </row>
    <row r="247" spans="1:9" x14ac:dyDescent="0.2">
      <c r="A247">
        <v>254</v>
      </c>
      <c r="B247" t="s">
        <v>244</v>
      </c>
      <c r="C247" t="s">
        <v>277</v>
      </c>
      <c r="D247" s="1">
        <f t="shared" si="1"/>
        <v>0.13452964426877473</v>
      </c>
      <c r="E247">
        <v>6.7000000000000002E-3</v>
      </c>
      <c r="F247">
        <v>2.3E-2</v>
      </c>
      <c r="G247" s="2">
        <v>12.283440000000001</v>
      </c>
      <c r="H247" s="2">
        <v>0.76200000000000001</v>
      </c>
      <c r="I247" s="2">
        <v>17.695197435340802</v>
      </c>
    </row>
    <row r="248" spans="1:9" x14ac:dyDescent="0.2">
      <c r="A248">
        <v>255</v>
      </c>
      <c r="B248" t="s">
        <v>244</v>
      </c>
      <c r="C248" t="s">
        <v>278</v>
      </c>
      <c r="D248" s="1">
        <f t="shared" si="1"/>
        <v>9.5610358126721778E-2</v>
      </c>
      <c r="E248">
        <v>2.4400000000000002E-2</v>
      </c>
      <c r="F248">
        <v>3.3000000000000002E-2</v>
      </c>
      <c r="G248" s="2">
        <v>2.9260800000000002</v>
      </c>
      <c r="H248" s="2">
        <v>0.21335999999999999</v>
      </c>
      <c r="I248" s="2">
        <v>0.94861436083200013</v>
      </c>
    </row>
    <row r="249" spans="1:9" x14ac:dyDescent="0.2">
      <c r="A249">
        <v>256</v>
      </c>
      <c r="B249" t="s">
        <v>244</v>
      </c>
      <c r="C249" t="s">
        <v>279</v>
      </c>
      <c r="D249" s="1">
        <f t="shared" si="1"/>
        <v>0.25959043062200959</v>
      </c>
      <c r="E249">
        <v>4.4499999999999998E-2</v>
      </c>
      <c r="F249">
        <v>1.9E-2</v>
      </c>
      <c r="G249" s="2">
        <v>1.5544799999999999</v>
      </c>
      <c r="H249" s="2">
        <v>0.18288000000000001</v>
      </c>
      <c r="I249" s="2">
        <v>0.28033678126080003</v>
      </c>
    </row>
    <row r="250" spans="1:9" x14ac:dyDescent="0.2">
      <c r="A250">
        <v>257</v>
      </c>
      <c r="B250" t="s">
        <v>244</v>
      </c>
      <c r="C250" t="s">
        <v>280</v>
      </c>
      <c r="D250" s="1">
        <f t="shared" si="1"/>
        <v>0.11969828009828011</v>
      </c>
      <c r="E250">
        <v>9.5899999999999999E-2</v>
      </c>
      <c r="F250">
        <v>7.3999999999999996E-2</v>
      </c>
      <c r="G250" s="2">
        <v>2.6517599999999999</v>
      </c>
      <c r="H250" s="2">
        <v>0.15240000000000001</v>
      </c>
      <c r="I250" s="2">
        <v>0.28316846592000006</v>
      </c>
    </row>
    <row r="251" spans="1:9" x14ac:dyDescent="0.2">
      <c r="A251">
        <v>258</v>
      </c>
      <c r="B251" t="s">
        <v>244</v>
      </c>
      <c r="C251" t="s">
        <v>281</v>
      </c>
      <c r="D251" s="1">
        <f t="shared" si="1"/>
        <v>0.1367821487603306</v>
      </c>
      <c r="E251">
        <v>6.0000000000000001E-3</v>
      </c>
      <c r="F251">
        <v>4.3999999999999997E-2</v>
      </c>
      <c r="G251" s="2">
        <v>17.9832</v>
      </c>
      <c r="H251" s="2">
        <v>1.6550640000000001</v>
      </c>
      <c r="I251" s="2">
        <v>88.886581452288013</v>
      </c>
    </row>
    <row r="252" spans="1:9" x14ac:dyDescent="0.2">
      <c r="A252">
        <v>259</v>
      </c>
      <c r="B252" t="s">
        <v>244</v>
      </c>
      <c r="C252" t="s">
        <v>282</v>
      </c>
      <c r="D252" s="1">
        <f t="shared" si="1"/>
        <v>0.11190209790209794</v>
      </c>
      <c r="E252">
        <v>2.1000000000000001E-2</v>
      </c>
      <c r="F252">
        <v>5.1999999999999998E-2</v>
      </c>
      <c r="G252" s="2">
        <v>11.21664</v>
      </c>
      <c r="H252" s="2">
        <v>0.45720000000000005</v>
      </c>
      <c r="I252" s="2">
        <v>9.0812127020544011</v>
      </c>
    </row>
    <row r="253" spans="1:9" x14ac:dyDescent="0.2">
      <c r="A253">
        <v>260</v>
      </c>
      <c r="B253" t="s">
        <v>244</v>
      </c>
      <c r="C253" t="s">
        <v>283</v>
      </c>
      <c r="D253" s="1">
        <f t="shared" si="1"/>
        <v>5.1363192904656317E-2</v>
      </c>
      <c r="E253">
        <v>6.0000000000000001E-3</v>
      </c>
      <c r="F253">
        <v>4.1000000000000002E-2</v>
      </c>
      <c r="G253" s="2">
        <v>10.302239999999999</v>
      </c>
      <c r="H253" s="2">
        <v>0.57911999999999997</v>
      </c>
      <c r="I253" s="2">
        <v>7.8465981906432019</v>
      </c>
    </row>
    <row r="254" spans="1:9" x14ac:dyDescent="0.2">
      <c r="A254">
        <v>261</v>
      </c>
      <c r="B254" t="s">
        <v>244</v>
      </c>
      <c r="C254" t="s">
        <v>284</v>
      </c>
      <c r="D254" s="1">
        <f t="shared" si="1"/>
        <v>5.2647272727272723E-2</v>
      </c>
      <c r="E254">
        <v>7.4999999999999997E-3</v>
      </c>
      <c r="F254">
        <v>0.05</v>
      </c>
      <c r="G254" s="2">
        <v>11.247120000000001</v>
      </c>
      <c r="H254" s="2">
        <v>0.57911999999999997</v>
      </c>
      <c r="I254" s="2">
        <v>8.8829947759104009</v>
      </c>
    </row>
    <row r="255" spans="1:9" x14ac:dyDescent="0.2">
      <c r="A255">
        <v>262</v>
      </c>
      <c r="B255" t="s">
        <v>244</v>
      </c>
      <c r="C255" t="s">
        <v>285</v>
      </c>
      <c r="D255" s="1">
        <f t="shared" si="1"/>
        <v>0.10792690909090909</v>
      </c>
      <c r="E255">
        <v>1.14E-2</v>
      </c>
      <c r="F255">
        <v>3.2000000000000001E-2</v>
      </c>
      <c r="G255" s="2">
        <v>9.4488000000000003</v>
      </c>
      <c r="H255" s="2">
        <v>0.49987199999999998</v>
      </c>
      <c r="I255" s="2">
        <v>5.8899040911360006</v>
      </c>
    </row>
    <row r="256" spans="1:9" x14ac:dyDescent="0.2">
      <c r="A256">
        <v>263</v>
      </c>
      <c r="B256" t="s">
        <v>244</v>
      </c>
      <c r="C256" t="s">
        <v>286</v>
      </c>
      <c r="D256" s="1">
        <f t="shared" si="1"/>
        <v>0.10061038961038962</v>
      </c>
      <c r="E256">
        <v>1.2500000000000001E-2</v>
      </c>
      <c r="F256">
        <v>4.2000000000000003E-2</v>
      </c>
      <c r="G256" s="2">
        <v>7.9248000000000003</v>
      </c>
      <c r="H256" s="2">
        <v>0.55778400000000006</v>
      </c>
      <c r="I256" s="2">
        <v>4.5023786081280006</v>
      </c>
    </row>
    <row r="257" spans="1:9" x14ac:dyDescent="0.2">
      <c r="A257">
        <v>264</v>
      </c>
      <c r="B257" t="s">
        <v>244</v>
      </c>
      <c r="C257" t="s">
        <v>287</v>
      </c>
      <c r="D257" s="1">
        <f t="shared" si="1"/>
        <v>0.10507287272727273</v>
      </c>
      <c r="E257">
        <v>8.9999999999999993E-3</v>
      </c>
      <c r="F257">
        <v>2.5000000000000001E-2</v>
      </c>
      <c r="G257" s="2">
        <v>7.3152000000000008</v>
      </c>
      <c r="H257" s="2">
        <v>0.48158400000000007</v>
      </c>
      <c r="I257" s="2">
        <v>4.020992216064001</v>
      </c>
    </row>
    <row r="258" spans="1:9" x14ac:dyDescent="0.2">
      <c r="A258">
        <v>265</v>
      </c>
      <c r="B258" t="s">
        <v>244</v>
      </c>
      <c r="C258" t="s">
        <v>288</v>
      </c>
      <c r="D258" s="1">
        <f t="shared" si="1"/>
        <v>0.1109472</v>
      </c>
      <c r="E258">
        <v>5.4600000000000003E-2</v>
      </c>
      <c r="F258">
        <v>0.1</v>
      </c>
      <c r="G258" s="2">
        <v>3.2004000000000001</v>
      </c>
      <c r="H258" s="2">
        <v>0.33528000000000002</v>
      </c>
      <c r="I258" s="2">
        <v>1.1496639716352002</v>
      </c>
    </row>
    <row r="259" spans="1:9" x14ac:dyDescent="0.2">
      <c r="A259">
        <v>266</v>
      </c>
      <c r="B259" t="s">
        <v>244</v>
      </c>
      <c r="C259" t="s">
        <v>289</v>
      </c>
      <c r="D259" s="1">
        <f t="shared" si="1"/>
        <v>6.4417715617715643E-2</v>
      </c>
      <c r="E259">
        <v>3.4000000000000002E-2</v>
      </c>
      <c r="F259">
        <v>3.9E-2</v>
      </c>
      <c r="G259" s="2">
        <v>3.1394400000000005</v>
      </c>
      <c r="H259" s="2">
        <v>0.12192000000000001</v>
      </c>
      <c r="I259" s="2">
        <v>0.37378237501440004</v>
      </c>
    </row>
    <row r="260" spans="1:9" x14ac:dyDescent="0.2">
      <c r="A260">
        <v>267</v>
      </c>
      <c r="B260" t="s">
        <v>290</v>
      </c>
      <c r="C260" t="s">
        <v>291</v>
      </c>
      <c r="D260" s="1">
        <v>0.51627384511784524</v>
      </c>
      <c r="E260">
        <v>0.01</v>
      </c>
      <c r="F260">
        <v>4.4999999999999999E-4</v>
      </c>
      <c r="G260" s="2">
        <v>1.2</v>
      </c>
      <c r="H260" s="2">
        <v>3.8333332999999997E-2</v>
      </c>
      <c r="I260" s="1">
        <v>1.0733332999999999E-2</v>
      </c>
    </row>
    <row r="261" spans="1:9" x14ac:dyDescent="0.2">
      <c r="A261">
        <v>268</v>
      </c>
      <c r="B261" t="s">
        <v>290</v>
      </c>
      <c r="C261" t="s">
        <v>292</v>
      </c>
      <c r="D261" s="1">
        <v>0.20202020202020204</v>
      </c>
      <c r="E261">
        <v>0.01</v>
      </c>
      <c r="F261">
        <v>4.4999999999999999E-4</v>
      </c>
      <c r="G261" s="2">
        <v>0.17</v>
      </c>
      <c r="H261" s="2">
        <v>1.4999999999999999E-2</v>
      </c>
      <c r="I261" s="3">
        <v>3.5581399999999998E-4</v>
      </c>
    </row>
    <row r="262" spans="1:9" x14ac:dyDescent="0.2">
      <c r="A262">
        <v>269</v>
      </c>
      <c r="B262" t="s">
        <v>290</v>
      </c>
      <c r="C262" t="s">
        <v>293</v>
      </c>
      <c r="D262" s="1">
        <v>0.20202020202020204</v>
      </c>
      <c r="E262">
        <v>0.01</v>
      </c>
      <c r="F262">
        <v>4.4999999999999999E-4</v>
      </c>
      <c r="G262" s="2">
        <v>0.15</v>
      </c>
      <c r="H262" s="2">
        <v>1.4999999999999999E-2</v>
      </c>
      <c r="I262" s="3">
        <v>4.4000000000000002E-4</v>
      </c>
    </row>
    <row r="263" spans="1:9" x14ac:dyDescent="0.2">
      <c r="A263">
        <v>270</v>
      </c>
      <c r="B263" t="s">
        <v>290</v>
      </c>
      <c r="C263" t="s">
        <v>294</v>
      </c>
      <c r="D263" s="1">
        <v>0.20202020202020204</v>
      </c>
      <c r="E263">
        <v>0.01</v>
      </c>
      <c r="F263">
        <v>4.4999999999999999E-4</v>
      </c>
      <c r="G263" s="2">
        <v>0.15</v>
      </c>
      <c r="H263" s="2">
        <v>1.4999999999999999E-2</v>
      </c>
      <c r="I263" s="3">
        <v>4.3043500000000001E-4</v>
      </c>
    </row>
    <row r="264" spans="1:9" x14ac:dyDescent="0.2">
      <c r="A264">
        <v>271</v>
      </c>
      <c r="B264" t="s">
        <v>290</v>
      </c>
      <c r="C264" t="s">
        <v>295</v>
      </c>
      <c r="D264" s="1">
        <v>0.20202020202020204</v>
      </c>
      <c r="E264">
        <v>0.01</v>
      </c>
      <c r="F264">
        <v>4.4999999999999999E-4</v>
      </c>
      <c r="G264" s="2">
        <v>0.15</v>
      </c>
      <c r="H264" s="2">
        <v>1.4999999999999999E-2</v>
      </c>
      <c r="I264" s="3">
        <v>4.4999999999999999E-4</v>
      </c>
    </row>
    <row r="265" spans="1:9" x14ac:dyDescent="0.2">
      <c r="A265">
        <v>272</v>
      </c>
      <c r="B265" t="s">
        <v>290</v>
      </c>
      <c r="C265" t="s">
        <v>296</v>
      </c>
      <c r="D265" s="1">
        <v>0.60606060606060619</v>
      </c>
      <c r="E265">
        <v>0.01</v>
      </c>
      <c r="F265">
        <v>4.4999999999999999E-4</v>
      </c>
      <c r="G265" s="2">
        <v>0.25</v>
      </c>
      <c r="H265" s="2">
        <v>4.4999999999999998E-2</v>
      </c>
      <c r="I265" s="3">
        <v>3.5156250000000001E-3</v>
      </c>
    </row>
    <row r="266" spans="1:9" x14ac:dyDescent="0.2">
      <c r="A266">
        <v>273</v>
      </c>
      <c r="B266" t="s">
        <v>290</v>
      </c>
      <c r="C266" t="s">
        <v>297</v>
      </c>
      <c r="D266" s="1">
        <v>0.60606060606060619</v>
      </c>
      <c r="E266">
        <v>0.01</v>
      </c>
      <c r="F266">
        <v>4.4999999999999999E-4</v>
      </c>
      <c r="G266" s="2">
        <v>0.25</v>
      </c>
      <c r="H266" s="2">
        <v>4.4999999999999998E-2</v>
      </c>
      <c r="I266" s="3">
        <v>3.348214E-3</v>
      </c>
    </row>
    <row r="267" spans="1:9" x14ac:dyDescent="0.2">
      <c r="A267">
        <v>274</v>
      </c>
      <c r="B267" t="s">
        <v>290</v>
      </c>
      <c r="C267" t="s">
        <v>298</v>
      </c>
      <c r="D267" s="1">
        <v>0.60606060606060619</v>
      </c>
      <c r="E267">
        <v>0.01</v>
      </c>
      <c r="F267">
        <v>4.4999999999999999E-4</v>
      </c>
      <c r="G267" s="2">
        <v>0.25</v>
      </c>
      <c r="H267" s="2">
        <v>4.4999999999999998E-2</v>
      </c>
      <c r="I267" s="3">
        <v>4.0178569999999997E-3</v>
      </c>
    </row>
    <row r="268" spans="1:9" x14ac:dyDescent="0.2">
      <c r="A268">
        <v>275</v>
      </c>
      <c r="B268" t="s">
        <v>290</v>
      </c>
      <c r="C268" t="s">
        <v>299</v>
      </c>
      <c r="D268" s="1">
        <v>0.60606060606060619</v>
      </c>
      <c r="E268">
        <v>0.01</v>
      </c>
      <c r="F268">
        <v>4.4999999999999999E-4</v>
      </c>
      <c r="G268" s="2">
        <v>0.25</v>
      </c>
      <c r="H268" s="2">
        <v>4.4999999999999998E-2</v>
      </c>
      <c r="I268" s="3">
        <v>3.1250000000000002E-3</v>
      </c>
    </row>
    <row r="269" spans="1:9" x14ac:dyDescent="0.2">
      <c r="A269">
        <v>276</v>
      </c>
      <c r="B269" t="s">
        <v>290</v>
      </c>
      <c r="C269" t="s">
        <v>300</v>
      </c>
      <c r="D269" s="1">
        <v>0.60606060606060619</v>
      </c>
      <c r="E269">
        <v>0.01</v>
      </c>
      <c r="F269">
        <v>4.4999999999999999E-4</v>
      </c>
      <c r="G269" s="2">
        <v>0.25</v>
      </c>
      <c r="H269" s="2">
        <v>4.4999999999999998E-2</v>
      </c>
      <c r="I269" s="3">
        <v>3.605769E-3</v>
      </c>
    </row>
    <row r="270" spans="1:9" x14ac:dyDescent="0.2">
      <c r="A270">
        <v>277</v>
      </c>
      <c r="B270" t="s">
        <v>290</v>
      </c>
      <c r="C270" t="s">
        <v>301</v>
      </c>
      <c r="D270" s="1">
        <v>0.40404040404040409</v>
      </c>
      <c r="E270">
        <v>0.01</v>
      </c>
      <c r="F270">
        <v>4.4999999999999999E-4</v>
      </c>
      <c r="G270" s="2">
        <v>0.5</v>
      </c>
      <c r="H270" s="2">
        <v>0.03</v>
      </c>
      <c r="I270" s="3">
        <v>3.6290319999999999E-3</v>
      </c>
    </row>
    <row r="271" spans="1:9" x14ac:dyDescent="0.2">
      <c r="A271">
        <v>278</v>
      </c>
      <c r="B271" t="s">
        <v>290</v>
      </c>
      <c r="C271" t="s">
        <v>302</v>
      </c>
      <c r="D271" s="1">
        <v>0.40404040404040409</v>
      </c>
      <c r="E271">
        <v>0.01</v>
      </c>
      <c r="F271">
        <v>4.4999999999999999E-4</v>
      </c>
      <c r="G271" s="2">
        <v>0.5</v>
      </c>
      <c r="H271" s="2">
        <v>0.03</v>
      </c>
      <c r="I271" s="3">
        <v>3.0821920000000001E-3</v>
      </c>
    </row>
    <row r="272" spans="1:9" x14ac:dyDescent="0.2">
      <c r="A272">
        <v>279</v>
      </c>
      <c r="B272" t="s">
        <v>290</v>
      </c>
      <c r="C272" t="s">
        <v>303</v>
      </c>
      <c r="D272" s="1">
        <v>0.20202020202020204</v>
      </c>
      <c r="E272">
        <v>0.01</v>
      </c>
      <c r="F272">
        <v>4.4999999999999999E-4</v>
      </c>
      <c r="G272" s="2">
        <v>0.17</v>
      </c>
      <c r="H272" s="2">
        <v>1.4999999999999999E-2</v>
      </c>
      <c r="I272" s="3">
        <v>2.5500000000000002E-4</v>
      </c>
    </row>
    <row r="273" spans="1:9" x14ac:dyDescent="0.2">
      <c r="A273">
        <v>280</v>
      </c>
      <c r="B273" t="s">
        <v>290</v>
      </c>
      <c r="C273" t="s">
        <v>304</v>
      </c>
      <c r="D273" s="1">
        <v>0.40404040404040409</v>
      </c>
      <c r="E273">
        <v>0.01</v>
      </c>
      <c r="F273">
        <v>4.4999999999999999E-4</v>
      </c>
      <c r="G273" s="2">
        <v>0.5</v>
      </c>
      <c r="H273" s="2">
        <v>0.03</v>
      </c>
      <c r="I273" s="3">
        <v>3.4615380000000001E-3</v>
      </c>
    </row>
    <row r="274" spans="1:9" x14ac:dyDescent="0.2">
      <c r="A274">
        <v>281</v>
      </c>
      <c r="B274" t="s">
        <v>290</v>
      </c>
      <c r="C274" t="s">
        <v>305</v>
      </c>
      <c r="D274" s="1">
        <v>0.40404040404040409</v>
      </c>
      <c r="E274">
        <v>0.01</v>
      </c>
      <c r="F274">
        <v>4.4999999999999999E-4</v>
      </c>
      <c r="G274" s="2">
        <v>0.5</v>
      </c>
      <c r="H274" s="2">
        <v>0.03</v>
      </c>
      <c r="I274" s="3">
        <v>3.6290319999999999E-3</v>
      </c>
    </row>
    <row r="275" spans="1:9" x14ac:dyDescent="0.2">
      <c r="A275">
        <v>282</v>
      </c>
      <c r="B275" t="s">
        <v>290</v>
      </c>
      <c r="C275" t="s">
        <v>306</v>
      </c>
      <c r="D275" s="1">
        <v>0.40404040404040409</v>
      </c>
      <c r="E275">
        <v>0.01</v>
      </c>
      <c r="F275">
        <v>4.4999999999999999E-4</v>
      </c>
      <c r="G275" s="2">
        <v>0.5</v>
      </c>
      <c r="H275" s="2">
        <v>0.03</v>
      </c>
      <c r="I275" s="3">
        <v>3.6290319999999999E-3</v>
      </c>
    </row>
    <row r="276" spans="1:9" x14ac:dyDescent="0.2">
      <c r="A276">
        <v>283</v>
      </c>
      <c r="B276" t="s">
        <v>290</v>
      </c>
      <c r="C276" t="s">
        <v>307</v>
      </c>
      <c r="D276" s="1">
        <v>0.40404040404040409</v>
      </c>
      <c r="E276">
        <v>0.01</v>
      </c>
      <c r="F276">
        <v>4.4999999999999999E-4</v>
      </c>
      <c r="G276" s="2">
        <v>0.5</v>
      </c>
      <c r="H276" s="2">
        <v>0.03</v>
      </c>
      <c r="I276" s="3">
        <v>3.6290319999999999E-3</v>
      </c>
    </row>
    <row r="277" spans="1:9" x14ac:dyDescent="0.2">
      <c r="A277">
        <v>284</v>
      </c>
      <c r="B277" t="s">
        <v>290</v>
      </c>
      <c r="C277" t="s">
        <v>308</v>
      </c>
      <c r="D277" s="1">
        <v>0.53872053872053882</v>
      </c>
      <c r="E277">
        <v>0.01</v>
      </c>
      <c r="F277">
        <v>4.4999999999999999E-4</v>
      </c>
      <c r="G277" s="2">
        <v>0.3</v>
      </c>
      <c r="H277" s="2">
        <v>0.04</v>
      </c>
      <c r="I277" s="3">
        <v>3.6315789999999998E-3</v>
      </c>
    </row>
    <row r="278" spans="1:9" x14ac:dyDescent="0.2">
      <c r="A278">
        <v>285</v>
      </c>
      <c r="B278" t="s">
        <v>290</v>
      </c>
      <c r="C278" t="s">
        <v>309</v>
      </c>
      <c r="D278" s="1">
        <v>0.53872053872053882</v>
      </c>
      <c r="E278">
        <v>0.01</v>
      </c>
      <c r="F278">
        <v>4.4999999999999999E-4</v>
      </c>
      <c r="G278" s="2">
        <v>0.3</v>
      </c>
      <c r="H278" s="2">
        <v>0.04</v>
      </c>
      <c r="I278" s="3">
        <v>4.5999999999999999E-3</v>
      </c>
    </row>
    <row r="279" spans="1:9" x14ac:dyDescent="0.2">
      <c r="A279">
        <v>286</v>
      </c>
      <c r="B279" t="s">
        <v>290</v>
      </c>
      <c r="C279" t="s">
        <v>310</v>
      </c>
      <c r="D279" s="1">
        <v>0.53872053872053882</v>
      </c>
      <c r="E279">
        <v>0.01</v>
      </c>
      <c r="F279">
        <v>4.4999999999999999E-4</v>
      </c>
      <c r="G279" s="2">
        <v>0.3</v>
      </c>
      <c r="H279" s="2">
        <v>0.04</v>
      </c>
      <c r="I279" s="3">
        <v>3.9428570000000001E-3</v>
      </c>
    </row>
    <row r="280" spans="1:9" x14ac:dyDescent="0.2">
      <c r="A280">
        <v>287</v>
      </c>
      <c r="B280" t="s">
        <v>290</v>
      </c>
      <c r="C280" t="s">
        <v>311</v>
      </c>
      <c r="D280" s="1">
        <v>0.53872053872053882</v>
      </c>
      <c r="E280">
        <v>0.01</v>
      </c>
      <c r="F280">
        <v>4.4999999999999999E-4</v>
      </c>
      <c r="G280" s="2">
        <v>0.3</v>
      </c>
      <c r="H280" s="2">
        <v>0.04</v>
      </c>
      <c r="I280" s="3">
        <v>4.5999999999999999E-3</v>
      </c>
    </row>
    <row r="281" spans="1:9" x14ac:dyDescent="0.2">
      <c r="A281">
        <v>288</v>
      </c>
      <c r="B281" t="s">
        <v>290</v>
      </c>
      <c r="C281" t="s">
        <v>312</v>
      </c>
      <c r="D281" s="1">
        <v>0.53872053872053882</v>
      </c>
      <c r="E281">
        <v>0.01</v>
      </c>
      <c r="F281">
        <v>4.4999999999999999E-4</v>
      </c>
      <c r="G281" s="2">
        <v>0.3</v>
      </c>
      <c r="H281" s="2">
        <v>0.04</v>
      </c>
      <c r="I281" s="3">
        <v>3.6315789999999998E-3</v>
      </c>
    </row>
    <row r="282" spans="1:9" x14ac:dyDescent="0.2">
      <c r="A282">
        <v>289</v>
      </c>
      <c r="B282" t="s">
        <v>290</v>
      </c>
      <c r="C282" t="s">
        <v>313</v>
      </c>
      <c r="D282" s="1">
        <v>0.53872053872053882</v>
      </c>
      <c r="E282">
        <v>0.01</v>
      </c>
      <c r="F282">
        <v>4.4999999999999999E-4</v>
      </c>
      <c r="G282" s="2">
        <v>0.3</v>
      </c>
      <c r="H282" s="2">
        <v>0.04</v>
      </c>
      <c r="I282" s="3">
        <v>3.0000000000000001E-3</v>
      </c>
    </row>
    <row r="283" spans="1:9" x14ac:dyDescent="0.2">
      <c r="A283">
        <v>290</v>
      </c>
      <c r="B283" t="s">
        <v>290</v>
      </c>
      <c r="C283" t="s">
        <v>314</v>
      </c>
      <c r="D283" s="1">
        <v>0.20202020202020204</v>
      </c>
      <c r="E283">
        <v>0.01</v>
      </c>
      <c r="F283">
        <v>4.4999999999999999E-4</v>
      </c>
      <c r="G283" s="2">
        <v>0.17</v>
      </c>
      <c r="H283" s="2">
        <v>1.4999999999999999E-2</v>
      </c>
      <c r="I283" s="3">
        <v>3.0600000000000001E-4</v>
      </c>
    </row>
    <row r="284" spans="1:9" x14ac:dyDescent="0.2">
      <c r="A284">
        <v>291</v>
      </c>
      <c r="B284" t="s">
        <v>290</v>
      </c>
      <c r="C284" t="s">
        <v>315</v>
      </c>
      <c r="D284" s="1">
        <v>0.53872053872053882</v>
      </c>
      <c r="E284">
        <v>0.01</v>
      </c>
      <c r="F284">
        <v>4.4999999999999999E-4</v>
      </c>
      <c r="G284" s="2">
        <v>0.3</v>
      </c>
      <c r="H284" s="2">
        <v>0.04</v>
      </c>
      <c r="I284" s="3">
        <v>2.875E-3</v>
      </c>
    </row>
    <row r="285" spans="1:9" x14ac:dyDescent="0.2">
      <c r="A285">
        <v>292</v>
      </c>
      <c r="B285" t="s">
        <v>290</v>
      </c>
      <c r="C285" t="s">
        <v>316</v>
      </c>
      <c r="D285" s="1">
        <v>0.53872053872053882</v>
      </c>
      <c r="E285">
        <v>0.01</v>
      </c>
      <c r="F285">
        <v>4.4999999999999999E-4</v>
      </c>
      <c r="G285" s="2">
        <v>0.3</v>
      </c>
      <c r="H285" s="2">
        <v>0.04</v>
      </c>
      <c r="I285" s="3">
        <v>3.2857139999999999E-3</v>
      </c>
    </row>
    <row r="286" spans="1:9" x14ac:dyDescent="0.2">
      <c r="A286">
        <v>293</v>
      </c>
      <c r="B286" t="s">
        <v>290</v>
      </c>
      <c r="C286" t="s">
        <v>317</v>
      </c>
      <c r="D286" s="1">
        <v>0.10101010101010102</v>
      </c>
      <c r="E286">
        <v>0.01</v>
      </c>
      <c r="F286">
        <v>4.4999999999999999E-4</v>
      </c>
      <c r="G286" s="2">
        <v>0.3</v>
      </c>
      <c r="H286" s="2">
        <v>7.4999999999999997E-3</v>
      </c>
      <c r="I286" s="3">
        <v>5.2734400000000001E-4</v>
      </c>
    </row>
    <row r="287" spans="1:9" x14ac:dyDescent="0.2">
      <c r="A287">
        <v>294</v>
      </c>
      <c r="B287" t="s">
        <v>290</v>
      </c>
      <c r="C287" t="s">
        <v>318</v>
      </c>
      <c r="D287" s="1">
        <v>0.10101010101010102</v>
      </c>
      <c r="E287">
        <v>0.01</v>
      </c>
      <c r="F287">
        <v>4.4999999999999999E-4</v>
      </c>
      <c r="G287" s="2">
        <v>0.3</v>
      </c>
      <c r="H287" s="2">
        <v>7.4999999999999997E-3</v>
      </c>
      <c r="I287" s="3">
        <v>6.49038E-4</v>
      </c>
    </row>
    <row r="288" spans="1:9" x14ac:dyDescent="0.2">
      <c r="A288">
        <v>295</v>
      </c>
      <c r="B288" t="s">
        <v>290</v>
      </c>
      <c r="C288" t="s">
        <v>319</v>
      </c>
      <c r="D288" s="1">
        <v>0.10101010101010102</v>
      </c>
      <c r="E288">
        <v>0.01</v>
      </c>
      <c r="F288">
        <v>4.4999999999999999E-4</v>
      </c>
      <c r="G288" s="2">
        <v>0.3</v>
      </c>
      <c r="H288" s="2">
        <v>7.4999999999999997E-3</v>
      </c>
      <c r="I288" s="3">
        <v>5.8189699999999995E-4</v>
      </c>
    </row>
    <row r="289" spans="1:9" x14ac:dyDescent="0.2">
      <c r="A289">
        <v>296</v>
      </c>
      <c r="B289" t="s">
        <v>290</v>
      </c>
      <c r="C289" t="s">
        <v>320</v>
      </c>
      <c r="D289" s="1">
        <v>0.10101010101010102</v>
      </c>
      <c r="E289">
        <v>0.01</v>
      </c>
      <c r="F289">
        <v>4.4999999999999999E-4</v>
      </c>
      <c r="G289" s="2">
        <v>0.3</v>
      </c>
      <c r="H289" s="2">
        <v>7.4999999999999997E-3</v>
      </c>
      <c r="I289" s="3">
        <v>6.0267899999999995E-4</v>
      </c>
    </row>
    <row r="290" spans="1:9" x14ac:dyDescent="0.2">
      <c r="A290">
        <v>297</v>
      </c>
      <c r="B290" t="s">
        <v>290</v>
      </c>
      <c r="C290" t="s">
        <v>321</v>
      </c>
      <c r="D290" s="1">
        <v>0.10101010101010102</v>
      </c>
      <c r="E290">
        <v>0.01</v>
      </c>
      <c r="F290">
        <v>4.4999999999999999E-4</v>
      </c>
      <c r="G290" s="2">
        <v>0.3</v>
      </c>
      <c r="H290" s="2">
        <v>7.4999999999999997E-3</v>
      </c>
      <c r="I290" s="3">
        <v>5.7203400000000002E-4</v>
      </c>
    </row>
    <row r="291" spans="1:9" x14ac:dyDescent="0.2">
      <c r="A291">
        <v>298</v>
      </c>
      <c r="B291" t="s">
        <v>290</v>
      </c>
      <c r="C291" t="s">
        <v>322</v>
      </c>
      <c r="D291" s="1">
        <v>0.10101010101010102</v>
      </c>
      <c r="E291">
        <v>0.01</v>
      </c>
      <c r="F291">
        <v>4.4999999999999999E-4</v>
      </c>
      <c r="G291" s="2">
        <v>0.3</v>
      </c>
      <c r="H291" s="2">
        <v>7.4999999999999997E-3</v>
      </c>
      <c r="I291" s="3">
        <v>5.3571399999999996E-4</v>
      </c>
    </row>
    <row r="292" spans="1:9" x14ac:dyDescent="0.2">
      <c r="A292">
        <v>299</v>
      </c>
      <c r="B292" t="s">
        <v>290</v>
      </c>
      <c r="C292" t="s">
        <v>323</v>
      </c>
      <c r="D292" s="1">
        <v>0.33670033670033678</v>
      </c>
      <c r="E292">
        <v>0.01</v>
      </c>
      <c r="F292">
        <v>4.4999999999999999E-4</v>
      </c>
      <c r="G292" s="2">
        <v>0.3</v>
      </c>
      <c r="H292" s="2">
        <v>2.5000000000000001E-2</v>
      </c>
      <c r="I292" s="3">
        <v>3.0882349999999999E-3</v>
      </c>
    </row>
    <row r="293" spans="1:9" x14ac:dyDescent="0.2">
      <c r="A293">
        <v>300</v>
      </c>
      <c r="B293" t="s">
        <v>290</v>
      </c>
      <c r="C293" t="s">
        <v>324</v>
      </c>
      <c r="D293" s="1">
        <v>0.33670033670033678</v>
      </c>
      <c r="E293">
        <v>0.01</v>
      </c>
      <c r="F293">
        <v>4.4999999999999999E-4</v>
      </c>
      <c r="G293" s="2">
        <v>0.3</v>
      </c>
      <c r="H293" s="2">
        <v>2.5000000000000001E-2</v>
      </c>
      <c r="I293" s="3">
        <v>2.916667E-3</v>
      </c>
    </row>
    <row r="294" spans="1:9" x14ac:dyDescent="0.2">
      <c r="A294">
        <v>301</v>
      </c>
      <c r="B294" t="s">
        <v>290</v>
      </c>
      <c r="C294" t="s">
        <v>325</v>
      </c>
      <c r="D294" s="1">
        <v>0.60606060606060619</v>
      </c>
      <c r="E294">
        <v>0.01</v>
      </c>
      <c r="F294">
        <v>4.4999999999999999E-4</v>
      </c>
      <c r="G294" s="2">
        <v>1</v>
      </c>
      <c r="H294" s="2">
        <v>4.4999999999999998E-2</v>
      </c>
      <c r="I294" s="1">
        <v>1.4999999999999999E-2</v>
      </c>
    </row>
    <row r="295" spans="1:9" x14ac:dyDescent="0.2">
      <c r="A295">
        <v>302</v>
      </c>
      <c r="B295" t="s">
        <v>290</v>
      </c>
      <c r="C295" t="s">
        <v>326</v>
      </c>
      <c r="D295" s="1">
        <v>0.33670033670033678</v>
      </c>
      <c r="E295">
        <v>0.01</v>
      </c>
      <c r="F295">
        <v>4.4999999999999999E-4</v>
      </c>
      <c r="G295" s="2">
        <v>0.3</v>
      </c>
      <c r="H295" s="2">
        <v>2.5000000000000001E-2</v>
      </c>
      <c r="I295" s="3">
        <v>2.7343749999999998E-3</v>
      </c>
    </row>
    <row r="296" spans="1:9" x14ac:dyDescent="0.2">
      <c r="A296">
        <v>303</v>
      </c>
      <c r="B296" t="s">
        <v>290</v>
      </c>
      <c r="C296" t="s">
        <v>327</v>
      </c>
      <c r="D296" s="1">
        <v>0.33670033670033678</v>
      </c>
      <c r="E296">
        <v>0.01</v>
      </c>
      <c r="F296">
        <v>4.4999999999999999E-4</v>
      </c>
      <c r="G296" s="2">
        <v>0.3</v>
      </c>
      <c r="H296" s="2">
        <v>2.5000000000000001E-2</v>
      </c>
      <c r="I296" s="3">
        <v>2.5240380000000001E-3</v>
      </c>
    </row>
    <row r="297" spans="1:9" x14ac:dyDescent="0.2">
      <c r="A297">
        <v>304</v>
      </c>
      <c r="B297" t="s">
        <v>290</v>
      </c>
      <c r="C297" t="s">
        <v>328</v>
      </c>
      <c r="D297" s="1">
        <v>0.33670033670033678</v>
      </c>
      <c r="E297">
        <v>0.01</v>
      </c>
      <c r="F297">
        <v>4.4999999999999999E-4</v>
      </c>
      <c r="G297" s="2">
        <v>0.3</v>
      </c>
      <c r="H297" s="2">
        <v>2.5000000000000001E-2</v>
      </c>
      <c r="I297" s="3">
        <v>2.8532610000000002E-3</v>
      </c>
    </row>
    <row r="298" spans="1:9" x14ac:dyDescent="0.2">
      <c r="A298">
        <v>305</v>
      </c>
      <c r="B298" t="s">
        <v>290</v>
      </c>
      <c r="C298" t="s">
        <v>329</v>
      </c>
      <c r="D298" s="1">
        <v>0.33670033670033678</v>
      </c>
      <c r="E298">
        <v>0.01</v>
      </c>
      <c r="F298">
        <v>4.4999999999999999E-4</v>
      </c>
      <c r="G298" s="2">
        <v>0.3</v>
      </c>
      <c r="H298" s="2">
        <v>2.5000000000000001E-2</v>
      </c>
      <c r="I298" s="3">
        <v>2.7925530000000001E-3</v>
      </c>
    </row>
    <row r="299" spans="1:9" x14ac:dyDescent="0.2">
      <c r="A299">
        <v>306</v>
      </c>
      <c r="B299" t="s">
        <v>290</v>
      </c>
      <c r="C299" t="s">
        <v>330</v>
      </c>
      <c r="D299" s="1">
        <v>0.40404040404040409</v>
      </c>
      <c r="E299">
        <v>0.01</v>
      </c>
      <c r="F299">
        <v>4.4999999999999999E-4</v>
      </c>
      <c r="G299" s="2">
        <v>0.45</v>
      </c>
      <c r="H299" s="2">
        <v>0.03</v>
      </c>
      <c r="I299" s="3">
        <v>2.974576E-3</v>
      </c>
    </row>
    <row r="300" spans="1:9" x14ac:dyDescent="0.2">
      <c r="A300">
        <v>307</v>
      </c>
      <c r="B300" t="s">
        <v>290</v>
      </c>
      <c r="C300" t="s">
        <v>331</v>
      </c>
      <c r="D300" s="1">
        <v>0.40404040404040409</v>
      </c>
      <c r="E300">
        <v>0.01</v>
      </c>
      <c r="F300">
        <v>4.4999999999999999E-4</v>
      </c>
      <c r="G300" s="2">
        <v>0.45</v>
      </c>
      <c r="H300" s="2">
        <v>0.03</v>
      </c>
      <c r="I300" s="3">
        <v>2.877049E-3</v>
      </c>
    </row>
    <row r="301" spans="1:9" x14ac:dyDescent="0.2">
      <c r="A301">
        <v>308</v>
      </c>
      <c r="B301" t="s">
        <v>290</v>
      </c>
      <c r="C301" t="s">
        <v>332</v>
      </c>
      <c r="D301" s="1">
        <v>0.40404040404040409</v>
      </c>
      <c r="E301">
        <v>0.01</v>
      </c>
      <c r="F301">
        <v>4.4999999999999999E-4</v>
      </c>
      <c r="G301" s="2">
        <v>0.45</v>
      </c>
      <c r="H301" s="2">
        <v>0.03</v>
      </c>
      <c r="I301" s="3">
        <v>3.2499999999999999E-3</v>
      </c>
    </row>
    <row r="302" spans="1:9" x14ac:dyDescent="0.2">
      <c r="A302">
        <v>309</v>
      </c>
      <c r="B302" t="s">
        <v>290</v>
      </c>
      <c r="C302" t="s">
        <v>333</v>
      </c>
      <c r="D302" s="1">
        <v>0.40404040404040409</v>
      </c>
      <c r="E302">
        <v>0.01</v>
      </c>
      <c r="F302">
        <v>4.4999999999999999E-4</v>
      </c>
      <c r="G302" s="2">
        <v>0.45</v>
      </c>
      <c r="H302" s="2">
        <v>0.03</v>
      </c>
      <c r="I302" s="3">
        <v>3.3113209999999999E-3</v>
      </c>
    </row>
    <row r="303" spans="1:9" x14ac:dyDescent="0.2">
      <c r="A303">
        <v>310</v>
      </c>
      <c r="B303" t="s">
        <v>290</v>
      </c>
      <c r="C303" t="s">
        <v>334</v>
      </c>
      <c r="D303" s="1">
        <v>0.40404040404040409</v>
      </c>
      <c r="E303">
        <v>0.01</v>
      </c>
      <c r="F303">
        <v>4.4999999999999999E-4</v>
      </c>
      <c r="G303" s="2">
        <v>0.45</v>
      </c>
      <c r="H303" s="2">
        <v>0.03</v>
      </c>
      <c r="I303" s="3">
        <v>2.742188E-3</v>
      </c>
    </row>
    <row r="304" spans="1:9" x14ac:dyDescent="0.2">
      <c r="A304">
        <v>311</v>
      </c>
      <c r="B304" t="s">
        <v>290</v>
      </c>
      <c r="C304" t="s">
        <v>335</v>
      </c>
      <c r="D304" s="1">
        <v>0.40404040404040409</v>
      </c>
      <c r="E304">
        <v>0.01</v>
      </c>
      <c r="F304">
        <v>4.4999999999999999E-4</v>
      </c>
      <c r="G304" s="2">
        <v>0.45</v>
      </c>
      <c r="H304" s="2">
        <v>0.03</v>
      </c>
      <c r="I304" s="3">
        <v>3.4411759999999998E-3</v>
      </c>
    </row>
    <row r="305" spans="1:9" x14ac:dyDescent="0.2">
      <c r="A305">
        <v>312</v>
      </c>
      <c r="B305" t="s">
        <v>290</v>
      </c>
      <c r="C305" t="s">
        <v>336</v>
      </c>
      <c r="D305" s="1">
        <v>0.60606060606060619</v>
      </c>
      <c r="E305">
        <v>0.01</v>
      </c>
      <c r="F305">
        <v>4.4999999999999999E-4</v>
      </c>
      <c r="G305" s="2">
        <v>1</v>
      </c>
      <c r="H305" s="2">
        <v>4.4999999999999998E-2</v>
      </c>
      <c r="I305" s="1">
        <v>1.7142857000000001E-2</v>
      </c>
    </row>
    <row r="306" spans="1:9" x14ac:dyDescent="0.2">
      <c r="A306">
        <v>313</v>
      </c>
      <c r="B306" t="s">
        <v>290</v>
      </c>
      <c r="C306" t="s">
        <v>337</v>
      </c>
      <c r="D306" s="1">
        <v>0.40404040404040409</v>
      </c>
      <c r="E306">
        <v>0.01</v>
      </c>
      <c r="F306">
        <v>4.4999999999999999E-4</v>
      </c>
      <c r="G306" s="2">
        <v>0.45</v>
      </c>
      <c r="H306" s="2">
        <v>0.03</v>
      </c>
      <c r="I306" s="3">
        <v>3.0789469999999998E-3</v>
      </c>
    </row>
    <row r="307" spans="1:9" x14ac:dyDescent="0.2">
      <c r="A307">
        <v>314</v>
      </c>
      <c r="B307" t="s">
        <v>290</v>
      </c>
      <c r="C307" t="s">
        <v>338</v>
      </c>
      <c r="D307" s="1">
        <v>0.13468013468013471</v>
      </c>
      <c r="E307">
        <v>0.01</v>
      </c>
      <c r="F307">
        <v>4.4999999999999999E-4</v>
      </c>
      <c r="G307" s="2">
        <v>0.17</v>
      </c>
      <c r="H307" s="2">
        <v>0.01</v>
      </c>
      <c r="I307" s="3">
        <v>8.296E-4</v>
      </c>
    </row>
    <row r="308" spans="1:9" x14ac:dyDescent="0.2">
      <c r="A308">
        <v>315</v>
      </c>
      <c r="B308" t="s">
        <v>290</v>
      </c>
      <c r="C308" t="s">
        <v>339</v>
      </c>
      <c r="D308" s="1">
        <v>0.13468013468013471</v>
      </c>
      <c r="E308">
        <v>0.01</v>
      </c>
      <c r="F308">
        <v>4.4999999999999999E-4</v>
      </c>
      <c r="G308" s="2">
        <v>0.17</v>
      </c>
      <c r="H308" s="2">
        <v>0.01</v>
      </c>
      <c r="I308" s="3">
        <v>6.0999999999999997E-4</v>
      </c>
    </row>
    <row r="309" spans="1:9" x14ac:dyDescent="0.2">
      <c r="A309">
        <v>316</v>
      </c>
      <c r="B309" t="s">
        <v>290</v>
      </c>
      <c r="C309" t="s">
        <v>340</v>
      </c>
      <c r="D309" s="1">
        <v>0.13468013468013471</v>
      </c>
      <c r="E309">
        <v>0.01</v>
      </c>
      <c r="F309">
        <v>4.4999999999999999E-4</v>
      </c>
      <c r="G309" s="2">
        <v>0.17</v>
      </c>
      <c r="H309" s="2">
        <v>0.01</v>
      </c>
      <c r="I309" s="3">
        <v>7.6814799999999996E-4</v>
      </c>
    </row>
    <row r="310" spans="1:9" x14ac:dyDescent="0.2">
      <c r="A310">
        <v>317</v>
      </c>
      <c r="B310" t="s">
        <v>290</v>
      </c>
      <c r="C310" t="s">
        <v>341</v>
      </c>
      <c r="D310" s="1">
        <v>0.13468013468013471</v>
      </c>
      <c r="E310">
        <v>0.01</v>
      </c>
      <c r="F310">
        <v>4.4999999999999999E-4</v>
      </c>
      <c r="G310" s="2">
        <v>0.17</v>
      </c>
      <c r="H310" s="2">
        <v>0.01</v>
      </c>
      <c r="I310" s="3">
        <v>6.6903199999999996E-4</v>
      </c>
    </row>
    <row r="311" spans="1:9" x14ac:dyDescent="0.2">
      <c r="A311">
        <v>318</v>
      </c>
      <c r="B311" t="s">
        <v>290</v>
      </c>
      <c r="C311" t="s">
        <v>342</v>
      </c>
      <c r="D311" s="1">
        <v>0.13468013468013471</v>
      </c>
      <c r="E311">
        <v>0.01</v>
      </c>
      <c r="F311">
        <v>4.4999999999999999E-4</v>
      </c>
      <c r="G311" s="2">
        <v>0.17</v>
      </c>
      <c r="H311" s="2">
        <v>0.01</v>
      </c>
      <c r="I311" s="3">
        <v>6.4812500000000005E-4</v>
      </c>
    </row>
    <row r="312" spans="1:9" x14ac:dyDescent="0.2">
      <c r="A312">
        <v>319</v>
      </c>
      <c r="B312" t="s">
        <v>290</v>
      </c>
      <c r="C312" t="s">
        <v>343</v>
      </c>
      <c r="D312" s="1">
        <v>0.13468013468013471</v>
      </c>
      <c r="E312">
        <v>0.01</v>
      </c>
      <c r="F312">
        <v>4.4999999999999999E-4</v>
      </c>
      <c r="G312" s="2">
        <v>0.17</v>
      </c>
      <c r="H312" s="2">
        <v>0.01</v>
      </c>
      <c r="I312" s="3">
        <v>7.1517200000000003E-4</v>
      </c>
    </row>
    <row r="313" spans="1:9" x14ac:dyDescent="0.2">
      <c r="A313">
        <v>320</v>
      </c>
      <c r="B313" t="s">
        <v>290</v>
      </c>
      <c r="C313" t="s">
        <v>344</v>
      </c>
      <c r="D313" s="1">
        <v>0.13468013468013471</v>
      </c>
      <c r="E313">
        <v>0.01</v>
      </c>
      <c r="F313">
        <v>4.4999999999999999E-4</v>
      </c>
      <c r="G313" s="2">
        <v>0.17</v>
      </c>
      <c r="H313" s="2">
        <v>0.01</v>
      </c>
      <c r="I313" s="3">
        <v>6.6903199999999996E-4</v>
      </c>
    </row>
    <row r="314" spans="1:9" x14ac:dyDescent="0.2">
      <c r="A314">
        <v>321</v>
      </c>
      <c r="B314" t="s">
        <v>290</v>
      </c>
      <c r="C314" t="s">
        <v>345</v>
      </c>
      <c r="D314" s="1">
        <v>0.20202020202020204</v>
      </c>
      <c r="E314">
        <v>0.01</v>
      </c>
      <c r="F314">
        <v>4.4999999999999999E-4</v>
      </c>
      <c r="G314" s="2">
        <v>0.4</v>
      </c>
      <c r="H314" s="2">
        <v>1.4999999999999999E-2</v>
      </c>
      <c r="I314" s="3">
        <v>1.517647E-3</v>
      </c>
    </row>
    <row r="315" spans="1:9" x14ac:dyDescent="0.2">
      <c r="A315">
        <v>322</v>
      </c>
      <c r="B315" t="s">
        <v>290</v>
      </c>
      <c r="C315" t="s">
        <v>346</v>
      </c>
      <c r="D315" s="1">
        <v>0.20202020202020204</v>
      </c>
      <c r="E315">
        <v>0.01</v>
      </c>
      <c r="F315">
        <v>4.4999999999999999E-4</v>
      </c>
      <c r="G315" s="2">
        <v>0.4</v>
      </c>
      <c r="H315" s="2">
        <v>1.4999999999999999E-2</v>
      </c>
      <c r="I315" s="3">
        <v>1.474286E-3</v>
      </c>
    </row>
    <row r="316" spans="1:9" x14ac:dyDescent="0.2">
      <c r="A316">
        <v>323</v>
      </c>
      <c r="B316" t="s">
        <v>290</v>
      </c>
      <c r="C316" t="s">
        <v>347</v>
      </c>
      <c r="D316" s="1">
        <v>0.60606060606060619</v>
      </c>
      <c r="E316">
        <v>0.01</v>
      </c>
      <c r="F316">
        <v>4.4999999999999999E-4</v>
      </c>
      <c r="G316" s="2">
        <v>1</v>
      </c>
      <c r="H316" s="2">
        <v>4.4999999999999998E-2</v>
      </c>
      <c r="I316" s="1">
        <v>1.2857143E-2</v>
      </c>
    </row>
    <row r="317" spans="1:9" x14ac:dyDescent="0.2">
      <c r="A317">
        <v>324</v>
      </c>
      <c r="B317" t="s">
        <v>290</v>
      </c>
      <c r="C317" t="s">
        <v>348</v>
      </c>
      <c r="D317" s="1">
        <v>0.20202020202020204</v>
      </c>
      <c r="E317">
        <v>0.01</v>
      </c>
      <c r="F317">
        <v>4.4999999999999999E-4</v>
      </c>
      <c r="G317" s="2">
        <v>0.4</v>
      </c>
      <c r="H317" s="2">
        <v>1.4999999999999999E-2</v>
      </c>
      <c r="I317" s="3">
        <v>1.2585369999999999E-3</v>
      </c>
    </row>
    <row r="318" spans="1:9" x14ac:dyDescent="0.2">
      <c r="A318">
        <v>325</v>
      </c>
      <c r="B318" t="s">
        <v>290</v>
      </c>
      <c r="C318" t="s">
        <v>349</v>
      </c>
      <c r="D318" s="1">
        <v>0.20202020202020204</v>
      </c>
      <c r="E318">
        <v>0.01</v>
      </c>
      <c r="F318">
        <v>4.4999999999999999E-4</v>
      </c>
      <c r="G318" s="2">
        <v>0.4</v>
      </c>
      <c r="H318" s="2">
        <v>1.4999999999999999E-2</v>
      </c>
      <c r="I318" s="3">
        <v>1.2285709999999999E-3</v>
      </c>
    </row>
    <row r="319" spans="1:9" x14ac:dyDescent="0.2">
      <c r="A319">
        <v>326</v>
      </c>
      <c r="B319" t="s">
        <v>290</v>
      </c>
      <c r="C319" t="s">
        <v>350</v>
      </c>
      <c r="D319" s="1">
        <v>0.20202020202020204</v>
      </c>
      <c r="E319">
        <v>0.01</v>
      </c>
      <c r="F319">
        <v>4.4999999999999999E-4</v>
      </c>
      <c r="G319" s="2">
        <v>0.4</v>
      </c>
      <c r="H319" s="2">
        <v>1.4999999999999999E-2</v>
      </c>
      <c r="I319" s="3">
        <v>1.433333E-3</v>
      </c>
    </row>
    <row r="320" spans="1:9" x14ac:dyDescent="0.2">
      <c r="A320">
        <v>327</v>
      </c>
      <c r="B320" t="s">
        <v>290</v>
      </c>
      <c r="C320" t="s">
        <v>351</v>
      </c>
      <c r="D320" s="1">
        <v>0.20202020202020204</v>
      </c>
      <c r="E320">
        <v>0.01</v>
      </c>
      <c r="F320">
        <v>4.4999999999999999E-4</v>
      </c>
      <c r="G320" s="2">
        <v>0.4</v>
      </c>
      <c r="H320" s="2">
        <v>1.4999999999999999E-2</v>
      </c>
      <c r="I320" s="3">
        <v>1.323077E-3</v>
      </c>
    </row>
    <row r="321" spans="1:9" x14ac:dyDescent="0.2">
      <c r="A321">
        <v>328</v>
      </c>
      <c r="B321" t="s">
        <v>290</v>
      </c>
      <c r="C321" t="s">
        <v>352</v>
      </c>
      <c r="D321" s="1">
        <v>0.20202020202020204</v>
      </c>
      <c r="E321">
        <v>0.01</v>
      </c>
      <c r="F321">
        <v>4.4999999999999999E-4</v>
      </c>
      <c r="G321" s="2">
        <v>0.2</v>
      </c>
      <c r="H321" s="2">
        <v>1.4999999999999999E-2</v>
      </c>
      <c r="I321" s="3">
        <v>1.0363639999999999E-3</v>
      </c>
    </row>
    <row r="322" spans="1:9" x14ac:dyDescent="0.2">
      <c r="A322">
        <v>329</v>
      </c>
      <c r="B322" t="s">
        <v>290</v>
      </c>
      <c r="C322" t="s">
        <v>353</v>
      </c>
      <c r="D322" s="1">
        <v>0.20202020202020204</v>
      </c>
      <c r="E322">
        <v>0.01</v>
      </c>
      <c r="F322">
        <v>4.4999999999999999E-4</v>
      </c>
      <c r="G322" s="2">
        <v>0.2</v>
      </c>
      <c r="H322" s="2">
        <v>1.4999999999999999E-2</v>
      </c>
      <c r="I322" s="3">
        <v>1.0363639999999999E-3</v>
      </c>
    </row>
    <row r="323" spans="1:9" x14ac:dyDescent="0.2">
      <c r="A323">
        <v>330</v>
      </c>
      <c r="B323" t="s">
        <v>290</v>
      </c>
      <c r="C323" t="s">
        <v>354</v>
      </c>
      <c r="D323" s="1">
        <v>0.20202020202020204</v>
      </c>
      <c r="E323">
        <v>0.01</v>
      </c>
      <c r="F323">
        <v>4.4999999999999999E-4</v>
      </c>
      <c r="G323" s="2">
        <v>0.2</v>
      </c>
      <c r="H323" s="2">
        <v>1.4999999999999999E-2</v>
      </c>
      <c r="I323" s="3">
        <v>1.14E-3</v>
      </c>
    </row>
    <row r="324" spans="1:9" x14ac:dyDescent="0.2">
      <c r="A324">
        <v>331</v>
      </c>
      <c r="B324" t="s">
        <v>290</v>
      </c>
      <c r="C324" t="s">
        <v>355</v>
      </c>
      <c r="D324" s="1">
        <v>0.20202020202020204</v>
      </c>
      <c r="E324">
        <v>0.01</v>
      </c>
      <c r="F324">
        <v>4.4999999999999999E-4</v>
      </c>
      <c r="G324" s="2">
        <v>0.2</v>
      </c>
      <c r="H324" s="2">
        <v>1.4999999999999999E-2</v>
      </c>
      <c r="I324" s="3">
        <v>1.1032259999999999E-3</v>
      </c>
    </row>
    <row r="325" spans="1:9" x14ac:dyDescent="0.2">
      <c r="A325">
        <v>332</v>
      </c>
      <c r="B325" t="s">
        <v>290</v>
      </c>
      <c r="C325" t="s">
        <v>356</v>
      </c>
      <c r="D325" s="1">
        <v>0.13468013468013471</v>
      </c>
      <c r="E325">
        <v>0.01</v>
      </c>
      <c r="F325">
        <v>4.4999999999999999E-4</v>
      </c>
      <c r="G325" s="2">
        <v>0.13</v>
      </c>
      <c r="H325" s="2">
        <v>0.01</v>
      </c>
      <c r="I325" s="3">
        <v>6.4479999999999995E-4</v>
      </c>
    </row>
    <row r="326" spans="1:9" x14ac:dyDescent="0.2">
      <c r="A326">
        <v>333</v>
      </c>
      <c r="B326" t="s">
        <v>290</v>
      </c>
      <c r="C326" t="s">
        <v>357</v>
      </c>
      <c r="D326" s="1">
        <v>0.13468013468013471</v>
      </c>
      <c r="E326">
        <v>0.01</v>
      </c>
      <c r="F326">
        <v>4.4999999999999999E-4</v>
      </c>
      <c r="G326" s="2">
        <v>0.13</v>
      </c>
      <c r="H326" s="2">
        <v>0.01</v>
      </c>
      <c r="I326" s="3">
        <v>7.6761899999999998E-4</v>
      </c>
    </row>
    <row r="327" spans="1:9" x14ac:dyDescent="0.2">
      <c r="A327">
        <v>334</v>
      </c>
      <c r="B327" t="s">
        <v>290</v>
      </c>
      <c r="C327" t="s">
        <v>358</v>
      </c>
      <c r="D327" s="1">
        <v>0.60606060606060619</v>
      </c>
      <c r="E327">
        <v>0.01</v>
      </c>
      <c r="F327">
        <v>4.4999999999999999E-4</v>
      </c>
      <c r="G327" s="2">
        <v>1</v>
      </c>
      <c r="H327" s="2">
        <v>4.4999999999999998E-2</v>
      </c>
      <c r="I327" s="1">
        <v>1.4999999999999999E-2</v>
      </c>
    </row>
    <row r="328" spans="1:9" x14ac:dyDescent="0.2">
      <c r="A328">
        <v>335</v>
      </c>
      <c r="B328" t="s">
        <v>290</v>
      </c>
      <c r="C328" t="s">
        <v>359</v>
      </c>
      <c r="D328" s="1">
        <v>0.13468013468013471</v>
      </c>
      <c r="E328">
        <v>0.01</v>
      </c>
      <c r="F328">
        <v>4.4999999999999999E-4</v>
      </c>
      <c r="G328" s="2">
        <v>0.13</v>
      </c>
      <c r="H328" s="2">
        <v>0.01</v>
      </c>
      <c r="I328" s="3">
        <v>6.7166700000000003E-4</v>
      </c>
    </row>
    <row r="329" spans="1:9" x14ac:dyDescent="0.2">
      <c r="A329">
        <v>336</v>
      </c>
      <c r="B329" t="s">
        <v>290</v>
      </c>
      <c r="C329" t="s">
        <v>360</v>
      </c>
      <c r="D329" s="1">
        <v>0.13468013468013471</v>
      </c>
      <c r="E329">
        <v>0.01</v>
      </c>
      <c r="F329">
        <v>4.4999999999999999E-4</v>
      </c>
      <c r="G329" s="2">
        <v>0.13</v>
      </c>
      <c r="H329" s="2">
        <v>0.01</v>
      </c>
      <c r="I329" s="3">
        <v>7.0087000000000003E-4</v>
      </c>
    </row>
    <row r="330" spans="1:9" x14ac:dyDescent="0.2">
      <c r="A330">
        <v>337</v>
      </c>
      <c r="B330" t="s">
        <v>290</v>
      </c>
      <c r="C330" t="s">
        <v>361</v>
      </c>
      <c r="D330" s="1">
        <v>0.13468013468013471</v>
      </c>
      <c r="E330">
        <v>0.01</v>
      </c>
      <c r="F330">
        <v>4.4999999999999999E-4</v>
      </c>
      <c r="G330" s="2">
        <v>0.13</v>
      </c>
      <c r="H330" s="2">
        <v>0.01</v>
      </c>
      <c r="I330" s="3">
        <v>6.4479999999999995E-4</v>
      </c>
    </row>
    <row r="331" spans="1:9" x14ac:dyDescent="0.2">
      <c r="A331">
        <v>338</v>
      </c>
      <c r="B331" t="s">
        <v>290</v>
      </c>
      <c r="C331" t="s">
        <v>362</v>
      </c>
      <c r="D331" s="1">
        <v>0.13468013468013471</v>
      </c>
      <c r="E331">
        <v>0.01</v>
      </c>
      <c r="F331">
        <v>4.4999999999999999E-4</v>
      </c>
      <c r="G331" s="2">
        <v>0.13</v>
      </c>
      <c r="H331" s="2">
        <v>0.01</v>
      </c>
      <c r="I331" s="3">
        <v>6.7166700000000003E-4</v>
      </c>
    </row>
    <row r="332" spans="1:9" x14ac:dyDescent="0.2">
      <c r="A332">
        <v>339</v>
      </c>
      <c r="B332" t="s">
        <v>290</v>
      </c>
      <c r="C332" t="s">
        <v>363</v>
      </c>
      <c r="D332" s="1">
        <v>0.13468013468013471</v>
      </c>
      <c r="E332">
        <v>0.01</v>
      </c>
      <c r="F332">
        <v>4.4999999999999999E-4</v>
      </c>
      <c r="G332" s="2">
        <v>0.2</v>
      </c>
      <c r="H332" s="2">
        <v>0.01</v>
      </c>
      <c r="I332" s="3">
        <v>7.47059E-4</v>
      </c>
    </row>
    <row r="333" spans="1:9" x14ac:dyDescent="0.2">
      <c r="A333">
        <v>340</v>
      </c>
      <c r="B333" t="s">
        <v>290</v>
      </c>
      <c r="C333" t="s">
        <v>364</v>
      </c>
      <c r="D333" s="1">
        <v>0.13468013468013471</v>
      </c>
      <c r="E333">
        <v>0.01</v>
      </c>
      <c r="F333">
        <v>4.4999999999999999E-4</v>
      </c>
      <c r="G333" s="2">
        <v>0.2</v>
      </c>
      <c r="H333" s="2">
        <v>0.01</v>
      </c>
      <c r="I333" s="3">
        <v>7.47059E-4</v>
      </c>
    </row>
    <row r="334" spans="1:9" x14ac:dyDescent="0.2">
      <c r="A334">
        <v>341</v>
      </c>
      <c r="B334" t="s">
        <v>290</v>
      </c>
      <c r="C334" t="s">
        <v>365</v>
      </c>
      <c r="D334" s="1">
        <v>0.13468013468013471</v>
      </c>
      <c r="E334">
        <v>0.01</v>
      </c>
      <c r="F334">
        <v>4.4999999999999999E-4</v>
      </c>
      <c r="G334" s="2">
        <v>0.2</v>
      </c>
      <c r="H334" s="2">
        <v>0.01</v>
      </c>
      <c r="I334" s="3">
        <v>7.2571400000000002E-4</v>
      </c>
    </row>
    <row r="335" spans="1:9" x14ac:dyDescent="0.2">
      <c r="A335">
        <v>342</v>
      </c>
      <c r="B335" t="s">
        <v>290</v>
      </c>
      <c r="C335" t="s">
        <v>366</v>
      </c>
      <c r="D335" s="1">
        <v>0.13468013468013471</v>
      </c>
      <c r="E335">
        <v>0.01</v>
      </c>
      <c r="F335">
        <v>4.4999999999999999E-4</v>
      </c>
      <c r="G335" s="2">
        <v>0.2</v>
      </c>
      <c r="H335" s="2">
        <v>0.01</v>
      </c>
      <c r="I335" s="3">
        <v>7.2571400000000002E-4</v>
      </c>
    </row>
    <row r="336" spans="1:9" x14ac:dyDescent="0.2">
      <c r="A336">
        <v>343</v>
      </c>
      <c r="B336" t="s">
        <v>290</v>
      </c>
      <c r="C336" t="s">
        <v>367</v>
      </c>
      <c r="D336" s="1">
        <v>0.13468013468013471</v>
      </c>
      <c r="E336">
        <v>0.01</v>
      </c>
      <c r="F336">
        <v>4.4999999999999999E-4</v>
      </c>
      <c r="G336" s="2">
        <v>0.2</v>
      </c>
      <c r="H336" s="2">
        <v>0.01</v>
      </c>
      <c r="I336" s="3">
        <v>7.2571400000000002E-4</v>
      </c>
    </row>
    <row r="337" spans="1:9" x14ac:dyDescent="0.2">
      <c r="A337">
        <v>344</v>
      </c>
      <c r="B337" t="s">
        <v>290</v>
      </c>
      <c r="C337" t="s">
        <v>368</v>
      </c>
      <c r="D337" s="1">
        <v>0.13468013468013471</v>
      </c>
      <c r="E337">
        <v>0.01</v>
      </c>
      <c r="F337">
        <v>4.4999999999999999E-4</v>
      </c>
      <c r="G337" s="2">
        <v>0.2</v>
      </c>
      <c r="H337" s="2">
        <v>0.01</v>
      </c>
      <c r="I337" s="3">
        <v>7.47059E-4</v>
      </c>
    </row>
    <row r="338" spans="1:9" x14ac:dyDescent="0.2">
      <c r="A338">
        <v>345</v>
      </c>
      <c r="B338" t="s">
        <v>290</v>
      </c>
      <c r="C338" t="s">
        <v>369</v>
      </c>
      <c r="D338" s="1">
        <v>0.60606060606060619</v>
      </c>
      <c r="E338">
        <v>0.01</v>
      </c>
      <c r="F338">
        <v>4.4999999999999999E-4</v>
      </c>
      <c r="G338" s="2">
        <v>1</v>
      </c>
      <c r="H338" s="2">
        <v>4.4999999999999998E-2</v>
      </c>
      <c r="I338" s="1">
        <v>1.4999999999999999E-2</v>
      </c>
    </row>
    <row r="339" spans="1:9" x14ac:dyDescent="0.2">
      <c r="A339">
        <v>346</v>
      </c>
      <c r="B339" t="s">
        <v>290</v>
      </c>
      <c r="C339" t="s">
        <v>370</v>
      </c>
      <c r="D339" s="1">
        <v>0.20202020202020204</v>
      </c>
      <c r="E339">
        <v>0.01</v>
      </c>
      <c r="F339">
        <v>4.4999999999999999E-4</v>
      </c>
      <c r="G339" s="2">
        <v>0.25</v>
      </c>
      <c r="H339" s="2">
        <v>1.4999999999999999E-2</v>
      </c>
      <c r="I339" s="3">
        <v>9.1363600000000001E-4</v>
      </c>
    </row>
    <row r="340" spans="1:9" x14ac:dyDescent="0.2">
      <c r="A340">
        <v>347</v>
      </c>
      <c r="B340" t="s">
        <v>290</v>
      </c>
      <c r="C340" t="s">
        <v>371</v>
      </c>
      <c r="D340" s="1">
        <v>0.20202020202020204</v>
      </c>
      <c r="E340">
        <v>0.01</v>
      </c>
      <c r="F340">
        <v>4.4999999999999999E-4</v>
      </c>
      <c r="G340" s="2">
        <v>0.25</v>
      </c>
      <c r="H340" s="2">
        <v>1.4999999999999999E-2</v>
      </c>
      <c r="I340" s="3">
        <v>9.6634599999999998E-4</v>
      </c>
    </row>
    <row r="341" spans="1:9" x14ac:dyDescent="0.2">
      <c r="A341">
        <v>348</v>
      </c>
      <c r="B341" t="s">
        <v>290</v>
      </c>
      <c r="C341" t="s">
        <v>372</v>
      </c>
      <c r="D341" s="1">
        <v>0.20202020202020204</v>
      </c>
      <c r="E341">
        <v>0.01</v>
      </c>
      <c r="F341">
        <v>4.4999999999999999E-4</v>
      </c>
      <c r="G341" s="2">
        <v>0.25</v>
      </c>
      <c r="H341" s="2">
        <v>1.4999999999999999E-2</v>
      </c>
      <c r="I341" s="3">
        <v>9.1363600000000001E-4</v>
      </c>
    </row>
    <row r="342" spans="1:9" x14ac:dyDescent="0.2">
      <c r="A342">
        <v>349</v>
      </c>
      <c r="B342" t="s">
        <v>290</v>
      </c>
      <c r="C342" t="s">
        <v>373</v>
      </c>
      <c r="D342" s="1">
        <v>0.20202020202020204</v>
      </c>
      <c r="E342">
        <v>0.01</v>
      </c>
      <c r="F342">
        <v>4.4999999999999999E-4</v>
      </c>
      <c r="G342" s="2">
        <v>0.25</v>
      </c>
      <c r="H342" s="2">
        <v>1.4999999999999999E-2</v>
      </c>
      <c r="I342" s="3">
        <v>9.6634599999999998E-4</v>
      </c>
    </row>
    <row r="343" spans="1:9" x14ac:dyDescent="0.2">
      <c r="A343">
        <v>350</v>
      </c>
      <c r="B343" t="s">
        <v>290</v>
      </c>
      <c r="C343" t="s">
        <v>374</v>
      </c>
      <c r="D343" s="1">
        <v>0.20202020202020204</v>
      </c>
      <c r="E343">
        <v>0.01</v>
      </c>
      <c r="F343">
        <v>4.4999999999999999E-4</v>
      </c>
      <c r="G343" s="2">
        <v>0.25</v>
      </c>
      <c r="H343" s="2">
        <v>1.4999999999999999E-2</v>
      </c>
      <c r="I343" s="3">
        <v>1.0468750000000001E-3</v>
      </c>
    </row>
    <row r="344" spans="1:9" x14ac:dyDescent="0.2">
      <c r="A344">
        <v>351</v>
      </c>
      <c r="B344" t="s">
        <v>290</v>
      </c>
      <c r="C344" t="s">
        <v>375</v>
      </c>
      <c r="D344" s="1">
        <v>6.7340067340067353E-2</v>
      </c>
      <c r="E344">
        <v>0.01</v>
      </c>
      <c r="F344">
        <v>4.4999999999999999E-4</v>
      </c>
      <c r="G344" s="2">
        <v>0.1</v>
      </c>
      <c r="H344" s="2">
        <v>5.0000000000000001E-3</v>
      </c>
      <c r="I344" s="3">
        <v>2.0882400000000001E-4</v>
      </c>
    </row>
    <row r="345" spans="1:9" x14ac:dyDescent="0.2">
      <c r="A345">
        <v>352</v>
      </c>
      <c r="B345" t="s">
        <v>290</v>
      </c>
      <c r="C345" t="s">
        <v>376</v>
      </c>
      <c r="D345" s="1">
        <v>6.7340067340067353E-2</v>
      </c>
      <c r="E345">
        <v>0.01</v>
      </c>
      <c r="F345">
        <v>4.4999999999999999E-4</v>
      </c>
      <c r="G345" s="2">
        <v>0.1</v>
      </c>
      <c r="H345" s="2">
        <v>5.0000000000000001E-3</v>
      </c>
      <c r="I345" s="3">
        <v>1.9722199999999999E-4</v>
      </c>
    </row>
    <row r="346" spans="1:9" x14ac:dyDescent="0.2">
      <c r="A346">
        <v>353</v>
      </c>
      <c r="B346" t="s">
        <v>290</v>
      </c>
      <c r="C346" t="s">
        <v>377</v>
      </c>
      <c r="D346" s="1">
        <v>6.7340067340067353E-2</v>
      </c>
      <c r="E346">
        <v>0.01</v>
      </c>
      <c r="F346">
        <v>4.4999999999999999E-4</v>
      </c>
      <c r="G346" s="2">
        <v>0.1</v>
      </c>
      <c r="H346" s="2">
        <v>5.0000000000000001E-3</v>
      </c>
      <c r="I346" s="3">
        <v>2.0882400000000001E-4</v>
      </c>
    </row>
    <row r="347" spans="1:9" x14ac:dyDescent="0.2">
      <c r="A347">
        <v>354</v>
      </c>
      <c r="B347" t="s">
        <v>290</v>
      </c>
      <c r="C347" t="s">
        <v>378</v>
      </c>
      <c r="D347" s="1">
        <v>6.7340067340067353E-2</v>
      </c>
      <c r="E347">
        <v>0.01</v>
      </c>
      <c r="F347">
        <v>4.4999999999999999E-4</v>
      </c>
      <c r="G347" s="2">
        <v>0.1</v>
      </c>
      <c r="H347" s="2">
        <v>5.0000000000000001E-3</v>
      </c>
      <c r="I347" s="3">
        <v>1.9722199999999999E-4</v>
      </c>
    </row>
    <row r="348" spans="1:9" x14ac:dyDescent="0.2">
      <c r="A348">
        <v>355</v>
      </c>
      <c r="B348" t="s">
        <v>290</v>
      </c>
      <c r="C348" t="s">
        <v>379</v>
      </c>
      <c r="D348" s="1">
        <v>0.85521885521885543</v>
      </c>
      <c r="E348">
        <v>0.01</v>
      </c>
      <c r="F348">
        <v>4.4999999999999999E-4</v>
      </c>
      <c r="G348" s="2">
        <v>1.1175999999999999</v>
      </c>
      <c r="H348" s="2">
        <v>6.3500000000000001E-2</v>
      </c>
      <c r="I348" s="1">
        <v>2.4908336999999999E-2</v>
      </c>
    </row>
    <row r="349" spans="1:9" x14ac:dyDescent="0.2">
      <c r="A349">
        <v>356</v>
      </c>
      <c r="B349" t="s">
        <v>290</v>
      </c>
      <c r="C349" t="s">
        <v>380</v>
      </c>
      <c r="D349" s="1">
        <v>0.20202020202020204</v>
      </c>
      <c r="E349">
        <v>0.01</v>
      </c>
      <c r="F349">
        <v>4.4999999999999999E-4</v>
      </c>
      <c r="G349" s="2">
        <v>0.35</v>
      </c>
      <c r="H349" s="2">
        <v>1.4999999999999999E-2</v>
      </c>
      <c r="I349" s="3">
        <v>1.89E-3</v>
      </c>
    </row>
    <row r="350" spans="1:9" x14ac:dyDescent="0.2">
      <c r="A350">
        <v>357</v>
      </c>
      <c r="B350" t="s">
        <v>290</v>
      </c>
      <c r="C350" t="s">
        <v>381</v>
      </c>
      <c r="D350" s="1">
        <v>0.85521885521885543</v>
      </c>
      <c r="E350">
        <v>0.01</v>
      </c>
      <c r="F350">
        <v>4.4999999999999999E-4</v>
      </c>
      <c r="G350" s="2">
        <v>1.1175999999999999</v>
      </c>
      <c r="H350" s="2">
        <v>6.3500000000000001E-2</v>
      </c>
      <c r="I350" s="1">
        <v>2.8540803E-2</v>
      </c>
    </row>
    <row r="351" spans="1:9" x14ac:dyDescent="0.2">
      <c r="A351">
        <v>358</v>
      </c>
      <c r="B351" t="s">
        <v>290</v>
      </c>
      <c r="C351" t="s">
        <v>382</v>
      </c>
      <c r="D351" s="1">
        <v>0.85521885521885543</v>
      </c>
      <c r="E351">
        <v>0.01</v>
      </c>
      <c r="F351">
        <v>4.4999999999999999E-4</v>
      </c>
      <c r="G351" s="2">
        <v>1.1175999999999999</v>
      </c>
      <c r="H351" s="2">
        <v>6.3500000000000001E-2</v>
      </c>
      <c r="I351" s="1">
        <v>2.6861932000000002E-2</v>
      </c>
    </row>
    <row r="352" spans="1:9" x14ac:dyDescent="0.2">
      <c r="A352">
        <v>359</v>
      </c>
      <c r="B352" t="s">
        <v>290</v>
      </c>
      <c r="C352" t="s">
        <v>383</v>
      </c>
      <c r="D352" s="1">
        <v>0.85521885521885543</v>
      </c>
      <c r="E352">
        <v>0.01</v>
      </c>
      <c r="F352">
        <v>4.4999999999999999E-4</v>
      </c>
      <c r="G352" s="2">
        <v>1.8288</v>
      </c>
      <c r="H352" s="2">
        <v>6.3500000000000001E-2</v>
      </c>
      <c r="I352" s="1">
        <v>3.2774128E-2</v>
      </c>
    </row>
    <row r="353" spans="1:9" x14ac:dyDescent="0.2">
      <c r="A353">
        <v>360</v>
      </c>
      <c r="B353" t="s">
        <v>290</v>
      </c>
      <c r="C353" t="s">
        <v>384</v>
      </c>
      <c r="D353" s="1">
        <v>0.85521885521885543</v>
      </c>
      <c r="E353">
        <v>0.01</v>
      </c>
      <c r="F353">
        <v>4.4999999999999999E-4</v>
      </c>
      <c r="G353" s="2">
        <v>1.8288</v>
      </c>
      <c r="H353" s="2">
        <v>6.3500000000000001E-2</v>
      </c>
      <c r="I353" s="1">
        <v>3.0645938000000001E-2</v>
      </c>
    </row>
    <row r="354" spans="1:9" x14ac:dyDescent="0.2">
      <c r="A354">
        <v>361</v>
      </c>
      <c r="B354" t="s">
        <v>290</v>
      </c>
      <c r="C354" t="s">
        <v>385</v>
      </c>
      <c r="D354" s="1">
        <v>0.85521885521885543</v>
      </c>
      <c r="E354">
        <v>0.01</v>
      </c>
      <c r="F354">
        <v>4.4999999999999999E-4</v>
      </c>
      <c r="G354" s="2">
        <v>1.8288</v>
      </c>
      <c r="H354" s="2">
        <v>6.3500000000000001E-2</v>
      </c>
      <c r="I354" s="1">
        <v>3.0645938000000001E-2</v>
      </c>
    </row>
    <row r="355" spans="1:9" x14ac:dyDescent="0.2">
      <c r="A355">
        <v>362</v>
      </c>
      <c r="B355" t="s">
        <v>290</v>
      </c>
      <c r="C355" t="s">
        <v>386</v>
      </c>
      <c r="D355" s="1">
        <v>0.68417508417508421</v>
      </c>
      <c r="E355">
        <v>0.01</v>
      </c>
      <c r="F355">
        <v>4.4999999999999999E-4</v>
      </c>
      <c r="G355" s="2">
        <v>1.016</v>
      </c>
      <c r="H355" s="2">
        <v>5.0799999999999998E-2</v>
      </c>
      <c r="I355" s="1">
        <v>1.1236843999999999E-2</v>
      </c>
    </row>
    <row r="356" spans="1:9" x14ac:dyDescent="0.2">
      <c r="A356">
        <v>363</v>
      </c>
      <c r="B356" t="s">
        <v>290</v>
      </c>
      <c r="C356" t="s">
        <v>387</v>
      </c>
      <c r="D356" s="1">
        <v>0.68417508417508421</v>
      </c>
      <c r="E356">
        <v>0.01</v>
      </c>
      <c r="F356">
        <v>4.4999999999999999E-4</v>
      </c>
      <c r="G356" s="2">
        <v>1.016</v>
      </c>
      <c r="H356" s="2">
        <v>5.0799999999999998E-2</v>
      </c>
      <c r="I356" s="1">
        <v>8.8151099999999993E-3</v>
      </c>
    </row>
    <row r="357" spans="1:9" x14ac:dyDescent="0.2">
      <c r="A357">
        <v>364</v>
      </c>
      <c r="B357" t="s">
        <v>290</v>
      </c>
      <c r="C357" t="s">
        <v>388</v>
      </c>
      <c r="D357" s="1">
        <v>0.68417508417508421</v>
      </c>
      <c r="E357">
        <v>0.01</v>
      </c>
      <c r="F357">
        <v>4.4999999999999999E-4</v>
      </c>
      <c r="G357" s="2">
        <v>1.016</v>
      </c>
      <c r="H357" s="2">
        <v>5.0799999999999998E-2</v>
      </c>
      <c r="I357" s="1">
        <v>1.0328815999999999E-2</v>
      </c>
    </row>
    <row r="358" spans="1:9" x14ac:dyDescent="0.2">
      <c r="A358">
        <v>365</v>
      </c>
      <c r="B358" t="s">
        <v>290</v>
      </c>
      <c r="C358" t="s">
        <v>389</v>
      </c>
      <c r="D358" s="1">
        <v>0.68417508417508421</v>
      </c>
      <c r="E358">
        <v>0.01</v>
      </c>
      <c r="F358">
        <v>4.4999999999999999E-4</v>
      </c>
      <c r="G358" s="2">
        <v>1.016</v>
      </c>
      <c r="H358" s="2">
        <v>5.0799999999999998E-2</v>
      </c>
      <c r="I358" s="1">
        <v>1.1114704E-2</v>
      </c>
    </row>
    <row r="359" spans="1:9" x14ac:dyDescent="0.2">
      <c r="A359">
        <v>366</v>
      </c>
      <c r="B359" t="s">
        <v>290</v>
      </c>
      <c r="C359" t="s">
        <v>390</v>
      </c>
      <c r="D359" s="1">
        <v>0.34208754208754211</v>
      </c>
      <c r="E359">
        <v>0.01</v>
      </c>
      <c r="F359">
        <v>4.4999999999999999E-4</v>
      </c>
      <c r="G359" s="2">
        <v>0.43180000000000002</v>
      </c>
      <c r="H359" s="2">
        <v>2.5399999999999999E-2</v>
      </c>
      <c r="I359" s="3">
        <v>3.2406259999999999E-3</v>
      </c>
    </row>
    <row r="360" spans="1:9" x14ac:dyDescent="0.2">
      <c r="A360">
        <v>367</v>
      </c>
      <c r="B360" t="s">
        <v>290</v>
      </c>
      <c r="C360" t="s">
        <v>391</v>
      </c>
      <c r="D360" s="1">
        <v>0.20202020202020204</v>
      </c>
      <c r="E360">
        <v>0.01</v>
      </c>
      <c r="F360">
        <v>4.4999999999999999E-4</v>
      </c>
      <c r="G360" s="2">
        <v>0.35</v>
      </c>
      <c r="H360" s="2">
        <v>1.4999999999999999E-2</v>
      </c>
      <c r="I360" s="3">
        <v>1.89E-3</v>
      </c>
    </row>
    <row r="361" spans="1:9" x14ac:dyDescent="0.2">
      <c r="A361">
        <v>368</v>
      </c>
      <c r="B361" t="s">
        <v>290</v>
      </c>
      <c r="C361" t="s">
        <v>392</v>
      </c>
      <c r="D361" s="1">
        <v>0.34208754208754211</v>
      </c>
      <c r="E361">
        <v>0.01</v>
      </c>
      <c r="F361">
        <v>4.4999999999999999E-4</v>
      </c>
      <c r="G361" s="2">
        <v>0.43180000000000002</v>
      </c>
      <c r="H361" s="2">
        <v>2.5399999999999999E-2</v>
      </c>
      <c r="I361" s="3">
        <v>3.4075249999999998E-3</v>
      </c>
    </row>
    <row r="362" spans="1:9" x14ac:dyDescent="0.2">
      <c r="A362">
        <v>369</v>
      </c>
      <c r="B362" t="s">
        <v>290</v>
      </c>
      <c r="C362" t="s">
        <v>393</v>
      </c>
      <c r="D362" s="1">
        <v>0.34208754208754211</v>
      </c>
      <c r="E362">
        <v>0.01</v>
      </c>
      <c r="F362">
        <v>4.4999999999999999E-4</v>
      </c>
      <c r="G362" s="2">
        <v>0.43180000000000002</v>
      </c>
      <c r="H362" s="2">
        <v>2.5399999999999999E-2</v>
      </c>
      <c r="I362" s="3">
        <v>2.8355469999999999E-3</v>
      </c>
    </row>
    <row r="363" spans="1:9" x14ac:dyDescent="0.2">
      <c r="A363">
        <v>370</v>
      </c>
      <c r="B363" t="s">
        <v>290</v>
      </c>
      <c r="C363" t="s">
        <v>394</v>
      </c>
      <c r="D363" s="1">
        <v>1.3683501683501684</v>
      </c>
      <c r="E363">
        <v>0.01</v>
      </c>
      <c r="F363">
        <v>4.4999999999999999E-4</v>
      </c>
      <c r="G363" s="2">
        <v>1.0414000000000001</v>
      </c>
      <c r="H363" s="2">
        <v>0.1016</v>
      </c>
      <c r="I363" s="1">
        <v>3.1094792999999999E-2</v>
      </c>
    </row>
    <row r="364" spans="1:9" x14ac:dyDescent="0.2">
      <c r="A364">
        <v>371</v>
      </c>
      <c r="B364" t="s">
        <v>290</v>
      </c>
      <c r="C364" t="s">
        <v>395</v>
      </c>
      <c r="D364" s="1">
        <v>1.3683501683501684</v>
      </c>
      <c r="E364">
        <v>0.01</v>
      </c>
      <c r="F364">
        <v>4.4999999999999999E-4</v>
      </c>
      <c r="G364" s="2">
        <v>1.0414000000000001</v>
      </c>
      <c r="H364" s="2">
        <v>0.1016</v>
      </c>
      <c r="I364" s="1">
        <v>3.4293345000000003E-2</v>
      </c>
    </row>
    <row r="365" spans="1:9" x14ac:dyDescent="0.2">
      <c r="A365">
        <v>372</v>
      </c>
      <c r="B365" t="s">
        <v>290</v>
      </c>
      <c r="C365" t="s">
        <v>396</v>
      </c>
      <c r="D365" s="1">
        <v>1.3683501683501684</v>
      </c>
      <c r="E365">
        <v>0.01</v>
      </c>
      <c r="F365">
        <v>4.4999999999999999E-4</v>
      </c>
      <c r="G365" s="2">
        <v>1.0414000000000001</v>
      </c>
      <c r="H365" s="2">
        <v>0.1016</v>
      </c>
      <c r="I365" s="1">
        <v>2.8627488E-2</v>
      </c>
    </row>
    <row r="366" spans="1:9" x14ac:dyDescent="0.2">
      <c r="A366">
        <v>373</v>
      </c>
      <c r="B366" t="s">
        <v>290</v>
      </c>
      <c r="C366" t="s">
        <v>397</v>
      </c>
      <c r="D366" s="1">
        <v>1.1973063973063975</v>
      </c>
      <c r="E366">
        <v>0.01</v>
      </c>
      <c r="F366">
        <v>4.4999999999999999E-4</v>
      </c>
      <c r="G366" s="2">
        <v>1.4901333329999999</v>
      </c>
      <c r="H366" s="2">
        <v>8.8900000000000007E-2</v>
      </c>
      <c r="I366" s="1">
        <v>5.2081413999999999E-2</v>
      </c>
    </row>
    <row r="367" spans="1:9" x14ac:dyDescent="0.2">
      <c r="A367">
        <v>374</v>
      </c>
      <c r="B367" t="s">
        <v>290</v>
      </c>
      <c r="C367" t="s">
        <v>398</v>
      </c>
      <c r="D367" s="1">
        <v>1.1973063973063975</v>
      </c>
      <c r="E367">
        <v>0.01</v>
      </c>
      <c r="F367">
        <v>4.4999999999999999E-4</v>
      </c>
      <c r="G367" s="2">
        <v>1.4901333329999999</v>
      </c>
      <c r="H367" s="2">
        <v>8.8900000000000007E-2</v>
      </c>
      <c r="I367" s="1">
        <v>4.9093136000000002E-2</v>
      </c>
    </row>
    <row r="368" spans="1:9" x14ac:dyDescent="0.2">
      <c r="A368">
        <v>375</v>
      </c>
      <c r="B368" t="s">
        <v>290</v>
      </c>
      <c r="C368" t="s">
        <v>399</v>
      </c>
      <c r="D368" s="1">
        <v>1.1973063973063975</v>
      </c>
      <c r="E368">
        <v>0.01</v>
      </c>
      <c r="F368">
        <v>4.4999999999999999E-4</v>
      </c>
      <c r="G368" s="2">
        <v>1.4901333329999999</v>
      </c>
      <c r="H368" s="2">
        <v>8.8900000000000007E-2</v>
      </c>
      <c r="I368" s="1">
        <v>3.9146160999999999E-2</v>
      </c>
    </row>
    <row r="369" spans="1:9" x14ac:dyDescent="0.2">
      <c r="A369">
        <v>376</v>
      </c>
      <c r="B369" t="s">
        <v>290</v>
      </c>
      <c r="C369" t="s">
        <v>400</v>
      </c>
      <c r="D369" s="1">
        <v>1.1973063973063975</v>
      </c>
      <c r="E369">
        <v>0.01</v>
      </c>
      <c r="F369">
        <v>4.4999999999999999E-4</v>
      </c>
      <c r="G369" s="2">
        <v>1.4901333329999999</v>
      </c>
      <c r="H369" s="2">
        <v>8.8900000000000007E-2</v>
      </c>
      <c r="I369" s="1">
        <v>4.2873032999999998E-2</v>
      </c>
    </row>
    <row r="370" spans="1:9" x14ac:dyDescent="0.2">
      <c r="A370">
        <v>377</v>
      </c>
      <c r="B370" t="s">
        <v>290</v>
      </c>
      <c r="C370" t="s">
        <v>401</v>
      </c>
      <c r="D370" s="1">
        <v>2.223569023569024</v>
      </c>
      <c r="E370">
        <v>0.01</v>
      </c>
      <c r="F370">
        <v>4.4999999999999999E-4</v>
      </c>
      <c r="G370" s="2">
        <v>2.3875999999999999</v>
      </c>
      <c r="H370" s="2">
        <v>0.1651</v>
      </c>
      <c r="I370" s="2">
        <v>0.186114633</v>
      </c>
    </row>
    <row r="371" spans="1:9" x14ac:dyDescent="0.2">
      <c r="A371">
        <v>378</v>
      </c>
      <c r="B371" t="s">
        <v>290</v>
      </c>
      <c r="C371" t="s">
        <v>402</v>
      </c>
      <c r="D371" s="1">
        <v>0.51627384511784524</v>
      </c>
      <c r="E371">
        <v>0.01</v>
      </c>
      <c r="F371">
        <v>4.4999999999999999E-4</v>
      </c>
      <c r="G371" s="2">
        <v>1.2</v>
      </c>
      <c r="H371" s="2">
        <v>3.8333332999999997E-2</v>
      </c>
      <c r="I371" s="1">
        <v>1.1709091E-2</v>
      </c>
    </row>
    <row r="372" spans="1:9" x14ac:dyDescent="0.2">
      <c r="A372">
        <v>379</v>
      </c>
      <c r="B372" t="s">
        <v>290</v>
      </c>
      <c r="C372" t="s">
        <v>403</v>
      </c>
      <c r="D372" s="1">
        <v>0.20202020202020204</v>
      </c>
      <c r="E372">
        <v>0.01</v>
      </c>
      <c r="F372">
        <v>4.4999999999999999E-4</v>
      </c>
      <c r="G372" s="2">
        <v>0.35</v>
      </c>
      <c r="H372" s="2">
        <v>1.4999999999999999E-2</v>
      </c>
      <c r="I372" s="3">
        <v>2.16E-3</v>
      </c>
    </row>
    <row r="373" spans="1:9" x14ac:dyDescent="0.2">
      <c r="A373">
        <v>380</v>
      </c>
      <c r="B373" t="s">
        <v>290</v>
      </c>
      <c r="C373" t="s">
        <v>404</v>
      </c>
      <c r="D373" s="1">
        <v>2.223569023569024</v>
      </c>
      <c r="E373">
        <v>0.01</v>
      </c>
      <c r="F373">
        <v>4.4999999999999999E-4</v>
      </c>
      <c r="G373" s="2">
        <v>2.3875999999999999</v>
      </c>
      <c r="H373" s="2">
        <v>0.1651</v>
      </c>
      <c r="I373" s="2">
        <v>0.179769816</v>
      </c>
    </row>
    <row r="374" spans="1:9" x14ac:dyDescent="0.2">
      <c r="A374">
        <v>381</v>
      </c>
      <c r="B374" t="s">
        <v>290</v>
      </c>
      <c r="C374" t="s">
        <v>405</v>
      </c>
      <c r="D374" s="1">
        <v>2.223569023569024</v>
      </c>
      <c r="E374">
        <v>0.01</v>
      </c>
      <c r="F374">
        <v>4.4999999999999999E-4</v>
      </c>
      <c r="G374" s="2">
        <v>2.3875999999999999</v>
      </c>
      <c r="H374" s="2">
        <v>0.1651</v>
      </c>
      <c r="I374" s="2">
        <v>0.177749931</v>
      </c>
    </row>
    <row r="375" spans="1:9" x14ac:dyDescent="0.2">
      <c r="A375">
        <v>382</v>
      </c>
      <c r="B375" t="s">
        <v>290</v>
      </c>
      <c r="C375" t="s">
        <v>406</v>
      </c>
      <c r="D375" s="1">
        <v>2.5656565656565662</v>
      </c>
      <c r="E375">
        <v>0.01</v>
      </c>
      <c r="F375">
        <v>4.4999999999999999E-4</v>
      </c>
      <c r="G375" s="2">
        <v>1.6763999999999999</v>
      </c>
      <c r="H375" s="2">
        <v>0.1905</v>
      </c>
      <c r="I375" s="2">
        <v>0.13334131499999999</v>
      </c>
    </row>
    <row r="376" spans="1:9" x14ac:dyDescent="0.2">
      <c r="A376">
        <v>383</v>
      </c>
      <c r="B376" t="s">
        <v>290</v>
      </c>
      <c r="C376" t="s">
        <v>407</v>
      </c>
      <c r="D376" s="1">
        <v>2.5656565656565662</v>
      </c>
      <c r="E376">
        <v>0.01</v>
      </c>
      <c r="F376">
        <v>4.4999999999999999E-4</v>
      </c>
      <c r="G376" s="2">
        <v>1.6763999999999999</v>
      </c>
      <c r="H376" s="2">
        <v>0.1905</v>
      </c>
      <c r="I376" s="2">
        <v>0.135193278</v>
      </c>
    </row>
    <row r="377" spans="1:9" x14ac:dyDescent="0.2">
      <c r="A377">
        <v>384</v>
      </c>
      <c r="B377" t="s">
        <v>290</v>
      </c>
      <c r="C377" t="s">
        <v>408</v>
      </c>
      <c r="D377" s="1">
        <v>2.0525252525252529</v>
      </c>
      <c r="E377">
        <v>0.01</v>
      </c>
      <c r="F377">
        <v>4.4999999999999999E-4</v>
      </c>
      <c r="G377" s="2">
        <v>2.286</v>
      </c>
      <c r="H377" s="2">
        <v>0.15240000000000001</v>
      </c>
      <c r="I377" s="2">
        <v>0.160891174</v>
      </c>
    </row>
    <row r="378" spans="1:9" x14ac:dyDescent="0.2">
      <c r="A378">
        <v>385</v>
      </c>
      <c r="B378" t="s">
        <v>290</v>
      </c>
      <c r="C378" t="s">
        <v>409</v>
      </c>
      <c r="D378" s="1">
        <v>2.0525252525252529</v>
      </c>
      <c r="E378">
        <v>0.01</v>
      </c>
      <c r="F378">
        <v>4.4999999999999999E-4</v>
      </c>
      <c r="G378" s="2">
        <v>2.286</v>
      </c>
      <c r="H378" s="2">
        <v>0.15240000000000001</v>
      </c>
      <c r="I378" s="2">
        <v>0.16300816300000001</v>
      </c>
    </row>
    <row r="379" spans="1:9" x14ac:dyDescent="0.2">
      <c r="A379">
        <v>386</v>
      </c>
      <c r="B379" t="s">
        <v>290</v>
      </c>
      <c r="C379" t="s">
        <v>410</v>
      </c>
      <c r="D379" s="1">
        <v>2.0525252525252529</v>
      </c>
      <c r="E379">
        <v>0.01</v>
      </c>
      <c r="F379">
        <v>4.4999999999999999E-4</v>
      </c>
      <c r="G379" s="2">
        <v>2.286</v>
      </c>
      <c r="H379" s="2">
        <v>0.15240000000000001</v>
      </c>
      <c r="I379" s="2">
        <v>0.15485775500000001</v>
      </c>
    </row>
    <row r="380" spans="1:9" x14ac:dyDescent="0.2">
      <c r="A380">
        <v>387</v>
      </c>
      <c r="B380" t="s">
        <v>290</v>
      </c>
      <c r="C380" t="s">
        <v>411</v>
      </c>
      <c r="D380" s="1">
        <v>1.3683501683501684</v>
      </c>
      <c r="E380">
        <v>0.01</v>
      </c>
      <c r="F380">
        <v>4.4999999999999999E-4</v>
      </c>
      <c r="G380" s="2">
        <v>2.54</v>
      </c>
      <c r="H380" s="2">
        <v>0.1016</v>
      </c>
      <c r="I380" s="1">
        <v>7.9659338999999996E-2</v>
      </c>
    </row>
    <row r="381" spans="1:9" x14ac:dyDescent="0.2">
      <c r="A381">
        <v>388</v>
      </c>
      <c r="B381" t="s">
        <v>290</v>
      </c>
      <c r="C381" t="s">
        <v>412</v>
      </c>
      <c r="D381" s="1">
        <v>1.3683501683501684</v>
      </c>
      <c r="E381">
        <v>0.01</v>
      </c>
      <c r="F381">
        <v>4.4999999999999999E-4</v>
      </c>
      <c r="G381" s="2">
        <v>2.54</v>
      </c>
      <c r="H381" s="2">
        <v>0.1016</v>
      </c>
      <c r="I381" s="2">
        <v>0.11357371099999999</v>
      </c>
    </row>
    <row r="382" spans="1:9" x14ac:dyDescent="0.2">
      <c r="A382">
        <v>389</v>
      </c>
      <c r="B382" t="s">
        <v>290</v>
      </c>
      <c r="C382" t="s">
        <v>413</v>
      </c>
      <c r="D382" s="1">
        <v>1.3683501683501684</v>
      </c>
      <c r="E382">
        <v>0.01</v>
      </c>
      <c r="F382">
        <v>4.4999999999999999E-4</v>
      </c>
      <c r="G382" s="2">
        <v>2.54</v>
      </c>
      <c r="H382" s="2">
        <v>0.1016</v>
      </c>
      <c r="I382" s="1">
        <v>9.4801197000000004E-2</v>
      </c>
    </row>
    <row r="383" spans="1:9" x14ac:dyDescent="0.2">
      <c r="A383">
        <v>390</v>
      </c>
      <c r="B383" t="s">
        <v>290</v>
      </c>
      <c r="C383" t="s">
        <v>414</v>
      </c>
      <c r="D383" s="1">
        <v>0.20202020202020204</v>
      </c>
      <c r="E383">
        <v>0.01</v>
      </c>
      <c r="F383">
        <v>4.4999999999999999E-4</v>
      </c>
      <c r="G383" s="2">
        <v>0.35</v>
      </c>
      <c r="H383" s="2">
        <v>1.4999999999999999E-2</v>
      </c>
      <c r="I383" s="3">
        <v>2.0432430000000001E-3</v>
      </c>
    </row>
    <row r="384" spans="1:9" x14ac:dyDescent="0.2">
      <c r="A384">
        <v>391</v>
      </c>
      <c r="B384" t="s">
        <v>290</v>
      </c>
      <c r="C384" t="s">
        <v>415</v>
      </c>
      <c r="D384" s="1">
        <v>1.3683501683501684</v>
      </c>
      <c r="E384">
        <v>0.01</v>
      </c>
      <c r="F384">
        <v>4.4999999999999999E-4</v>
      </c>
      <c r="G384" s="2">
        <v>2.54</v>
      </c>
      <c r="H384" s="2">
        <v>0.1016</v>
      </c>
      <c r="I384" s="2">
        <v>0.105238026</v>
      </c>
    </row>
    <row r="385" spans="1:9" x14ac:dyDescent="0.2">
      <c r="A385">
        <v>392</v>
      </c>
      <c r="B385" t="s">
        <v>290</v>
      </c>
      <c r="C385" t="s">
        <v>416</v>
      </c>
      <c r="D385" s="1">
        <v>2.223569023569024</v>
      </c>
      <c r="E385">
        <v>0.01</v>
      </c>
      <c r="F385">
        <v>4.4999999999999999E-4</v>
      </c>
      <c r="G385" s="2">
        <v>2.54</v>
      </c>
      <c r="H385" s="2">
        <v>0.1651</v>
      </c>
      <c r="I385" s="2">
        <v>0.13088820200000001</v>
      </c>
    </row>
    <row r="386" spans="1:9" x14ac:dyDescent="0.2">
      <c r="A386">
        <v>393</v>
      </c>
      <c r="B386" t="s">
        <v>290</v>
      </c>
      <c r="C386" t="s">
        <v>417</v>
      </c>
      <c r="D386" s="1">
        <v>2.223569023569024</v>
      </c>
      <c r="E386">
        <v>0.01</v>
      </c>
      <c r="F386">
        <v>4.4999999999999999E-4</v>
      </c>
      <c r="G386" s="2">
        <v>2.54</v>
      </c>
      <c r="H386" s="2">
        <v>0.1651</v>
      </c>
      <c r="I386" s="2">
        <v>0.12764304000000001</v>
      </c>
    </row>
    <row r="387" spans="1:9" x14ac:dyDescent="0.2">
      <c r="A387">
        <v>394</v>
      </c>
      <c r="B387" t="s">
        <v>290</v>
      </c>
      <c r="C387" t="s">
        <v>418</v>
      </c>
      <c r="D387" s="1">
        <v>2.223569023569024</v>
      </c>
      <c r="E387">
        <v>0.01</v>
      </c>
      <c r="F387">
        <v>4.4999999999999999E-4</v>
      </c>
      <c r="G387" s="2">
        <v>2.54</v>
      </c>
      <c r="H387" s="2">
        <v>0.1651</v>
      </c>
      <c r="I387" s="2">
        <v>0.112735824</v>
      </c>
    </row>
    <row r="388" spans="1:9" x14ac:dyDescent="0.2">
      <c r="A388">
        <v>395</v>
      </c>
      <c r="B388" t="s">
        <v>290</v>
      </c>
      <c r="C388" t="s">
        <v>419</v>
      </c>
      <c r="D388" s="1">
        <v>2.0525252525252529</v>
      </c>
      <c r="E388">
        <v>0.01</v>
      </c>
      <c r="F388">
        <v>4.4999999999999999E-4</v>
      </c>
      <c r="G388" s="2">
        <v>2.54</v>
      </c>
      <c r="H388" s="2">
        <v>0.15240000000000001</v>
      </c>
      <c r="I388" s="2">
        <v>0.132868086</v>
      </c>
    </row>
    <row r="389" spans="1:9" x14ac:dyDescent="0.2">
      <c r="A389">
        <v>396</v>
      </c>
      <c r="B389" t="s">
        <v>290</v>
      </c>
      <c r="C389" t="s">
        <v>420</v>
      </c>
      <c r="D389" s="1">
        <v>2.0525252525252529</v>
      </c>
      <c r="E389">
        <v>0.01</v>
      </c>
      <c r="F389">
        <v>4.4999999999999999E-4</v>
      </c>
      <c r="G389" s="2">
        <v>2.54</v>
      </c>
      <c r="H389" s="2">
        <v>0.15240000000000001</v>
      </c>
      <c r="I389" s="2">
        <v>0.13051643900000001</v>
      </c>
    </row>
    <row r="390" spans="1:9" x14ac:dyDescent="0.2">
      <c r="A390">
        <v>397</v>
      </c>
      <c r="B390" t="s">
        <v>290</v>
      </c>
      <c r="C390" t="s">
        <v>421</v>
      </c>
      <c r="D390" s="1">
        <v>2.0525252525252529</v>
      </c>
      <c r="E390">
        <v>0.01</v>
      </c>
      <c r="F390">
        <v>4.4999999999999999E-4</v>
      </c>
      <c r="G390" s="2">
        <v>2.54</v>
      </c>
      <c r="H390" s="2">
        <v>0.15240000000000001</v>
      </c>
      <c r="I390" s="2">
        <v>0.16952135199999999</v>
      </c>
    </row>
    <row r="391" spans="1:9" x14ac:dyDescent="0.2">
      <c r="A391">
        <v>398</v>
      </c>
      <c r="B391" t="s">
        <v>290</v>
      </c>
      <c r="C391" t="s">
        <v>422</v>
      </c>
      <c r="D391" s="1">
        <v>2.0525252525252529</v>
      </c>
      <c r="E391">
        <v>0.01</v>
      </c>
      <c r="F391">
        <v>4.4999999999999999E-4</v>
      </c>
      <c r="G391" s="2">
        <v>2.54</v>
      </c>
      <c r="H391" s="2">
        <v>0.15240000000000001</v>
      </c>
      <c r="I391" s="2">
        <v>0.144591741</v>
      </c>
    </row>
    <row r="392" spans="1:9" x14ac:dyDescent="0.2">
      <c r="A392">
        <v>399</v>
      </c>
      <c r="B392" t="s">
        <v>290</v>
      </c>
      <c r="C392" t="s">
        <v>423</v>
      </c>
      <c r="D392" s="1">
        <v>2.0525252525252529</v>
      </c>
      <c r="E392">
        <v>0.01</v>
      </c>
      <c r="F392">
        <v>4.4999999999999999E-4</v>
      </c>
      <c r="G392" s="2">
        <v>2.1589999999999998</v>
      </c>
      <c r="H392" s="2">
        <v>0.15240000000000001</v>
      </c>
      <c r="I392" s="2">
        <v>0.14176955299999999</v>
      </c>
    </row>
    <row r="393" spans="1:9" x14ac:dyDescent="0.2">
      <c r="A393">
        <v>400</v>
      </c>
      <c r="B393" t="s">
        <v>290</v>
      </c>
      <c r="C393" t="s">
        <v>424</v>
      </c>
      <c r="D393" s="1">
        <v>2.0525252525252529</v>
      </c>
      <c r="E393">
        <v>0.01</v>
      </c>
      <c r="F393">
        <v>4.4999999999999999E-4</v>
      </c>
      <c r="G393" s="2">
        <v>2.1589999999999998</v>
      </c>
      <c r="H393" s="2">
        <v>0.15240000000000001</v>
      </c>
      <c r="I393" s="2">
        <v>0.14716296000000001</v>
      </c>
    </row>
    <row r="394" spans="1:9" x14ac:dyDescent="0.2">
      <c r="A394">
        <v>401</v>
      </c>
      <c r="B394" t="s">
        <v>290</v>
      </c>
      <c r="C394" t="s">
        <v>425</v>
      </c>
      <c r="D394" s="1">
        <v>0.23569023569023576</v>
      </c>
      <c r="E394">
        <v>0.01</v>
      </c>
      <c r="F394">
        <v>4.4999999999999999E-4</v>
      </c>
      <c r="G394" s="2">
        <v>0.35</v>
      </c>
      <c r="H394" s="2">
        <v>1.7500000000000002E-2</v>
      </c>
      <c r="I394" s="3">
        <v>2.060227E-3</v>
      </c>
    </row>
    <row r="395" spans="1:9" x14ac:dyDescent="0.2">
      <c r="A395">
        <v>402</v>
      </c>
      <c r="B395" t="s">
        <v>290</v>
      </c>
      <c r="C395" t="s">
        <v>426</v>
      </c>
      <c r="D395" s="1">
        <v>2.0525252525252529</v>
      </c>
      <c r="E395">
        <v>0.01</v>
      </c>
      <c r="F395">
        <v>4.4999999999999999E-4</v>
      </c>
      <c r="G395" s="2">
        <v>2.1589999999999998</v>
      </c>
      <c r="H395" s="2">
        <v>0.15240000000000001</v>
      </c>
      <c r="I395" s="2">
        <v>0.112824936</v>
      </c>
    </row>
    <row r="396" spans="1:9" x14ac:dyDescent="0.2">
      <c r="A396">
        <v>403</v>
      </c>
      <c r="B396" t="s">
        <v>290</v>
      </c>
      <c r="C396" t="s">
        <v>427</v>
      </c>
      <c r="D396" s="1">
        <v>2.0525252525252529</v>
      </c>
      <c r="E396">
        <v>0.01</v>
      </c>
      <c r="F396">
        <v>4.4999999999999999E-4</v>
      </c>
      <c r="G396" s="2">
        <v>2.1589999999999998</v>
      </c>
      <c r="H396" s="2">
        <v>0.15240000000000001</v>
      </c>
      <c r="I396" s="2">
        <v>0.13607027399999999</v>
      </c>
    </row>
    <row r="397" spans="1:9" x14ac:dyDescent="0.2">
      <c r="A397">
        <v>404</v>
      </c>
      <c r="B397" t="s">
        <v>290</v>
      </c>
      <c r="C397" t="s">
        <v>428</v>
      </c>
      <c r="D397" s="1">
        <v>1.0262626262626264</v>
      </c>
      <c r="E397">
        <v>0.01</v>
      </c>
      <c r="F397">
        <v>4.4999999999999999E-4</v>
      </c>
      <c r="G397" s="2">
        <v>0.88900000000000001</v>
      </c>
      <c r="H397" s="2">
        <v>7.6200000000000004E-2</v>
      </c>
      <c r="I397" s="1">
        <v>2.4580596E-2</v>
      </c>
    </row>
    <row r="398" spans="1:9" x14ac:dyDescent="0.2">
      <c r="A398">
        <v>405</v>
      </c>
      <c r="B398" t="s">
        <v>290</v>
      </c>
      <c r="C398" t="s">
        <v>429</v>
      </c>
      <c r="D398" s="1">
        <v>1.0262626262626264</v>
      </c>
      <c r="E398">
        <v>0.01</v>
      </c>
      <c r="F398">
        <v>4.4999999999999999E-4</v>
      </c>
      <c r="G398" s="2">
        <v>0.88900000000000001</v>
      </c>
      <c r="H398" s="2">
        <v>7.6200000000000004E-2</v>
      </c>
      <c r="I398" s="1">
        <v>2.4088984000000001E-2</v>
      </c>
    </row>
    <row r="399" spans="1:9" x14ac:dyDescent="0.2">
      <c r="A399">
        <v>406</v>
      </c>
      <c r="B399" t="s">
        <v>290</v>
      </c>
      <c r="C399" t="s">
        <v>430</v>
      </c>
      <c r="D399" s="1">
        <v>1.0262626262626264</v>
      </c>
      <c r="E399">
        <v>0.01</v>
      </c>
      <c r="F399">
        <v>4.4999999999999999E-4</v>
      </c>
      <c r="G399" s="2">
        <v>0.88900000000000001</v>
      </c>
      <c r="H399" s="2">
        <v>7.6200000000000004E-2</v>
      </c>
      <c r="I399" s="1">
        <v>2.4088984000000001E-2</v>
      </c>
    </row>
    <row r="400" spans="1:9" x14ac:dyDescent="0.2">
      <c r="A400">
        <v>407</v>
      </c>
      <c r="B400" t="s">
        <v>290</v>
      </c>
      <c r="C400" t="s">
        <v>431</v>
      </c>
      <c r="D400" s="1">
        <v>1.7104377104377109</v>
      </c>
      <c r="E400">
        <v>0.01</v>
      </c>
      <c r="F400">
        <v>4.4999999999999999E-4</v>
      </c>
      <c r="G400" s="2">
        <v>1.397</v>
      </c>
      <c r="H400" s="2">
        <v>0.127</v>
      </c>
      <c r="I400" s="1">
        <v>6.4377750999999997E-2</v>
      </c>
    </row>
    <row r="401" spans="1:9" x14ac:dyDescent="0.2">
      <c r="A401">
        <v>408</v>
      </c>
      <c r="B401" t="s">
        <v>290</v>
      </c>
      <c r="C401" t="s">
        <v>432</v>
      </c>
      <c r="D401" s="1">
        <v>1.7104377104377109</v>
      </c>
      <c r="E401">
        <v>0.01</v>
      </c>
      <c r="F401">
        <v>4.4999999999999999E-4</v>
      </c>
      <c r="G401" s="2">
        <v>1.397</v>
      </c>
      <c r="H401" s="2">
        <v>0.127</v>
      </c>
      <c r="I401" s="1">
        <v>7.7697286000000004E-2</v>
      </c>
    </row>
    <row r="402" spans="1:9" x14ac:dyDescent="0.2">
      <c r="A402">
        <v>409</v>
      </c>
      <c r="B402" t="s">
        <v>290</v>
      </c>
      <c r="C402" t="s">
        <v>433</v>
      </c>
      <c r="D402" s="1">
        <v>1.7104377104377109</v>
      </c>
      <c r="E402">
        <v>0.01</v>
      </c>
      <c r="F402">
        <v>4.4999999999999999E-4</v>
      </c>
      <c r="G402" s="2">
        <v>1.397</v>
      </c>
      <c r="H402" s="2">
        <v>0.127</v>
      </c>
      <c r="I402" s="1">
        <v>7.2684557999999996E-2</v>
      </c>
    </row>
    <row r="403" spans="1:9" x14ac:dyDescent="0.2">
      <c r="A403">
        <v>410</v>
      </c>
      <c r="B403" t="s">
        <v>290</v>
      </c>
      <c r="C403" t="s">
        <v>434</v>
      </c>
      <c r="D403" s="1">
        <v>1.8814814814814818</v>
      </c>
      <c r="E403">
        <v>0.01</v>
      </c>
      <c r="F403">
        <v>4.4999999999999999E-4</v>
      </c>
      <c r="G403" s="2">
        <v>2.4129999999999998</v>
      </c>
      <c r="H403" s="2">
        <v>0.13969999999999999</v>
      </c>
      <c r="I403" s="2">
        <v>0.12710955600000001</v>
      </c>
    </row>
    <row r="404" spans="1:9" x14ac:dyDescent="0.2">
      <c r="A404">
        <v>411</v>
      </c>
      <c r="B404" t="s">
        <v>290</v>
      </c>
      <c r="C404" t="s">
        <v>435</v>
      </c>
      <c r="D404" s="1">
        <v>1.8814814814814818</v>
      </c>
      <c r="E404">
        <v>0.01</v>
      </c>
      <c r="F404">
        <v>4.4999999999999999E-4</v>
      </c>
      <c r="G404" s="2">
        <v>2.4129999999999998</v>
      </c>
      <c r="H404" s="2">
        <v>0.13969999999999999</v>
      </c>
      <c r="I404" s="2">
        <v>0.12710955600000001</v>
      </c>
    </row>
    <row r="405" spans="1:9" x14ac:dyDescent="0.2">
      <c r="A405">
        <v>412</v>
      </c>
      <c r="B405" t="s">
        <v>290</v>
      </c>
      <c r="C405" t="s">
        <v>436</v>
      </c>
      <c r="D405" s="1">
        <v>0.23569023569023576</v>
      </c>
      <c r="E405">
        <v>0.01</v>
      </c>
      <c r="F405">
        <v>4.4999999999999999E-4</v>
      </c>
      <c r="G405" s="2">
        <v>0.35</v>
      </c>
      <c r="H405" s="2">
        <v>1.7500000000000002E-2</v>
      </c>
      <c r="I405" s="3">
        <v>2.09838E-3</v>
      </c>
    </row>
    <row r="406" spans="1:9" x14ac:dyDescent="0.2">
      <c r="A406">
        <v>413</v>
      </c>
      <c r="B406" t="s">
        <v>290</v>
      </c>
      <c r="C406" t="s">
        <v>437</v>
      </c>
      <c r="D406" s="1">
        <v>1.8814814814814818</v>
      </c>
      <c r="E406">
        <v>0.01</v>
      </c>
      <c r="F406">
        <v>4.4999999999999999E-4</v>
      </c>
      <c r="G406" s="2">
        <v>2.4129999999999998</v>
      </c>
      <c r="H406" s="2">
        <v>0.13969999999999999</v>
      </c>
      <c r="I406" s="2">
        <v>0.10274689100000001</v>
      </c>
    </row>
    <row r="407" spans="1:9" x14ac:dyDescent="0.2">
      <c r="A407">
        <v>414</v>
      </c>
      <c r="B407" t="s">
        <v>290</v>
      </c>
      <c r="C407" t="s">
        <v>438</v>
      </c>
      <c r="D407" s="1">
        <v>1.8814814814814818</v>
      </c>
      <c r="E407">
        <v>0.01</v>
      </c>
      <c r="F407">
        <v>4.4999999999999999E-4</v>
      </c>
      <c r="G407" s="2">
        <v>2.4129999999999998</v>
      </c>
      <c r="H407" s="2">
        <v>0.13969999999999999</v>
      </c>
      <c r="I407" s="2">
        <v>0.110085955</v>
      </c>
    </row>
    <row r="408" spans="1:9" x14ac:dyDescent="0.2">
      <c r="A408">
        <v>415</v>
      </c>
      <c r="B408" t="s">
        <v>290</v>
      </c>
      <c r="C408" t="s">
        <v>439</v>
      </c>
      <c r="D408" s="1">
        <v>0.85521885521885543</v>
      </c>
      <c r="E408">
        <v>0.01</v>
      </c>
      <c r="F408">
        <v>4.4999999999999999E-4</v>
      </c>
      <c r="G408" s="2">
        <v>0.81279999999999997</v>
      </c>
      <c r="H408" s="2">
        <v>6.3500000000000001E-2</v>
      </c>
      <c r="I408" s="1">
        <v>1.7876797E-2</v>
      </c>
    </row>
    <row r="409" spans="1:9" x14ac:dyDescent="0.2">
      <c r="A409">
        <v>416</v>
      </c>
      <c r="B409" t="s">
        <v>290</v>
      </c>
      <c r="C409" t="s">
        <v>440</v>
      </c>
      <c r="D409" s="1">
        <v>0.85521885521885543</v>
      </c>
      <c r="E409">
        <v>0.01</v>
      </c>
      <c r="F409">
        <v>4.4999999999999999E-4</v>
      </c>
      <c r="G409" s="2">
        <v>0.81279999999999997</v>
      </c>
      <c r="H409" s="2">
        <v>6.3500000000000001E-2</v>
      </c>
      <c r="I409" s="1">
        <v>1.9118241000000001E-2</v>
      </c>
    </row>
    <row r="410" spans="1:9" x14ac:dyDescent="0.2">
      <c r="A410">
        <v>417</v>
      </c>
      <c r="B410" t="s">
        <v>290</v>
      </c>
      <c r="C410" t="s">
        <v>441</v>
      </c>
      <c r="D410" s="1">
        <v>0.85521885521885543</v>
      </c>
      <c r="E410">
        <v>0.01</v>
      </c>
      <c r="F410">
        <v>4.4999999999999999E-4</v>
      </c>
      <c r="G410" s="2">
        <v>0.81279999999999997</v>
      </c>
      <c r="H410" s="2">
        <v>6.3500000000000001E-2</v>
      </c>
      <c r="I410" s="1">
        <v>1.8112018000000001E-2</v>
      </c>
    </row>
    <row r="411" spans="1:9" x14ac:dyDescent="0.2">
      <c r="A411">
        <v>418</v>
      </c>
      <c r="B411" t="s">
        <v>290</v>
      </c>
      <c r="C411" t="s">
        <v>442</v>
      </c>
      <c r="D411" s="1">
        <v>1.3683501683501684</v>
      </c>
      <c r="E411">
        <v>0.01</v>
      </c>
      <c r="F411">
        <v>4.4999999999999999E-4</v>
      </c>
      <c r="G411" s="2">
        <v>1.524</v>
      </c>
      <c r="H411" s="2">
        <v>0.1016</v>
      </c>
      <c r="I411" s="1">
        <v>5.0833340999999997E-2</v>
      </c>
    </row>
    <row r="412" spans="1:9" x14ac:dyDescent="0.2">
      <c r="A412">
        <v>419</v>
      </c>
      <c r="B412" t="s">
        <v>290</v>
      </c>
      <c r="C412" t="s">
        <v>443</v>
      </c>
      <c r="D412" s="1">
        <v>1.3683501683501684</v>
      </c>
      <c r="E412">
        <v>0.01</v>
      </c>
      <c r="F412">
        <v>4.4999999999999999E-4</v>
      </c>
      <c r="G412" s="2">
        <v>1.524</v>
      </c>
      <c r="H412" s="2">
        <v>0.1016</v>
      </c>
      <c r="I412" s="1">
        <v>4.3193648000000001E-2</v>
      </c>
    </row>
    <row r="413" spans="1:9" x14ac:dyDescent="0.2">
      <c r="A413">
        <v>420</v>
      </c>
      <c r="B413" t="s">
        <v>290</v>
      </c>
      <c r="C413" t="s">
        <v>444</v>
      </c>
      <c r="D413" s="1">
        <v>1.3683501683501684</v>
      </c>
      <c r="E413">
        <v>0.01</v>
      </c>
      <c r="F413">
        <v>4.4999999999999999E-4</v>
      </c>
      <c r="G413" s="2">
        <v>1.524</v>
      </c>
      <c r="H413" s="2">
        <v>0.1016</v>
      </c>
      <c r="I413" s="1">
        <v>4.8839876999999997E-2</v>
      </c>
    </row>
    <row r="414" spans="1:9" x14ac:dyDescent="0.2">
      <c r="A414">
        <v>421</v>
      </c>
      <c r="B414" t="s">
        <v>290</v>
      </c>
      <c r="C414" t="s">
        <v>445</v>
      </c>
      <c r="D414" s="1">
        <v>1.3683501683501684</v>
      </c>
      <c r="E414">
        <v>0.01</v>
      </c>
      <c r="F414">
        <v>4.4999999999999999E-4</v>
      </c>
      <c r="G414" s="2">
        <v>1.524</v>
      </c>
      <c r="H414" s="2">
        <v>0.1016</v>
      </c>
      <c r="I414" s="1">
        <v>4.4479174000000003E-2</v>
      </c>
    </row>
    <row r="415" spans="1:9" x14ac:dyDescent="0.2">
      <c r="A415">
        <v>422</v>
      </c>
      <c r="B415" t="s">
        <v>290</v>
      </c>
      <c r="C415" t="s">
        <v>446</v>
      </c>
      <c r="D415" s="1">
        <v>0.44471380471380478</v>
      </c>
      <c r="E415">
        <v>0.01</v>
      </c>
      <c r="F415">
        <v>4.4999999999999999E-4</v>
      </c>
      <c r="G415" s="2">
        <v>0.68579999999999997</v>
      </c>
      <c r="H415" s="2">
        <v>3.3020000000000001E-2</v>
      </c>
      <c r="I415" s="1">
        <v>9.6979030000000008E-3</v>
      </c>
    </row>
    <row r="416" spans="1:9" x14ac:dyDescent="0.2">
      <c r="A416">
        <v>423</v>
      </c>
      <c r="B416" t="s">
        <v>290</v>
      </c>
      <c r="C416" t="s">
        <v>447</v>
      </c>
      <c r="D416" s="1">
        <v>0.23569023569023576</v>
      </c>
      <c r="E416">
        <v>0.01</v>
      </c>
      <c r="F416">
        <v>4.4999999999999999E-4</v>
      </c>
      <c r="G416" s="2">
        <v>0.35</v>
      </c>
      <c r="H416" s="2">
        <v>1.7500000000000002E-2</v>
      </c>
      <c r="I416" s="3">
        <v>2.09838E-3</v>
      </c>
    </row>
    <row r="417" spans="1:9" x14ac:dyDescent="0.2">
      <c r="A417">
        <v>424</v>
      </c>
      <c r="B417" t="s">
        <v>290</v>
      </c>
      <c r="C417" t="s">
        <v>448</v>
      </c>
      <c r="D417" s="1">
        <v>0.44471380471380478</v>
      </c>
      <c r="E417">
        <v>0.01</v>
      </c>
      <c r="F417">
        <v>4.4999999999999999E-4</v>
      </c>
      <c r="G417" s="2">
        <v>0.68579999999999997</v>
      </c>
      <c r="H417" s="2">
        <v>3.3020000000000001E-2</v>
      </c>
      <c r="I417" s="1">
        <v>1.1914566E-2</v>
      </c>
    </row>
    <row r="418" spans="1:9" x14ac:dyDescent="0.2">
      <c r="A418">
        <v>425</v>
      </c>
      <c r="B418" t="s">
        <v>290</v>
      </c>
      <c r="C418" t="s">
        <v>449</v>
      </c>
      <c r="D418" s="1">
        <v>0.44471380471380478</v>
      </c>
      <c r="E418">
        <v>0.01</v>
      </c>
      <c r="F418">
        <v>4.4999999999999999E-4</v>
      </c>
      <c r="G418" s="2">
        <v>0.68579999999999997</v>
      </c>
      <c r="H418" s="2">
        <v>3.3020000000000001E-2</v>
      </c>
      <c r="I418" s="1">
        <v>1.0425245E-2</v>
      </c>
    </row>
    <row r="419" spans="1:9" x14ac:dyDescent="0.2">
      <c r="A419">
        <v>426</v>
      </c>
      <c r="B419" t="s">
        <v>290</v>
      </c>
      <c r="C419" t="s">
        <v>450</v>
      </c>
      <c r="D419" s="1">
        <v>0.44471380471380478</v>
      </c>
      <c r="E419">
        <v>0.01</v>
      </c>
      <c r="F419">
        <v>4.4999999999999999E-4</v>
      </c>
      <c r="G419" s="2">
        <v>0.68579999999999997</v>
      </c>
      <c r="H419" s="2">
        <v>3.3020000000000001E-2</v>
      </c>
      <c r="I419" s="1">
        <v>9.3710070000000006E-3</v>
      </c>
    </row>
    <row r="420" spans="1:9" x14ac:dyDescent="0.2">
      <c r="A420">
        <v>427</v>
      </c>
      <c r="B420" t="s">
        <v>290</v>
      </c>
      <c r="C420" t="s">
        <v>451</v>
      </c>
      <c r="D420" s="1">
        <v>0.44471380471380478</v>
      </c>
      <c r="E420">
        <v>0.01</v>
      </c>
      <c r="F420">
        <v>4.4999999999999999E-4</v>
      </c>
      <c r="G420" s="2">
        <v>0.68579999999999997</v>
      </c>
      <c r="H420" s="2">
        <v>3.3020000000000001E-2</v>
      </c>
      <c r="I420" s="1">
        <v>1.0048428999999999E-2</v>
      </c>
    </row>
    <row r="421" spans="1:9" x14ac:dyDescent="0.2">
      <c r="A421">
        <v>428</v>
      </c>
      <c r="B421" t="s">
        <v>290</v>
      </c>
      <c r="C421" t="s">
        <v>452</v>
      </c>
      <c r="D421" s="1">
        <v>1.0262626262626264</v>
      </c>
      <c r="E421">
        <v>0.01</v>
      </c>
      <c r="F421">
        <v>4.4999999999999999E-4</v>
      </c>
      <c r="G421" s="2">
        <v>1.778</v>
      </c>
      <c r="H421" s="2">
        <v>7.6200000000000004E-2</v>
      </c>
      <c r="I421" s="1">
        <v>8.2396926999999995E-2</v>
      </c>
    </row>
    <row r="422" spans="1:9" x14ac:dyDescent="0.2">
      <c r="A422">
        <v>429</v>
      </c>
      <c r="B422" t="s">
        <v>290</v>
      </c>
      <c r="C422" t="s">
        <v>453</v>
      </c>
      <c r="D422" s="1">
        <v>1.0262626262626264</v>
      </c>
      <c r="E422">
        <v>0.01</v>
      </c>
      <c r="F422">
        <v>4.4999999999999999E-4</v>
      </c>
      <c r="G422" s="2">
        <v>1.778</v>
      </c>
      <c r="H422" s="2">
        <v>7.6200000000000004E-2</v>
      </c>
      <c r="I422" s="1">
        <v>8.1252526000000005E-2</v>
      </c>
    </row>
    <row r="423" spans="1:9" x14ac:dyDescent="0.2">
      <c r="A423">
        <v>430</v>
      </c>
      <c r="B423" t="s">
        <v>290</v>
      </c>
      <c r="C423" t="s">
        <v>454</v>
      </c>
      <c r="D423" s="1">
        <v>1.0262626262626264</v>
      </c>
      <c r="E423">
        <v>0.01</v>
      </c>
      <c r="F423">
        <v>4.4999999999999999E-4</v>
      </c>
      <c r="G423" s="2">
        <v>1.778</v>
      </c>
      <c r="H423" s="2">
        <v>7.6200000000000004E-2</v>
      </c>
      <c r="I423" s="1">
        <v>8.1252526000000005E-2</v>
      </c>
    </row>
    <row r="424" spans="1:9" x14ac:dyDescent="0.2">
      <c r="A424">
        <v>431</v>
      </c>
      <c r="B424" t="s">
        <v>290</v>
      </c>
      <c r="C424" t="s">
        <v>455</v>
      </c>
      <c r="D424" s="1">
        <v>0.85521885521885543</v>
      </c>
      <c r="E424">
        <v>0.01</v>
      </c>
      <c r="F424">
        <v>4.4999999999999999E-4</v>
      </c>
      <c r="G424" s="2">
        <v>0.88900000000000001</v>
      </c>
      <c r="H424" s="2">
        <v>6.3500000000000001E-2</v>
      </c>
      <c r="I424" s="1">
        <v>2.6676616E-2</v>
      </c>
    </row>
    <row r="425" spans="1:9" x14ac:dyDescent="0.2">
      <c r="A425">
        <v>432</v>
      </c>
      <c r="B425" t="s">
        <v>290</v>
      </c>
      <c r="C425" t="s">
        <v>456</v>
      </c>
      <c r="D425" s="1">
        <v>0.85521885521885543</v>
      </c>
      <c r="E425">
        <v>0.01</v>
      </c>
      <c r="F425">
        <v>4.4999999999999999E-4</v>
      </c>
      <c r="G425" s="2">
        <v>0.88900000000000001</v>
      </c>
      <c r="H425" s="2">
        <v>6.3500000000000001E-2</v>
      </c>
      <c r="I425" s="1">
        <v>2.2492049E-2</v>
      </c>
    </row>
    <row r="426" spans="1:9" x14ac:dyDescent="0.2">
      <c r="A426">
        <v>433</v>
      </c>
      <c r="B426" t="s">
        <v>290</v>
      </c>
      <c r="C426" t="s">
        <v>457</v>
      </c>
      <c r="D426" s="1">
        <v>0.85521885521885543</v>
      </c>
      <c r="E426">
        <v>0.01</v>
      </c>
      <c r="F426">
        <v>4.4999999999999999E-4</v>
      </c>
      <c r="G426" s="2">
        <v>0.88900000000000001</v>
      </c>
      <c r="H426" s="2">
        <v>6.3500000000000001E-2</v>
      </c>
      <c r="I426" s="1">
        <v>2.5490987999999999E-2</v>
      </c>
    </row>
    <row r="427" spans="1:9" x14ac:dyDescent="0.2">
      <c r="A427">
        <v>434</v>
      </c>
      <c r="B427" t="s">
        <v>290</v>
      </c>
      <c r="C427" t="s">
        <v>458</v>
      </c>
      <c r="D427" s="1">
        <v>0.23569023569023576</v>
      </c>
      <c r="E427">
        <v>0.01</v>
      </c>
      <c r="F427">
        <v>4.4999999999999999E-4</v>
      </c>
      <c r="G427" s="2">
        <v>0.35</v>
      </c>
      <c r="H427" s="2">
        <v>1.7500000000000002E-2</v>
      </c>
      <c r="I427" s="3">
        <v>1.743269E-3</v>
      </c>
    </row>
    <row r="428" spans="1:9" x14ac:dyDescent="0.2">
      <c r="A428">
        <v>435</v>
      </c>
      <c r="B428" t="s">
        <v>290</v>
      </c>
      <c r="C428" t="s">
        <v>459</v>
      </c>
      <c r="D428" s="1">
        <v>1.1973063973063975</v>
      </c>
      <c r="E428">
        <v>0.01</v>
      </c>
      <c r="F428">
        <v>4.4999999999999999E-4</v>
      </c>
      <c r="G428" s="2">
        <v>0.83819999999999995</v>
      </c>
      <c r="H428" s="2">
        <v>8.8900000000000007E-2</v>
      </c>
      <c r="I428" s="1">
        <v>2.8040087000000002E-2</v>
      </c>
    </row>
    <row r="429" spans="1:9" x14ac:dyDescent="0.2">
      <c r="A429">
        <v>436</v>
      </c>
      <c r="B429" t="s">
        <v>290</v>
      </c>
      <c r="C429" t="s">
        <v>460</v>
      </c>
      <c r="D429" s="1">
        <v>1.1973063973063975</v>
      </c>
      <c r="E429">
        <v>0.01</v>
      </c>
      <c r="F429">
        <v>4.4999999999999999E-4</v>
      </c>
      <c r="G429" s="2">
        <v>0.83819999999999995</v>
      </c>
      <c r="H429" s="2">
        <v>8.8900000000000007E-2</v>
      </c>
      <c r="I429" s="1">
        <v>3.3205367E-2</v>
      </c>
    </row>
    <row r="430" spans="1:9" x14ac:dyDescent="0.2">
      <c r="A430">
        <v>437</v>
      </c>
      <c r="B430" t="s">
        <v>290</v>
      </c>
      <c r="C430" t="s">
        <v>461</v>
      </c>
      <c r="D430" s="1">
        <v>1.1973063973063975</v>
      </c>
      <c r="E430">
        <v>0.01</v>
      </c>
      <c r="F430">
        <v>4.4999999999999999E-4</v>
      </c>
      <c r="G430" s="2">
        <v>0.83819999999999995</v>
      </c>
      <c r="H430" s="2">
        <v>8.8900000000000007E-2</v>
      </c>
      <c r="I430" s="1">
        <v>3.263286E-2</v>
      </c>
    </row>
    <row r="431" spans="1:9" x14ac:dyDescent="0.2">
      <c r="A431">
        <v>438</v>
      </c>
      <c r="B431" t="s">
        <v>290</v>
      </c>
      <c r="C431" t="s">
        <v>462</v>
      </c>
      <c r="D431" s="1">
        <v>1.1973063973063975</v>
      </c>
      <c r="E431">
        <v>0.01</v>
      </c>
      <c r="F431">
        <v>4.4999999999999999E-4</v>
      </c>
      <c r="G431" s="2">
        <v>0.83819999999999995</v>
      </c>
      <c r="H431" s="2">
        <v>8.8900000000000007E-2</v>
      </c>
      <c r="I431" s="1">
        <v>3.0042950999999998E-2</v>
      </c>
    </row>
    <row r="432" spans="1:9" x14ac:dyDescent="0.2">
      <c r="A432">
        <v>439</v>
      </c>
      <c r="B432" t="s">
        <v>290</v>
      </c>
      <c r="C432" t="s">
        <v>463</v>
      </c>
      <c r="D432" s="1">
        <v>0.51313131313131322</v>
      </c>
      <c r="E432">
        <v>0.01</v>
      </c>
      <c r="F432">
        <v>4.4999999999999999E-4</v>
      </c>
      <c r="G432" s="2">
        <v>0.50800000000000001</v>
      </c>
      <c r="H432" s="2">
        <v>3.8100000000000002E-2</v>
      </c>
      <c r="I432" s="1">
        <v>6.0085900000000003E-3</v>
      </c>
    </row>
    <row r="433" spans="1:9" x14ac:dyDescent="0.2">
      <c r="A433">
        <v>440</v>
      </c>
      <c r="B433" t="s">
        <v>290</v>
      </c>
      <c r="C433" t="s">
        <v>464</v>
      </c>
      <c r="D433" s="1">
        <v>0.51313131313131322</v>
      </c>
      <c r="E433">
        <v>0.01</v>
      </c>
      <c r="F433">
        <v>4.4999999999999999E-4</v>
      </c>
      <c r="G433" s="2">
        <v>0.50800000000000001</v>
      </c>
      <c r="H433" s="2">
        <v>3.8100000000000002E-2</v>
      </c>
      <c r="I433" s="1">
        <v>7.7253299999999999E-3</v>
      </c>
    </row>
    <row r="434" spans="1:9" x14ac:dyDescent="0.2">
      <c r="A434">
        <v>441</v>
      </c>
      <c r="B434" t="s">
        <v>290</v>
      </c>
      <c r="C434" t="s">
        <v>465</v>
      </c>
      <c r="D434" s="1">
        <v>0.51313131313131322</v>
      </c>
      <c r="E434">
        <v>0.01</v>
      </c>
      <c r="F434">
        <v>4.4999999999999999E-4</v>
      </c>
      <c r="G434" s="2">
        <v>0.50800000000000001</v>
      </c>
      <c r="H434" s="2">
        <v>3.8100000000000002E-2</v>
      </c>
      <c r="I434" s="1">
        <v>7.2103080000000003E-3</v>
      </c>
    </row>
    <row r="435" spans="1:9" x14ac:dyDescent="0.2">
      <c r="A435">
        <v>442</v>
      </c>
      <c r="B435" t="s">
        <v>290</v>
      </c>
      <c r="C435" t="s">
        <v>466</v>
      </c>
      <c r="D435" s="1">
        <v>1.1973063973063975</v>
      </c>
      <c r="E435">
        <v>0.01</v>
      </c>
      <c r="F435">
        <v>4.4999999999999999E-4</v>
      </c>
      <c r="G435" s="2">
        <v>1.1938</v>
      </c>
      <c r="H435" s="2">
        <v>8.8900000000000007E-2</v>
      </c>
      <c r="I435" s="1">
        <v>4.8137000999999999E-2</v>
      </c>
    </row>
    <row r="436" spans="1:9" x14ac:dyDescent="0.2">
      <c r="A436">
        <v>443</v>
      </c>
      <c r="B436" t="s">
        <v>290</v>
      </c>
      <c r="C436" t="s">
        <v>467</v>
      </c>
      <c r="D436" s="1">
        <v>1.1973063973063975</v>
      </c>
      <c r="E436">
        <v>0.01</v>
      </c>
      <c r="F436">
        <v>4.4999999999999999E-4</v>
      </c>
      <c r="G436" s="2">
        <v>1.1938</v>
      </c>
      <c r="H436" s="2">
        <v>8.8900000000000007E-2</v>
      </c>
      <c r="I436" s="1">
        <v>5.9903823000000002E-2</v>
      </c>
    </row>
    <row r="437" spans="1:9" x14ac:dyDescent="0.2">
      <c r="A437">
        <v>444</v>
      </c>
      <c r="B437" t="s">
        <v>290</v>
      </c>
      <c r="C437" t="s">
        <v>468</v>
      </c>
      <c r="D437" s="1">
        <v>1.1973063973063975</v>
      </c>
      <c r="E437">
        <v>0.01</v>
      </c>
      <c r="F437">
        <v>4.4999999999999999E-4</v>
      </c>
      <c r="G437" s="2">
        <v>1.1938</v>
      </c>
      <c r="H437" s="2">
        <v>8.8900000000000007E-2</v>
      </c>
      <c r="I437" s="1">
        <v>5.0861735999999998E-2</v>
      </c>
    </row>
    <row r="438" spans="1:9" x14ac:dyDescent="0.2">
      <c r="A438">
        <v>445</v>
      </c>
      <c r="B438" t="s">
        <v>290</v>
      </c>
      <c r="C438" t="s">
        <v>469</v>
      </c>
      <c r="D438" s="1">
        <v>0.23569023569023576</v>
      </c>
      <c r="E438">
        <v>0.01</v>
      </c>
      <c r="F438">
        <v>4.4999999999999999E-4</v>
      </c>
      <c r="G438" s="2">
        <v>0.35</v>
      </c>
      <c r="H438" s="2">
        <v>1.7500000000000002E-2</v>
      </c>
      <c r="I438" s="3">
        <v>1.9536639999999999E-3</v>
      </c>
    </row>
    <row r="439" spans="1:9" x14ac:dyDescent="0.2">
      <c r="A439">
        <v>446</v>
      </c>
      <c r="B439" t="s">
        <v>290</v>
      </c>
      <c r="C439" t="s">
        <v>470</v>
      </c>
      <c r="D439" s="1">
        <v>1.1973063973063975</v>
      </c>
      <c r="E439">
        <v>0.01</v>
      </c>
      <c r="F439">
        <v>4.4999999999999999E-4</v>
      </c>
      <c r="G439" s="2">
        <v>1.1938</v>
      </c>
      <c r="H439" s="2">
        <v>8.8900000000000007E-2</v>
      </c>
      <c r="I439" s="1">
        <v>5.0861735999999998E-2</v>
      </c>
    </row>
    <row r="440" spans="1:9" x14ac:dyDescent="0.2">
      <c r="A440">
        <v>447</v>
      </c>
      <c r="B440" t="s">
        <v>290</v>
      </c>
      <c r="C440" t="s">
        <v>471</v>
      </c>
      <c r="D440" s="1">
        <v>1.3683501683501684</v>
      </c>
      <c r="E440">
        <v>0.01</v>
      </c>
      <c r="F440">
        <v>4.4999999999999999E-4</v>
      </c>
      <c r="G440" s="2">
        <v>1.4224000000000001</v>
      </c>
      <c r="H440" s="2">
        <v>0.1016</v>
      </c>
      <c r="I440" s="1">
        <v>4.6366765999999997E-2</v>
      </c>
    </row>
    <row r="441" spans="1:9" x14ac:dyDescent="0.2">
      <c r="A441">
        <v>448</v>
      </c>
      <c r="B441" t="s">
        <v>290</v>
      </c>
      <c r="C441" t="s">
        <v>472</v>
      </c>
      <c r="D441" s="1">
        <v>1.3683501683501684</v>
      </c>
      <c r="E441">
        <v>0.01</v>
      </c>
      <c r="F441">
        <v>4.4999999999999999E-4</v>
      </c>
      <c r="G441" s="2">
        <v>1.4224000000000001</v>
      </c>
      <c r="H441" s="2">
        <v>0.1016</v>
      </c>
      <c r="I441" s="1">
        <v>4.4048428000000001E-2</v>
      </c>
    </row>
    <row r="442" spans="1:9" x14ac:dyDescent="0.2">
      <c r="A442">
        <v>449</v>
      </c>
      <c r="B442" t="s">
        <v>290</v>
      </c>
      <c r="C442" t="s">
        <v>473</v>
      </c>
      <c r="D442" s="1">
        <v>1.3683501683501684</v>
      </c>
      <c r="E442">
        <v>0.01</v>
      </c>
      <c r="F442">
        <v>4.4999999999999999E-4</v>
      </c>
      <c r="G442" s="2">
        <v>1.4224000000000001</v>
      </c>
      <c r="H442" s="2">
        <v>0.1016</v>
      </c>
      <c r="I442" s="1">
        <v>4.3612304999999997E-2</v>
      </c>
    </row>
    <row r="443" spans="1:9" x14ac:dyDescent="0.2">
      <c r="A443">
        <v>450</v>
      </c>
      <c r="B443" t="s">
        <v>290</v>
      </c>
      <c r="C443" t="s">
        <v>474</v>
      </c>
      <c r="D443" s="1">
        <v>1.0262626262626264</v>
      </c>
      <c r="E443">
        <v>0.01</v>
      </c>
      <c r="F443">
        <v>4.4999999999999999E-4</v>
      </c>
      <c r="G443" s="2">
        <v>1.651</v>
      </c>
      <c r="H443" s="2">
        <v>7.6200000000000004E-2</v>
      </c>
      <c r="I443" s="1">
        <v>5.2794845E-2</v>
      </c>
    </row>
    <row r="444" spans="1:9" x14ac:dyDescent="0.2">
      <c r="A444">
        <v>451</v>
      </c>
      <c r="B444" t="s">
        <v>290</v>
      </c>
      <c r="C444" t="s">
        <v>475</v>
      </c>
      <c r="D444" s="1">
        <v>1.0262626262626264</v>
      </c>
      <c r="E444">
        <v>0.01</v>
      </c>
      <c r="F444">
        <v>4.4999999999999999E-4</v>
      </c>
      <c r="G444" s="2">
        <v>1.651</v>
      </c>
      <c r="H444" s="2">
        <v>7.6200000000000004E-2</v>
      </c>
      <c r="I444" s="1">
        <v>5.2794845E-2</v>
      </c>
    </row>
    <row r="445" spans="1:9" x14ac:dyDescent="0.2">
      <c r="A445">
        <v>452</v>
      </c>
      <c r="B445" t="s">
        <v>290</v>
      </c>
      <c r="C445" t="s">
        <v>476</v>
      </c>
      <c r="D445" s="1">
        <v>1.0262626262626264</v>
      </c>
      <c r="E445">
        <v>0.01</v>
      </c>
      <c r="F445">
        <v>4.4999999999999999E-4</v>
      </c>
      <c r="G445" s="2">
        <v>1.651</v>
      </c>
      <c r="H445" s="2">
        <v>7.6200000000000004E-2</v>
      </c>
      <c r="I445" s="1">
        <v>4.9765632999999997E-2</v>
      </c>
    </row>
    <row r="446" spans="1:9" x14ac:dyDescent="0.2">
      <c r="A446">
        <v>453</v>
      </c>
      <c r="B446" t="s">
        <v>290</v>
      </c>
      <c r="C446" t="s">
        <v>477</v>
      </c>
      <c r="D446" s="1">
        <v>1.3683501683501684</v>
      </c>
      <c r="E446">
        <v>0.01</v>
      </c>
      <c r="F446">
        <v>4.4999999999999999E-4</v>
      </c>
      <c r="G446" s="2">
        <v>1.3208</v>
      </c>
      <c r="H446" s="2">
        <v>0.1016</v>
      </c>
      <c r="I446" s="1">
        <v>5.0125137E-2</v>
      </c>
    </row>
    <row r="447" spans="1:9" x14ac:dyDescent="0.2">
      <c r="A447">
        <v>454</v>
      </c>
      <c r="B447" t="s">
        <v>290</v>
      </c>
      <c r="C447" t="s">
        <v>478</v>
      </c>
      <c r="D447" s="1">
        <v>1.3683501683501684</v>
      </c>
      <c r="E447">
        <v>0.01</v>
      </c>
      <c r="F447">
        <v>4.4999999999999999E-4</v>
      </c>
      <c r="G447" s="2">
        <v>1.3208</v>
      </c>
      <c r="H447" s="2">
        <v>0.1016</v>
      </c>
      <c r="I447" s="1">
        <v>5.1332971999999998E-2</v>
      </c>
    </row>
    <row r="448" spans="1:9" x14ac:dyDescent="0.2">
      <c r="A448">
        <v>455</v>
      </c>
      <c r="B448" t="s">
        <v>290</v>
      </c>
      <c r="C448" t="s">
        <v>479</v>
      </c>
      <c r="D448" s="1">
        <v>1.3683501683501684</v>
      </c>
      <c r="E448">
        <v>0.01</v>
      </c>
      <c r="F448">
        <v>4.4999999999999999E-4</v>
      </c>
      <c r="G448" s="2">
        <v>1.3208</v>
      </c>
      <c r="H448" s="2">
        <v>0.1016</v>
      </c>
      <c r="I448" s="1">
        <v>5.6061008000000002E-2</v>
      </c>
    </row>
    <row r="449" spans="1:9" x14ac:dyDescent="0.2">
      <c r="A449">
        <v>456</v>
      </c>
      <c r="B449" t="s">
        <v>290</v>
      </c>
      <c r="C449" t="s">
        <v>480</v>
      </c>
      <c r="D449" s="1">
        <v>0.23569023569023576</v>
      </c>
      <c r="E449">
        <v>0.01</v>
      </c>
      <c r="F449">
        <v>4.4999999999999999E-4</v>
      </c>
      <c r="G449" s="2">
        <v>0.35</v>
      </c>
      <c r="H449" s="2">
        <v>1.7500000000000002E-2</v>
      </c>
      <c r="I449" s="3">
        <v>1.9205509999999999E-3</v>
      </c>
    </row>
    <row r="450" spans="1:9" x14ac:dyDescent="0.2">
      <c r="A450">
        <v>457</v>
      </c>
      <c r="B450" t="s">
        <v>290</v>
      </c>
      <c r="C450" t="s">
        <v>481</v>
      </c>
      <c r="D450" s="1">
        <v>0.68417508417508421</v>
      </c>
      <c r="E450">
        <v>0.01</v>
      </c>
      <c r="F450">
        <v>4.4999999999999999E-4</v>
      </c>
      <c r="G450" s="2">
        <v>0.55879999999999996</v>
      </c>
      <c r="H450" s="2">
        <v>5.0799999999999998E-2</v>
      </c>
      <c r="I450" s="1">
        <v>8.0114539999999995E-3</v>
      </c>
    </row>
    <row r="451" spans="1:9" x14ac:dyDescent="0.2">
      <c r="A451">
        <v>458</v>
      </c>
      <c r="B451" t="s">
        <v>290</v>
      </c>
      <c r="C451" t="s">
        <v>482</v>
      </c>
      <c r="D451" s="1">
        <v>0.68417508417508421</v>
      </c>
      <c r="E451">
        <v>0.01</v>
      </c>
      <c r="F451">
        <v>4.4999999999999999E-4</v>
      </c>
      <c r="G451" s="2">
        <v>0.55879999999999996</v>
      </c>
      <c r="H451" s="2">
        <v>5.0799999999999998E-2</v>
      </c>
      <c r="I451" s="1">
        <v>8.1406710000000004E-3</v>
      </c>
    </row>
    <row r="452" spans="1:9" x14ac:dyDescent="0.2">
      <c r="A452">
        <v>459</v>
      </c>
      <c r="B452" t="s">
        <v>290</v>
      </c>
      <c r="C452" t="s">
        <v>483</v>
      </c>
      <c r="D452" s="1">
        <v>0.68417508417508421</v>
      </c>
      <c r="E452">
        <v>0.01</v>
      </c>
      <c r="F452">
        <v>4.4999999999999999E-4</v>
      </c>
      <c r="G452" s="2">
        <v>0.55879999999999996</v>
      </c>
      <c r="H452" s="2">
        <v>5.0799999999999998E-2</v>
      </c>
      <c r="I452" s="1">
        <v>8.2741240000000008E-3</v>
      </c>
    </row>
    <row r="453" spans="1:9" x14ac:dyDescent="0.2">
      <c r="A453">
        <v>460</v>
      </c>
      <c r="B453" t="s">
        <v>290</v>
      </c>
      <c r="C453" t="s">
        <v>484</v>
      </c>
      <c r="D453" s="1">
        <v>0.27367003367003373</v>
      </c>
      <c r="E453">
        <v>0.01</v>
      </c>
      <c r="F453">
        <v>4.4999999999999999E-4</v>
      </c>
      <c r="G453" s="2">
        <v>0.55879999999999996</v>
      </c>
      <c r="H453" s="2">
        <v>2.0320000000000001E-2</v>
      </c>
      <c r="I453" s="3">
        <v>2.7467839999999999E-3</v>
      </c>
    </row>
    <row r="454" spans="1:9" x14ac:dyDescent="0.2">
      <c r="A454">
        <v>461</v>
      </c>
      <c r="B454" t="s">
        <v>290</v>
      </c>
      <c r="C454" t="s">
        <v>485</v>
      </c>
      <c r="D454" s="1">
        <v>0.27367003367003373</v>
      </c>
      <c r="E454">
        <v>0.01</v>
      </c>
      <c r="F454">
        <v>4.4999999999999999E-4</v>
      </c>
      <c r="G454" s="2">
        <v>0.55879999999999996</v>
      </c>
      <c r="H454" s="2">
        <v>2.0320000000000001E-2</v>
      </c>
      <c r="I454" s="3">
        <v>2.9330070000000001E-3</v>
      </c>
    </row>
    <row r="455" spans="1:9" x14ac:dyDescent="0.2">
      <c r="A455">
        <v>462</v>
      </c>
      <c r="B455" t="s">
        <v>290</v>
      </c>
      <c r="C455" t="s">
        <v>486</v>
      </c>
      <c r="D455" s="1">
        <v>0.27367003367003373</v>
      </c>
      <c r="E455">
        <v>0.01</v>
      </c>
      <c r="F455">
        <v>4.4999999999999999E-4</v>
      </c>
      <c r="G455" s="2">
        <v>0.55879999999999996</v>
      </c>
      <c r="H455" s="2">
        <v>2.0320000000000001E-2</v>
      </c>
      <c r="I455" s="3">
        <v>3.1463160000000001E-3</v>
      </c>
    </row>
    <row r="456" spans="1:9" x14ac:dyDescent="0.2">
      <c r="A456">
        <v>463</v>
      </c>
      <c r="B456" t="s">
        <v>290</v>
      </c>
      <c r="C456" t="s">
        <v>487</v>
      </c>
      <c r="D456" s="1">
        <v>0.27367003367003373</v>
      </c>
      <c r="E456">
        <v>0.01</v>
      </c>
      <c r="F456">
        <v>4.4999999999999999E-4</v>
      </c>
      <c r="G456" s="2">
        <v>0.55879999999999996</v>
      </c>
      <c r="H456" s="2">
        <v>2.0320000000000001E-2</v>
      </c>
      <c r="I456" s="3">
        <v>2.1904730000000001E-3</v>
      </c>
    </row>
    <row r="457" spans="1:9" x14ac:dyDescent="0.2">
      <c r="A457">
        <v>464</v>
      </c>
      <c r="B457" t="s">
        <v>290</v>
      </c>
      <c r="C457" t="s">
        <v>488</v>
      </c>
      <c r="D457" s="1">
        <v>0.27367003367003373</v>
      </c>
      <c r="E457">
        <v>0.01</v>
      </c>
      <c r="F457">
        <v>4.4999999999999999E-4</v>
      </c>
      <c r="G457" s="2">
        <v>0.30480000000000002</v>
      </c>
      <c r="H457" s="2">
        <v>2.0320000000000001E-2</v>
      </c>
      <c r="I457" s="3">
        <v>2.2783669999999999E-3</v>
      </c>
    </row>
    <row r="458" spans="1:9" x14ac:dyDescent="0.2">
      <c r="A458">
        <v>465</v>
      </c>
      <c r="B458" t="s">
        <v>290</v>
      </c>
      <c r="C458" t="s">
        <v>489</v>
      </c>
      <c r="D458" s="1">
        <v>0.27367003367003373</v>
      </c>
      <c r="E458">
        <v>0.01</v>
      </c>
      <c r="F458">
        <v>4.4999999999999999E-4</v>
      </c>
      <c r="G458" s="2">
        <v>0.30480000000000002</v>
      </c>
      <c r="H458" s="2">
        <v>2.0320000000000001E-2</v>
      </c>
      <c r="I458" s="3">
        <v>2.0647700000000001E-3</v>
      </c>
    </row>
    <row r="459" spans="1:9" x14ac:dyDescent="0.2">
      <c r="A459">
        <v>466</v>
      </c>
      <c r="B459" t="s">
        <v>290</v>
      </c>
      <c r="C459" t="s">
        <v>490</v>
      </c>
      <c r="D459" s="1">
        <v>0.27367003367003373</v>
      </c>
      <c r="E459">
        <v>0.01</v>
      </c>
      <c r="F459">
        <v>4.4999999999999999E-4</v>
      </c>
      <c r="G459" s="2">
        <v>0.30480000000000002</v>
      </c>
      <c r="H459" s="2">
        <v>2.0320000000000001E-2</v>
      </c>
      <c r="I459" s="3">
        <v>1.9433129999999999E-3</v>
      </c>
    </row>
    <row r="460" spans="1:9" x14ac:dyDescent="0.2">
      <c r="A460">
        <v>467</v>
      </c>
      <c r="B460" t="s">
        <v>290</v>
      </c>
      <c r="C460" t="s">
        <v>491</v>
      </c>
      <c r="D460" s="1">
        <v>0.20202020202020204</v>
      </c>
      <c r="E460">
        <v>0.01</v>
      </c>
      <c r="F460">
        <v>4.4999999999999999E-4</v>
      </c>
      <c r="G460" s="2">
        <v>0.35</v>
      </c>
      <c r="H460" s="2">
        <v>1.4999999999999999E-2</v>
      </c>
      <c r="I460" s="3">
        <v>1.6800000000000001E-3</v>
      </c>
    </row>
    <row r="461" spans="1:9" x14ac:dyDescent="0.2">
      <c r="A461">
        <v>468</v>
      </c>
      <c r="B461" t="s">
        <v>290</v>
      </c>
      <c r="C461" t="s">
        <v>492</v>
      </c>
      <c r="D461" s="1">
        <v>0.27367003367003373</v>
      </c>
      <c r="E461">
        <v>0.01</v>
      </c>
      <c r="F461">
        <v>4.4999999999999999E-4</v>
      </c>
      <c r="G461" s="2">
        <v>0.30480000000000002</v>
      </c>
      <c r="H461" s="2">
        <v>2.0320000000000001E-2</v>
      </c>
      <c r="I461" s="3">
        <v>2.2783669999999999E-3</v>
      </c>
    </row>
    <row r="462" spans="1:9" x14ac:dyDescent="0.2">
      <c r="A462">
        <v>469</v>
      </c>
      <c r="B462" t="s">
        <v>290</v>
      </c>
      <c r="C462" t="s">
        <v>493</v>
      </c>
      <c r="D462" s="1">
        <v>0.51313131313131322</v>
      </c>
      <c r="E462">
        <v>0.01</v>
      </c>
      <c r="F462">
        <v>4.4999999999999999E-4</v>
      </c>
      <c r="G462" s="2">
        <v>0.4572</v>
      </c>
      <c r="H462" s="2">
        <v>3.8100000000000002E-2</v>
      </c>
      <c r="I462" s="1">
        <v>5.9595400000000001E-3</v>
      </c>
    </row>
    <row r="463" spans="1:9" x14ac:dyDescent="0.2">
      <c r="A463">
        <v>470</v>
      </c>
      <c r="B463" t="s">
        <v>290</v>
      </c>
      <c r="C463" t="s">
        <v>494</v>
      </c>
      <c r="D463" s="1">
        <v>0.51313131313131322</v>
      </c>
      <c r="E463">
        <v>0.01</v>
      </c>
      <c r="F463">
        <v>4.4999999999999999E-4</v>
      </c>
      <c r="G463" s="2">
        <v>0.4572</v>
      </c>
      <c r="H463" s="2">
        <v>3.8100000000000002E-2</v>
      </c>
      <c r="I463" s="1">
        <v>6.0836980000000002E-3</v>
      </c>
    </row>
    <row r="464" spans="1:9" x14ac:dyDescent="0.2">
      <c r="A464">
        <v>471</v>
      </c>
      <c r="B464" t="s">
        <v>290</v>
      </c>
      <c r="C464" t="s">
        <v>495</v>
      </c>
      <c r="D464" s="1">
        <v>0.51313131313131322</v>
      </c>
      <c r="E464">
        <v>0.01</v>
      </c>
      <c r="F464">
        <v>4.4999999999999999E-4</v>
      </c>
      <c r="G464" s="2">
        <v>0.4572</v>
      </c>
      <c r="H464" s="2">
        <v>3.8100000000000002E-2</v>
      </c>
      <c r="I464" s="1">
        <v>7.3004369999999999E-3</v>
      </c>
    </row>
    <row r="465" spans="1:9" x14ac:dyDescent="0.2">
      <c r="A465">
        <v>472</v>
      </c>
      <c r="B465" t="s">
        <v>290</v>
      </c>
      <c r="C465" t="s">
        <v>496</v>
      </c>
      <c r="D465" s="1">
        <v>0.51313131313131322</v>
      </c>
      <c r="E465">
        <v>0.01</v>
      </c>
      <c r="F465">
        <v>4.4999999999999999E-4</v>
      </c>
      <c r="G465" s="2">
        <v>0.4572</v>
      </c>
      <c r="H465" s="2">
        <v>3.8100000000000002E-2</v>
      </c>
      <c r="I465" s="1">
        <v>6.9527970000000001E-3</v>
      </c>
    </row>
    <row r="466" spans="1:9" x14ac:dyDescent="0.2">
      <c r="A466">
        <v>473</v>
      </c>
      <c r="B466" t="s">
        <v>290</v>
      </c>
      <c r="C466" t="s">
        <v>497</v>
      </c>
      <c r="D466" s="1">
        <v>0.51313131313131322</v>
      </c>
      <c r="E466">
        <v>0.01</v>
      </c>
      <c r="F466">
        <v>4.4999999999999999E-4</v>
      </c>
      <c r="G466" s="2">
        <v>0.4572</v>
      </c>
      <c r="H466" s="2">
        <v>3.8100000000000002E-2</v>
      </c>
      <c r="I466" s="1">
        <v>7.4876279999999996E-3</v>
      </c>
    </row>
    <row r="467" spans="1:9" x14ac:dyDescent="0.2">
      <c r="A467">
        <v>474</v>
      </c>
      <c r="B467" t="s">
        <v>290</v>
      </c>
      <c r="C467" t="s">
        <v>498</v>
      </c>
      <c r="D467" s="1">
        <v>0.51313131313131322</v>
      </c>
      <c r="E467">
        <v>0.01</v>
      </c>
      <c r="F467">
        <v>4.4999999999999999E-4</v>
      </c>
      <c r="G467" s="2">
        <v>0.4572</v>
      </c>
      <c r="H467" s="2">
        <v>3.8100000000000002E-2</v>
      </c>
      <c r="I467" s="3">
        <v>4.4245070000000003E-3</v>
      </c>
    </row>
    <row r="468" spans="1:9" x14ac:dyDescent="0.2">
      <c r="A468">
        <v>475</v>
      </c>
      <c r="B468" t="s">
        <v>290</v>
      </c>
      <c r="C468" t="s">
        <v>499</v>
      </c>
      <c r="D468" s="1">
        <v>0.51313131313131322</v>
      </c>
      <c r="E468">
        <v>0.01</v>
      </c>
      <c r="F468">
        <v>4.4999999999999999E-4</v>
      </c>
      <c r="G468" s="2">
        <v>0.4572</v>
      </c>
      <c r="H468" s="2">
        <v>3.8100000000000002E-2</v>
      </c>
      <c r="I468" s="3">
        <v>3.672341E-3</v>
      </c>
    </row>
    <row r="469" spans="1:9" x14ac:dyDescent="0.2">
      <c r="A469">
        <v>476</v>
      </c>
      <c r="B469" t="s">
        <v>290</v>
      </c>
      <c r="C469" t="s">
        <v>500</v>
      </c>
      <c r="D469" s="1">
        <v>0.51313131313131322</v>
      </c>
      <c r="E469">
        <v>0.01</v>
      </c>
      <c r="F469">
        <v>4.4999999999999999E-4</v>
      </c>
      <c r="G469" s="2">
        <v>0.4572</v>
      </c>
      <c r="H469" s="2">
        <v>3.8100000000000002E-2</v>
      </c>
      <c r="I469" s="3">
        <v>4.5904259999999999E-3</v>
      </c>
    </row>
    <row r="470" spans="1:9" x14ac:dyDescent="0.2">
      <c r="A470">
        <v>477</v>
      </c>
      <c r="B470" t="s">
        <v>290</v>
      </c>
      <c r="C470" t="s">
        <v>501</v>
      </c>
      <c r="D470" s="1">
        <v>0.51313131313131322</v>
      </c>
      <c r="E470">
        <v>0.01</v>
      </c>
      <c r="F470">
        <v>4.4999999999999999E-4</v>
      </c>
      <c r="G470" s="2">
        <v>0.4572</v>
      </c>
      <c r="H470" s="2">
        <v>3.8100000000000002E-2</v>
      </c>
      <c r="I470" s="3">
        <v>4.6485329999999998E-3</v>
      </c>
    </row>
    <row r="471" spans="1:9" x14ac:dyDescent="0.2">
      <c r="A471">
        <v>478</v>
      </c>
      <c r="B471" t="s">
        <v>290</v>
      </c>
      <c r="C471" t="s">
        <v>502</v>
      </c>
      <c r="D471" s="1">
        <v>0.20202020202020204</v>
      </c>
      <c r="E471">
        <v>0.01</v>
      </c>
      <c r="F471">
        <v>4.4999999999999999E-4</v>
      </c>
      <c r="G471" s="2">
        <v>0.35</v>
      </c>
      <c r="H471" s="2">
        <v>1.4999999999999999E-2</v>
      </c>
      <c r="I471" s="3">
        <v>1.4E-3</v>
      </c>
    </row>
    <row r="472" spans="1:9" x14ac:dyDescent="0.2">
      <c r="A472">
        <v>479</v>
      </c>
      <c r="B472" t="s">
        <v>290</v>
      </c>
      <c r="C472" t="s">
        <v>503</v>
      </c>
      <c r="D472" s="1">
        <v>0.34208754208754211</v>
      </c>
      <c r="E472">
        <v>0.01</v>
      </c>
      <c r="F472">
        <v>4.4999999999999999E-4</v>
      </c>
      <c r="G472" s="2">
        <v>0.40639999999999998</v>
      </c>
      <c r="H472" s="2">
        <v>2.5399999999999999E-2</v>
      </c>
      <c r="I472" s="1">
        <v>5.0055029999999997E-3</v>
      </c>
    </row>
    <row r="473" spans="1:9" x14ac:dyDescent="0.2">
      <c r="A473">
        <v>480</v>
      </c>
      <c r="B473" t="s">
        <v>290</v>
      </c>
      <c r="C473" t="s">
        <v>504</v>
      </c>
      <c r="D473" s="1">
        <v>0.34208754208754211</v>
      </c>
      <c r="E473">
        <v>0.01</v>
      </c>
      <c r="F473">
        <v>4.4999999999999999E-4</v>
      </c>
      <c r="G473" s="2">
        <v>0.40639999999999998</v>
      </c>
      <c r="H473" s="2">
        <v>2.5399999999999999E-2</v>
      </c>
      <c r="I473" s="1">
        <v>5.0055029999999997E-3</v>
      </c>
    </row>
    <row r="474" spans="1:9" x14ac:dyDescent="0.2">
      <c r="A474">
        <v>481</v>
      </c>
      <c r="B474" t="s">
        <v>290</v>
      </c>
      <c r="C474" t="s">
        <v>505</v>
      </c>
      <c r="D474" s="1">
        <v>0.34208754208754211</v>
      </c>
      <c r="E474">
        <v>0.01</v>
      </c>
      <c r="F474">
        <v>4.4999999999999999E-4</v>
      </c>
      <c r="G474" s="2">
        <v>0.40639999999999998</v>
      </c>
      <c r="H474" s="2">
        <v>2.5399999999999999E-2</v>
      </c>
      <c r="I474" s="3">
        <v>4.916119E-3</v>
      </c>
    </row>
    <row r="475" spans="1:9" x14ac:dyDescent="0.2">
      <c r="A475">
        <v>482</v>
      </c>
      <c r="B475" t="s">
        <v>290</v>
      </c>
      <c r="C475" t="s">
        <v>506</v>
      </c>
      <c r="D475" s="1">
        <v>0.85521885521885543</v>
      </c>
      <c r="E475">
        <v>0.01</v>
      </c>
      <c r="F475">
        <v>4.4999999999999999E-4</v>
      </c>
      <c r="G475" s="2">
        <v>0.63500000000000001</v>
      </c>
      <c r="H475" s="2">
        <v>6.3500000000000001E-2</v>
      </c>
      <c r="I475" s="1">
        <v>1.2802394E-2</v>
      </c>
    </row>
    <row r="476" spans="1:9" x14ac:dyDescent="0.2">
      <c r="A476">
        <v>483</v>
      </c>
      <c r="B476" t="s">
        <v>290</v>
      </c>
      <c r="C476" t="s">
        <v>507</v>
      </c>
      <c r="D476" s="1">
        <v>0.85521885521885543</v>
      </c>
      <c r="E476">
        <v>0.01</v>
      </c>
      <c r="F476">
        <v>4.4999999999999999E-4</v>
      </c>
      <c r="G476" s="2">
        <v>0.63500000000000001</v>
      </c>
      <c r="H476" s="2">
        <v>6.3500000000000001E-2</v>
      </c>
      <c r="I476" s="1">
        <v>1.1241126000000001E-2</v>
      </c>
    </row>
    <row r="477" spans="1:9" x14ac:dyDescent="0.2">
      <c r="A477">
        <v>484</v>
      </c>
      <c r="B477" t="s">
        <v>290</v>
      </c>
      <c r="C477" t="s">
        <v>508</v>
      </c>
      <c r="D477" s="1">
        <v>0.85521885521885543</v>
      </c>
      <c r="E477">
        <v>0.01</v>
      </c>
      <c r="F477">
        <v>4.4999999999999999E-4</v>
      </c>
      <c r="G477" s="2">
        <v>0.63500000000000001</v>
      </c>
      <c r="H477" s="2">
        <v>6.3500000000000001E-2</v>
      </c>
      <c r="I477" s="1">
        <v>1.2802394E-2</v>
      </c>
    </row>
    <row r="478" spans="1:9" x14ac:dyDescent="0.2">
      <c r="A478">
        <v>485</v>
      </c>
      <c r="B478" t="s">
        <v>290</v>
      </c>
      <c r="C478" t="s">
        <v>509</v>
      </c>
      <c r="D478" s="1">
        <v>0.85521885521885543</v>
      </c>
      <c r="E478">
        <v>0.01</v>
      </c>
      <c r="F478">
        <v>4.4999999999999999E-4</v>
      </c>
      <c r="G478" s="2">
        <v>0.63500000000000001</v>
      </c>
      <c r="H478" s="2">
        <v>6.3500000000000001E-2</v>
      </c>
      <c r="I478" s="1">
        <v>1.2456383E-2</v>
      </c>
    </row>
    <row r="479" spans="1:9" x14ac:dyDescent="0.2">
      <c r="A479">
        <v>486</v>
      </c>
      <c r="B479" t="s">
        <v>290</v>
      </c>
      <c r="C479" t="s">
        <v>510</v>
      </c>
      <c r="D479" s="1">
        <v>0.85521885521885543</v>
      </c>
      <c r="E479">
        <v>0.01</v>
      </c>
      <c r="F479">
        <v>4.4999999999999999E-4</v>
      </c>
      <c r="G479" s="2">
        <v>0.63500000000000001</v>
      </c>
      <c r="H479" s="2">
        <v>6.3500000000000001E-2</v>
      </c>
      <c r="I479" s="1">
        <v>1.1717445E-2</v>
      </c>
    </row>
    <row r="480" spans="1:9" x14ac:dyDescent="0.2">
      <c r="A480">
        <v>487</v>
      </c>
      <c r="B480" t="s">
        <v>290</v>
      </c>
      <c r="C480" t="s">
        <v>511</v>
      </c>
      <c r="D480" s="1">
        <v>1.0262626262626264</v>
      </c>
      <c r="E480">
        <v>0.01</v>
      </c>
      <c r="F480">
        <v>4.4999999999999999E-4</v>
      </c>
      <c r="G480" s="2">
        <v>1.27</v>
      </c>
      <c r="H480" s="2">
        <v>7.6200000000000004E-2</v>
      </c>
      <c r="I480" s="1">
        <v>2.8253559000000001E-2</v>
      </c>
    </row>
    <row r="481" spans="1:9" x14ac:dyDescent="0.2">
      <c r="A481">
        <v>488</v>
      </c>
      <c r="B481" t="s">
        <v>290</v>
      </c>
      <c r="C481" t="s">
        <v>512</v>
      </c>
      <c r="D481" s="1">
        <v>1.0262626262626264</v>
      </c>
      <c r="E481">
        <v>0.01</v>
      </c>
      <c r="F481">
        <v>4.4999999999999999E-4</v>
      </c>
      <c r="G481" s="2">
        <v>1.27</v>
      </c>
      <c r="H481" s="2">
        <v>7.6200000000000004E-2</v>
      </c>
      <c r="I481" s="1">
        <v>2.9976336999999999E-2</v>
      </c>
    </row>
    <row r="482" spans="1:9" x14ac:dyDescent="0.2">
      <c r="A482">
        <v>489</v>
      </c>
      <c r="B482" t="s">
        <v>290</v>
      </c>
      <c r="C482" t="s">
        <v>513</v>
      </c>
      <c r="D482" s="1">
        <v>0.51627384511784524</v>
      </c>
      <c r="E482">
        <v>0.01</v>
      </c>
      <c r="F482">
        <v>4.4999999999999999E-4</v>
      </c>
      <c r="G482" s="2">
        <v>1.2</v>
      </c>
      <c r="H482" s="2">
        <v>3.8333332999999997E-2</v>
      </c>
      <c r="I482" s="1">
        <v>1.0733332999999999E-2</v>
      </c>
    </row>
    <row r="483" spans="1:9" x14ac:dyDescent="0.2">
      <c r="A483">
        <v>490</v>
      </c>
      <c r="B483" t="s">
        <v>290</v>
      </c>
      <c r="C483" t="s">
        <v>514</v>
      </c>
      <c r="D483" s="1">
        <v>0.20202020202020204</v>
      </c>
      <c r="E483">
        <v>0.01</v>
      </c>
      <c r="F483">
        <v>4.4999999999999999E-4</v>
      </c>
      <c r="G483" s="2">
        <v>0.35</v>
      </c>
      <c r="H483" s="2">
        <v>1.4999999999999999E-2</v>
      </c>
      <c r="I483" s="3">
        <v>1.6800000000000001E-3</v>
      </c>
    </row>
    <row r="484" spans="1:9" x14ac:dyDescent="0.2">
      <c r="A484">
        <v>491</v>
      </c>
      <c r="B484" t="s">
        <v>290</v>
      </c>
      <c r="C484" t="s">
        <v>515</v>
      </c>
      <c r="D484" s="1">
        <v>1.0262626262626264</v>
      </c>
      <c r="E484">
        <v>0.01</v>
      </c>
      <c r="F484">
        <v>4.4999999999999999E-4</v>
      </c>
      <c r="G484" s="2">
        <v>1.27</v>
      </c>
      <c r="H484" s="2">
        <v>7.6200000000000004E-2</v>
      </c>
      <c r="I484" s="1">
        <v>2.5472120000000001E-2</v>
      </c>
    </row>
    <row r="485" spans="1:9" x14ac:dyDescent="0.2">
      <c r="A485">
        <v>492</v>
      </c>
      <c r="B485" t="s">
        <v>290</v>
      </c>
      <c r="C485" t="s">
        <v>516</v>
      </c>
      <c r="D485" s="1">
        <v>1.0262626262626264</v>
      </c>
      <c r="E485">
        <v>0.01</v>
      </c>
      <c r="F485">
        <v>4.4999999999999999E-4</v>
      </c>
      <c r="G485" s="2">
        <v>1.27</v>
      </c>
      <c r="H485" s="2">
        <v>7.6200000000000004E-2</v>
      </c>
      <c r="I485" s="1">
        <v>3.0918989000000001E-2</v>
      </c>
    </row>
    <row r="486" spans="1:9" x14ac:dyDescent="0.2">
      <c r="A486">
        <v>493</v>
      </c>
      <c r="B486" t="s">
        <v>290</v>
      </c>
      <c r="C486" t="s">
        <v>517</v>
      </c>
      <c r="D486" s="1">
        <v>2.7367003367003369</v>
      </c>
      <c r="E486">
        <v>0.01</v>
      </c>
      <c r="F486">
        <v>4.4999999999999999E-4</v>
      </c>
      <c r="G486" s="2">
        <v>2.9209999999999998</v>
      </c>
      <c r="H486" s="2">
        <v>0.20319999999999999</v>
      </c>
      <c r="I486" s="2">
        <v>0.28905302399999999</v>
      </c>
    </row>
    <row r="487" spans="1:9" x14ac:dyDescent="0.2">
      <c r="A487">
        <v>494</v>
      </c>
      <c r="B487" t="s">
        <v>290</v>
      </c>
      <c r="C487" t="s">
        <v>518</v>
      </c>
      <c r="D487" s="1">
        <v>2.7367003367003369</v>
      </c>
      <c r="E487">
        <v>0.01</v>
      </c>
      <c r="F487">
        <v>4.4999999999999999E-4</v>
      </c>
      <c r="G487" s="2">
        <v>2.9209999999999998</v>
      </c>
      <c r="H487" s="2">
        <v>0.20319999999999999</v>
      </c>
      <c r="I487" s="2">
        <v>0.28689591199999998</v>
      </c>
    </row>
    <row r="488" spans="1:9" x14ac:dyDescent="0.2">
      <c r="A488">
        <v>495</v>
      </c>
      <c r="B488" t="s">
        <v>290</v>
      </c>
      <c r="C488" t="s">
        <v>519</v>
      </c>
      <c r="D488" s="1">
        <v>2.7367003367003369</v>
      </c>
      <c r="E488">
        <v>0.01</v>
      </c>
      <c r="F488">
        <v>4.4999999999999999E-4</v>
      </c>
      <c r="G488" s="2">
        <v>2.9209999999999998</v>
      </c>
      <c r="H488" s="2">
        <v>0.20319999999999999</v>
      </c>
      <c r="I488" s="2">
        <v>0.27073276200000002</v>
      </c>
    </row>
    <row r="489" spans="1:9" x14ac:dyDescent="0.2">
      <c r="A489">
        <v>496</v>
      </c>
      <c r="B489" t="s">
        <v>290</v>
      </c>
      <c r="C489" t="s">
        <v>520</v>
      </c>
      <c r="D489" s="1">
        <v>2.7367003367003369</v>
      </c>
      <c r="E489">
        <v>0.01</v>
      </c>
      <c r="F489">
        <v>4.4999999999999999E-4</v>
      </c>
      <c r="G489" s="2">
        <v>2.9209999999999998</v>
      </c>
      <c r="H489" s="2">
        <v>0.20319999999999999</v>
      </c>
      <c r="I489" s="2">
        <v>0.29572347799999998</v>
      </c>
    </row>
    <row r="490" spans="1:9" x14ac:dyDescent="0.2">
      <c r="A490">
        <v>497</v>
      </c>
      <c r="B490" t="s">
        <v>290</v>
      </c>
      <c r="C490" t="s">
        <v>521</v>
      </c>
      <c r="D490" s="1">
        <v>0.68417508417508421</v>
      </c>
      <c r="E490">
        <v>0.01</v>
      </c>
      <c r="F490">
        <v>4.4999999999999999E-4</v>
      </c>
      <c r="G490" s="2">
        <v>0.93979999999999997</v>
      </c>
      <c r="H490" s="2">
        <v>5.0799999999999998E-2</v>
      </c>
      <c r="I490" s="1">
        <v>2.1927239000000001E-2</v>
      </c>
    </row>
    <row r="491" spans="1:9" x14ac:dyDescent="0.2">
      <c r="A491">
        <v>498</v>
      </c>
      <c r="B491" t="s">
        <v>290</v>
      </c>
      <c r="C491" t="s">
        <v>522</v>
      </c>
      <c r="D491" s="1">
        <v>0.68417508417508421</v>
      </c>
      <c r="E491">
        <v>0.01</v>
      </c>
      <c r="F491">
        <v>4.4999999999999999E-4</v>
      </c>
      <c r="G491" s="2">
        <v>0.93979999999999997</v>
      </c>
      <c r="H491" s="2">
        <v>5.0799999999999998E-2</v>
      </c>
      <c r="I491" s="1">
        <v>2.0788160999999999E-2</v>
      </c>
    </row>
    <row r="492" spans="1:9" x14ac:dyDescent="0.2">
      <c r="A492">
        <v>499</v>
      </c>
      <c r="B492" t="s">
        <v>290</v>
      </c>
      <c r="C492" t="s">
        <v>523</v>
      </c>
      <c r="D492" s="1">
        <v>0.68417508417508421</v>
      </c>
      <c r="E492">
        <v>0.01</v>
      </c>
      <c r="F492">
        <v>4.4999999999999999E-4</v>
      </c>
      <c r="G492" s="2">
        <v>0.93979999999999997</v>
      </c>
      <c r="H492" s="2">
        <v>5.0799999999999998E-2</v>
      </c>
      <c r="I492" s="1">
        <v>2.0261879E-2</v>
      </c>
    </row>
    <row r="493" spans="1:9" x14ac:dyDescent="0.2">
      <c r="A493">
        <v>500</v>
      </c>
      <c r="B493" t="s">
        <v>290</v>
      </c>
      <c r="C493" t="s">
        <v>524</v>
      </c>
      <c r="D493" s="1">
        <v>0.68417508417508421</v>
      </c>
      <c r="E493">
        <v>0.01</v>
      </c>
      <c r="F493">
        <v>4.4999999999999999E-4</v>
      </c>
      <c r="G493" s="2">
        <v>0.93979999999999997</v>
      </c>
      <c r="H493" s="2">
        <v>5.0799999999999998E-2</v>
      </c>
      <c r="I493" s="1">
        <v>1.7398786999999999E-2</v>
      </c>
    </row>
    <row r="494" spans="1:9" x14ac:dyDescent="0.2">
      <c r="A494">
        <v>501</v>
      </c>
      <c r="B494" t="s">
        <v>290</v>
      </c>
      <c r="C494" t="s">
        <v>525</v>
      </c>
      <c r="D494" s="1">
        <v>0.20202020202020204</v>
      </c>
      <c r="E494">
        <v>0.01</v>
      </c>
      <c r="F494">
        <v>4.4999999999999999E-4</v>
      </c>
      <c r="G494" s="2">
        <v>0.35</v>
      </c>
      <c r="H494" s="2">
        <v>1.4999999999999999E-2</v>
      </c>
      <c r="I494" s="3">
        <v>1.6800000000000001E-3</v>
      </c>
    </row>
    <row r="495" spans="1:9" x14ac:dyDescent="0.2">
      <c r="A495">
        <v>502</v>
      </c>
      <c r="B495" t="s">
        <v>290</v>
      </c>
      <c r="C495" t="s">
        <v>526</v>
      </c>
      <c r="D495" s="1">
        <v>0.68417508417508421</v>
      </c>
      <c r="E495">
        <v>0.01</v>
      </c>
      <c r="F495">
        <v>4.4999999999999999E-4</v>
      </c>
      <c r="G495" s="2">
        <v>0.93979999999999997</v>
      </c>
      <c r="H495" s="2">
        <v>5.0799999999999998E-2</v>
      </c>
      <c r="I495" s="1">
        <v>2.0261879E-2</v>
      </c>
    </row>
    <row r="496" spans="1:9" x14ac:dyDescent="0.2">
      <c r="A496">
        <v>503</v>
      </c>
      <c r="B496" t="s">
        <v>290</v>
      </c>
      <c r="C496" t="s">
        <v>527</v>
      </c>
      <c r="D496" s="1">
        <v>0.34208754208754211</v>
      </c>
      <c r="E496">
        <v>0.01</v>
      </c>
      <c r="F496">
        <v>4.4999999999999999E-4</v>
      </c>
      <c r="G496" s="2">
        <v>0.35560000000000003</v>
      </c>
      <c r="H496" s="2">
        <v>2.5399999999999999E-2</v>
      </c>
      <c r="I496" s="3">
        <v>2.8677360000000001E-3</v>
      </c>
    </row>
    <row r="497" spans="1:9" x14ac:dyDescent="0.2">
      <c r="A497">
        <v>504</v>
      </c>
      <c r="B497" t="s">
        <v>290</v>
      </c>
      <c r="C497" t="s">
        <v>528</v>
      </c>
      <c r="D497" s="1">
        <v>0.34208754208754211</v>
      </c>
      <c r="E497">
        <v>0.01</v>
      </c>
      <c r="F497">
        <v>4.4999999999999999E-4</v>
      </c>
      <c r="G497" s="2">
        <v>0.35560000000000003</v>
      </c>
      <c r="H497" s="2">
        <v>2.5399999999999999E-2</v>
      </c>
      <c r="I497" s="3">
        <v>3.2774129999999999E-3</v>
      </c>
    </row>
    <row r="498" spans="1:9" x14ac:dyDescent="0.2">
      <c r="A498">
        <v>505</v>
      </c>
      <c r="B498" t="s">
        <v>290</v>
      </c>
      <c r="C498" t="s">
        <v>529</v>
      </c>
      <c r="D498" s="1">
        <v>0.34208754208754211</v>
      </c>
      <c r="E498">
        <v>0.01</v>
      </c>
      <c r="F498">
        <v>4.4999999999999999E-4</v>
      </c>
      <c r="G498" s="2">
        <v>0.35560000000000003</v>
      </c>
      <c r="H498" s="2">
        <v>2.5399999999999999E-2</v>
      </c>
      <c r="I498" s="3">
        <v>3.3987980000000002E-3</v>
      </c>
    </row>
    <row r="499" spans="1:9" x14ac:dyDescent="0.2">
      <c r="A499">
        <v>506</v>
      </c>
      <c r="B499" t="s">
        <v>290</v>
      </c>
      <c r="C499" t="s">
        <v>530</v>
      </c>
      <c r="D499" s="1">
        <v>0.34208754208754211</v>
      </c>
      <c r="E499">
        <v>0.01</v>
      </c>
      <c r="F499">
        <v>4.4999999999999999E-4</v>
      </c>
      <c r="G499" s="2">
        <v>0.35560000000000003</v>
      </c>
      <c r="H499" s="2">
        <v>2.5399999999999999E-2</v>
      </c>
      <c r="I499" s="3">
        <v>2.9132559999999999E-3</v>
      </c>
    </row>
    <row r="500" spans="1:9" x14ac:dyDescent="0.2">
      <c r="A500">
        <v>507</v>
      </c>
      <c r="B500" t="s">
        <v>290</v>
      </c>
      <c r="C500" t="s">
        <v>531</v>
      </c>
      <c r="D500" s="1">
        <v>0.51313131313131322</v>
      </c>
      <c r="E500">
        <v>0.01</v>
      </c>
      <c r="F500">
        <v>4.4999999999999999E-4</v>
      </c>
      <c r="G500" s="2">
        <v>0.63500000000000001</v>
      </c>
      <c r="H500" s="2">
        <v>3.8100000000000002E-2</v>
      </c>
      <c r="I500" s="1">
        <v>6.8474520000000004E-3</v>
      </c>
    </row>
    <row r="501" spans="1:9" x14ac:dyDescent="0.2">
      <c r="A501">
        <v>508</v>
      </c>
      <c r="B501" t="s">
        <v>290</v>
      </c>
      <c r="C501" t="s">
        <v>532</v>
      </c>
      <c r="D501" s="1">
        <v>0.51313131313131322</v>
      </c>
      <c r="E501">
        <v>0.01</v>
      </c>
      <c r="F501">
        <v>4.4999999999999999E-4</v>
      </c>
      <c r="G501" s="2">
        <v>0.63500000000000001</v>
      </c>
      <c r="H501" s="2">
        <v>3.8100000000000002E-2</v>
      </c>
      <c r="I501" s="1">
        <v>7.8577319999999992E-3</v>
      </c>
    </row>
    <row r="502" spans="1:9" x14ac:dyDescent="0.2">
      <c r="A502">
        <v>509</v>
      </c>
      <c r="B502" t="s">
        <v>290</v>
      </c>
      <c r="C502" t="s">
        <v>533</v>
      </c>
      <c r="D502" s="1">
        <v>0.51313131313131322</v>
      </c>
      <c r="E502">
        <v>0.01</v>
      </c>
      <c r="F502">
        <v>4.4999999999999999E-4</v>
      </c>
      <c r="G502" s="2">
        <v>0.63500000000000001</v>
      </c>
      <c r="H502" s="2">
        <v>3.8100000000000002E-2</v>
      </c>
      <c r="I502" s="1">
        <v>6.2249560000000002E-3</v>
      </c>
    </row>
    <row r="503" spans="1:9" x14ac:dyDescent="0.2">
      <c r="A503">
        <v>510</v>
      </c>
      <c r="B503" t="s">
        <v>290</v>
      </c>
      <c r="C503" t="s">
        <v>534</v>
      </c>
      <c r="D503" s="1">
        <v>0.51313131313131322</v>
      </c>
      <c r="E503">
        <v>0.01</v>
      </c>
      <c r="F503">
        <v>4.4999999999999999E-4</v>
      </c>
      <c r="G503" s="2">
        <v>0.63500000000000001</v>
      </c>
      <c r="H503" s="2">
        <v>3.8100000000000002E-2</v>
      </c>
      <c r="I503" s="1">
        <v>7.154054E-3</v>
      </c>
    </row>
    <row r="504" spans="1:9" x14ac:dyDescent="0.2">
      <c r="A504">
        <v>511</v>
      </c>
      <c r="B504" t="s">
        <v>290</v>
      </c>
      <c r="C504" t="s">
        <v>535</v>
      </c>
      <c r="D504" s="1">
        <v>0.51313131313131322</v>
      </c>
      <c r="E504">
        <v>0.01</v>
      </c>
      <c r="F504">
        <v>4.4999999999999999E-4</v>
      </c>
      <c r="G504" s="2">
        <v>0.63500000000000001</v>
      </c>
      <c r="H504" s="2">
        <v>3.8100000000000002E-2</v>
      </c>
      <c r="I504" s="1">
        <v>6.657245E-3</v>
      </c>
    </row>
    <row r="505" spans="1:9" x14ac:dyDescent="0.2">
      <c r="A505">
        <v>512</v>
      </c>
      <c r="B505" t="s">
        <v>290</v>
      </c>
      <c r="C505" t="s">
        <v>536</v>
      </c>
      <c r="D505" s="1">
        <v>0.47138047138047151</v>
      </c>
      <c r="E505">
        <v>0.01</v>
      </c>
      <c r="F505">
        <v>4.4999999999999999E-4</v>
      </c>
      <c r="G505" s="2">
        <v>0.55000000000000004</v>
      </c>
      <c r="H505" s="2">
        <v>3.5000000000000003E-2</v>
      </c>
      <c r="I505" s="3">
        <v>4.4000000000000003E-3</v>
      </c>
    </row>
    <row r="506" spans="1:9" x14ac:dyDescent="0.2">
      <c r="A506">
        <v>513</v>
      </c>
      <c r="B506" t="s">
        <v>290</v>
      </c>
      <c r="C506" t="s">
        <v>537</v>
      </c>
      <c r="D506" s="1">
        <v>0.17104377104377105</v>
      </c>
      <c r="E506">
        <v>0.01</v>
      </c>
      <c r="F506">
        <v>4.4999999999999999E-4</v>
      </c>
      <c r="G506" s="2">
        <v>0.17780000000000001</v>
      </c>
      <c r="H506" s="2">
        <v>1.2699999999999999E-2</v>
      </c>
      <c r="I506" s="3">
        <v>1.1757720000000001E-3</v>
      </c>
    </row>
    <row r="507" spans="1:9" x14ac:dyDescent="0.2">
      <c r="A507">
        <v>514</v>
      </c>
      <c r="B507" t="s">
        <v>290</v>
      </c>
      <c r="C507" t="s">
        <v>538</v>
      </c>
      <c r="D507" s="1">
        <v>0.17104377104377105</v>
      </c>
      <c r="E507">
        <v>0.01</v>
      </c>
      <c r="F507">
        <v>4.4999999999999999E-4</v>
      </c>
      <c r="G507" s="2">
        <v>0.17780000000000001</v>
      </c>
      <c r="H507" s="2">
        <v>1.2699999999999999E-2</v>
      </c>
      <c r="I507" s="3">
        <v>2.3515440000000001E-3</v>
      </c>
    </row>
    <row r="508" spans="1:9" x14ac:dyDescent="0.2">
      <c r="A508">
        <v>515</v>
      </c>
      <c r="B508" t="s">
        <v>290</v>
      </c>
      <c r="C508" t="s">
        <v>539</v>
      </c>
      <c r="D508" s="1">
        <v>0.17104377104377105</v>
      </c>
      <c r="E508">
        <v>0.01</v>
      </c>
      <c r="F508">
        <v>4.4999999999999999E-4</v>
      </c>
      <c r="G508" s="2">
        <v>0.17780000000000001</v>
      </c>
      <c r="H508" s="2">
        <v>1.2699999999999999E-2</v>
      </c>
      <c r="I508" s="3">
        <v>1.306413E-3</v>
      </c>
    </row>
    <row r="509" spans="1:9" x14ac:dyDescent="0.2">
      <c r="A509">
        <v>516</v>
      </c>
      <c r="B509" t="s">
        <v>290</v>
      </c>
      <c r="C509" t="s">
        <v>540</v>
      </c>
      <c r="D509" s="1">
        <v>0.17104377104377105</v>
      </c>
      <c r="E509">
        <v>0.01</v>
      </c>
      <c r="F509">
        <v>4.4999999999999999E-4</v>
      </c>
      <c r="G509" s="2">
        <v>0.17780000000000001</v>
      </c>
      <c r="H509" s="2">
        <v>1.2699999999999999E-2</v>
      </c>
      <c r="I509" s="3">
        <v>1.1197830000000001E-3</v>
      </c>
    </row>
    <row r="510" spans="1:9" x14ac:dyDescent="0.2">
      <c r="A510">
        <v>517</v>
      </c>
      <c r="B510" t="s">
        <v>290</v>
      </c>
      <c r="C510" t="s">
        <v>541</v>
      </c>
      <c r="D510" s="1">
        <v>0.17104377104377105</v>
      </c>
      <c r="E510">
        <v>0.01</v>
      </c>
      <c r="F510">
        <v>4.4999999999999999E-4</v>
      </c>
      <c r="G510" s="2">
        <v>0.17780000000000001</v>
      </c>
      <c r="H510" s="2">
        <v>1.2699999999999999E-2</v>
      </c>
      <c r="I510" s="3">
        <v>1.0688830000000001E-3</v>
      </c>
    </row>
    <row r="511" spans="1:9" x14ac:dyDescent="0.2">
      <c r="A511">
        <v>518</v>
      </c>
      <c r="B511" t="s">
        <v>290</v>
      </c>
      <c r="C511" t="s">
        <v>542</v>
      </c>
      <c r="D511" s="1">
        <v>0.51313131313131322</v>
      </c>
      <c r="E511">
        <v>0.01</v>
      </c>
      <c r="F511">
        <v>4.4999999999999999E-4</v>
      </c>
      <c r="G511" s="2">
        <v>0.40639999999999998</v>
      </c>
      <c r="H511" s="2">
        <v>3.8100000000000002E-2</v>
      </c>
      <c r="I511" s="1">
        <v>7.1507189999999998E-3</v>
      </c>
    </row>
    <row r="512" spans="1:9" x14ac:dyDescent="0.2">
      <c r="A512">
        <v>519</v>
      </c>
      <c r="B512" t="s">
        <v>290</v>
      </c>
      <c r="C512" t="s">
        <v>543</v>
      </c>
      <c r="D512" s="1">
        <v>0.51313131313131322</v>
      </c>
      <c r="E512">
        <v>0.01</v>
      </c>
      <c r="F512">
        <v>4.4999999999999999E-4</v>
      </c>
      <c r="G512" s="2">
        <v>0.40639999999999998</v>
      </c>
      <c r="H512" s="2">
        <v>3.8100000000000002E-2</v>
      </c>
      <c r="I512" s="1">
        <v>7.3741789999999998E-3</v>
      </c>
    </row>
    <row r="513" spans="1:9" x14ac:dyDescent="0.2">
      <c r="A513">
        <v>520</v>
      </c>
      <c r="B513" t="s">
        <v>290</v>
      </c>
      <c r="C513" t="s">
        <v>544</v>
      </c>
      <c r="D513" s="1">
        <v>0.51313131313131322</v>
      </c>
      <c r="E513">
        <v>0.01</v>
      </c>
      <c r="F513">
        <v>4.4999999999999999E-4</v>
      </c>
      <c r="G513" s="2">
        <v>0.40639999999999998</v>
      </c>
      <c r="H513" s="2">
        <v>3.8100000000000002E-2</v>
      </c>
      <c r="I513" s="1">
        <v>7.3741789999999998E-3</v>
      </c>
    </row>
    <row r="514" spans="1:9" x14ac:dyDescent="0.2">
      <c r="A514">
        <v>521</v>
      </c>
      <c r="B514" t="s">
        <v>290</v>
      </c>
      <c r="C514" t="s">
        <v>545</v>
      </c>
      <c r="D514" s="1">
        <v>0.34208754208754211</v>
      </c>
      <c r="E514">
        <v>0.01</v>
      </c>
      <c r="F514">
        <v>4.4999999999999999E-4</v>
      </c>
      <c r="G514" s="2">
        <v>0.63500000000000001</v>
      </c>
      <c r="H514" s="2">
        <v>2.5399999999999999E-2</v>
      </c>
      <c r="I514" s="3">
        <v>4.9994430000000001E-3</v>
      </c>
    </row>
    <row r="515" spans="1:9" x14ac:dyDescent="0.2">
      <c r="A515">
        <v>522</v>
      </c>
      <c r="B515" t="s">
        <v>290</v>
      </c>
      <c r="C515" t="s">
        <v>546</v>
      </c>
      <c r="D515" s="1">
        <v>0.34208754208754211</v>
      </c>
      <c r="E515">
        <v>0.01</v>
      </c>
      <c r="F515">
        <v>4.4999999999999999E-4</v>
      </c>
      <c r="G515" s="2">
        <v>0.63500000000000001</v>
      </c>
      <c r="H515" s="2">
        <v>2.5399999999999999E-2</v>
      </c>
      <c r="I515" s="3">
        <v>4.916119E-3</v>
      </c>
    </row>
    <row r="516" spans="1:9" x14ac:dyDescent="0.2">
      <c r="A516">
        <v>523</v>
      </c>
      <c r="B516" t="s">
        <v>290</v>
      </c>
      <c r="C516" t="s">
        <v>547</v>
      </c>
      <c r="D516" s="1">
        <v>0.47138047138047151</v>
      </c>
      <c r="E516">
        <v>0.01</v>
      </c>
      <c r="F516">
        <v>4.4999999999999999E-4</v>
      </c>
      <c r="G516" s="2">
        <v>0.55000000000000004</v>
      </c>
      <c r="H516" s="2">
        <v>3.5000000000000003E-2</v>
      </c>
      <c r="I516" s="3">
        <v>4.8888890000000004E-3</v>
      </c>
    </row>
    <row r="517" spans="1:9" x14ac:dyDescent="0.2">
      <c r="A517">
        <v>524</v>
      </c>
      <c r="B517" t="s">
        <v>290</v>
      </c>
      <c r="C517" t="s">
        <v>548</v>
      </c>
      <c r="D517" s="1">
        <v>0.34208754208754211</v>
      </c>
      <c r="E517">
        <v>0.01</v>
      </c>
      <c r="F517">
        <v>4.4999999999999999E-4</v>
      </c>
      <c r="G517" s="2">
        <v>0.63500000000000001</v>
      </c>
      <c r="H517" s="2">
        <v>2.5399999999999999E-2</v>
      </c>
      <c r="I517" s="3">
        <v>4.3377520000000003E-3</v>
      </c>
    </row>
    <row r="518" spans="1:9" x14ac:dyDescent="0.2">
      <c r="A518">
        <v>525</v>
      </c>
      <c r="B518" t="s">
        <v>290</v>
      </c>
      <c r="C518" t="s">
        <v>549</v>
      </c>
      <c r="D518" s="1">
        <v>0.34208754208754211</v>
      </c>
      <c r="E518">
        <v>0.01</v>
      </c>
      <c r="F518">
        <v>4.4999999999999999E-4</v>
      </c>
      <c r="G518" s="2">
        <v>0.63500000000000001</v>
      </c>
      <c r="H518" s="2">
        <v>2.5399999999999999E-2</v>
      </c>
      <c r="I518" s="3">
        <v>4.916119E-3</v>
      </c>
    </row>
    <row r="519" spans="1:9" x14ac:dyDescent="0.2">
      <c r="A519">
        <v>526</v>
      </c>
      <c r="B519" t="s">
        <v>290</v>
      </c>
      <c r="C519" t="s">
        <v>550</v>
      </c>
      <c r="D519" s="1">
        <v>0.61575757575757584</v>
      </c>
      <c r="E519">
        <v>0.01</v>
      </c>
      <c r="F519">
        <v>4.4999999999999999E-4</v>
      </c>
      <c r="G519" s="2">
        <v>0.78739999999999999</v>
      </c>
      <c r="H519" s="2">
        <v>4.5719999999999997E-2</v>
      </c>
      <c r="I519" s="1">
        <v>1.4577362E-2</v>
      </c>
    </row>
    <row r="520" spans="1:9" x14ac:dyDescent="0.2">
      <c r="A520">
        <v>527</v>
      </c>
      <c r="B520" t="s">
        <v>290</v>
      </c>
      <c r="C520" t="s">
        <v>551</v>
      </c>
      <c r="D520" s="1">
        <v>0.61575757575757584</v>
      </c>
      <c r="E520">
        <v>0.01</v>
      </c>
      <c r="F520">
        <v>4.4999999999999999E-4</v>
      </c>
      <c r="G520" s="2">
        <v>0.78739999999999999</v>
      </c>
      <c r="H520" s="2">
        <v>4.5719999999999997E-2</v>
      </c>
      <c r="I520" s="1">
        <v>1.6763966000000002E-2</v>
      </c>
    </row>
    <row r="521" spans="1:9" x14ac:dyDescent="0.2">
      <c r="A521">
        <v>528</v>
      </c>
      <c r="B521" t="s">
        <v>290</v>
      </c>
      <c r="C521" t="s">
        <v>552</v>
      </c>
      <c r="D521" s="1">
        <v>0.61575757575757584</v>
      </c>
      <c r="E521">
        <v>0.01</v>
      </c>
      <c r="F521">
        <v>4.4999999999999999E-4</v>
      </c>
      <c r="G521" s="2">
        <v>0.78739999999999999</v>
      </c>
      <c r="H521" s="2">
        <v>4.5719999999999997E-2</v>
      </c>
      <c r="I521" s="1">
        <v>1.5474431E-2</v>
      </c>
    </row>
    <row r="522" spans="1:9" x14ac:dyDescent="0.2">
      <c r="A522">
        <v>529</v>
      </c>
      <c r="B522" t="s">
        <v>290</v>
      </c>
      <c r="C522" t="s">
        <v>553</v>
      </c>
      <c r="D522" s="1">
        <v>0.61575757575757584</v>
      </c>
      <c r="E522">
        <v>0.01</v>
      </c>
      <c r="F522">
        <v>4.4999999999999999E-4</v>
      </c>
      <c r="G522" s="2">
        <v>0.55879999999999996</v>
      </c>
      <c r="H522" s="2">
        <v>4.5719999999999997E-2</v>
      </c>
      <c r="I522" s="1">
        <v>9.3283359999999996E-3</v>
      </c>
    </row>
    <row r="523" spans="1:9" x14ac:dyDescent="0.2">
      <c r="A523">
        <v>530</v>
      </c>
      <c r="B523" t="s">
        <v>290</v>
      </c>
      <c r="C523" t="s">
        <v>554</v>
      </c>
      <c r="D523" s="1">
        <v>0.61575757575757584</v>
      </c>
      <c r="E523">
        <v>0.01</v>
      </c>
      <c r="F523">
        <v>4.4999999999999999E-4</v>
      </c>
      <c r="G523" s="2">
        <v>0.55879999999999996</v>
      </c>
      <c r="H523" s="2">
        <v>4.5719999999999997E-2</v>
      </c>
      <c r="I523" s="1">
        <v>7.9390099999999998E-3</v>
      </c>
    </row>
    <row r="524" spans="1:9" x14ac:dyDescent="0.2">
      <c r="A524">
        <v>531</v>
      </c>
      <c r="B524" t="s">
        <v>290</v>
      </c>
      <c r="C524" t="s">
        <v>555</v>
      </c>
      <c r="D524" s="1">
        <v>0.61575757575757584</v>
      </c>
      <c r="E524">
        <v>0.01</v>
      </c>
      <c r="F524">
        <v>4.4999999999999999E-4</v>
      </c>
      <c r="G524" s="2">
        <v>0.55879999999999996</v>
      </c>
      <c r="H524" s="2">
        <v>4.5719999999999997E-2</v>
      </c>
      <c r="I524" s="1">
        <v>1.0510801E-2</v>
      </c>
    </row>
    <row r="525" spans="1:9" x14ac:dyDescent="0.2">
      <c r="A525">
        <v>532</v>
      </c>
      <c r="B525" t="s">
        <v>290</v>
      </c>
      <c r="C525" t="s">
        <v>556</v>
      </c>
      <c r="D525" s="1">
        <v>0.61575757575757584</v>
      </c>
      <c r="E525">
        <v>0.01</v>
      </c>
      <c r="F525">
        <v>4.4999999999999999E-4</v>
      </c>
      <c r="G525" s="2">
        <v>0.55879999999999996</v>
      </c>
      <c r="H525" s="2">
        <v>4.5719999999999997E-2</v>
      </c>
      <c r="I525" s="1">
        <v>1.0222834E-2</v>
      </c>
    </row>
    <row r="526" spans="1:9" x14ac:dyDescent="0.2">
      <c r="A526">
        <v>533</v>
      </c>
      <c r="B526" t="s">
        <v>290</v>
      </c>
      <c r="C526" t="s">
        <v>557</v>
      </c>
      <c r="D526" s="1">
        <v>0.61575757575757584</v>
      </c>
      <c r="E526">
        <v>0.01</v>
      </c>
      <c r="F526">
        <v>4.4999999999999999E-4</v>
      </c>
      <c r="G526" s="2">
        <v>0.55879999999999996</v>
      </c>
      <c r="H526" s="2">
        <v>4.5719999999999997E-2</v>
      </c>
      <c r="I526" s="1">
        <v>1.0974513E-2</v>
      </c>
    </row>
    <row r="527" spans="1:9" x14ac:dyDescent="0.2">
      <c r="A527">
        <v>534</v>
      </c>
      <c r="B527" t="s">
        <v>290</v>
      </c>
      <c r="C527" t="s">
        <v>558</v>
      </c>
      <c r="D527" s="1">
        <v>0.47138047138047151</v>
      </c>
      <c r="E527">
        <v>0.01</v>
      </c>
      <c r="F527">
        <v>4.4999999999999999E-4</v>
      </c>
      <c r="G527" s="2">
        <v>0.55000000000000004</v>
      </c>
      <c r="H527" s="2">
        <v>3.5000000000000003E-2</v>
      </c>
      <c r="I527" s="3">
        <v>4.4000000000000003E-3</v>
      </c>
    </row>
    <row r="528" spans="1:9" x14ac:dyDescent="0.2">
      <c r="A528">
        <v>535</v>
      </c>
      <c r="B528" t="s">
        <v>290</v>
      </c>
      <c r="C528" t="s">
        <v>559</v>
      </c>
      <c r="D528" s="1">
        <v>0.61575757575757584</v>
      </c>
      <c r="E528">
        <v>0.01</v>
      </c>
      <c r="F528">
        <v>4.4999999999999999E-4</v>
      </c>
      <c r="G528" s="2">
        <v>0.55879999999999996</v>
      </c>
      <c r="H528" s="2">
        <v>4.5719999999999997E-2</v>
      </c>
      <c r="I528" s="1">
        <v>1.1307074E-2</v>
      </c>
    </row>
    <row r="529" spans="1:9" x14ac:dyDescent="0.2">
      <c r="A529">
        <v>536</v>
      </c>
      <c r="B529" t="s">
        <v>290</v>
      </c>
      <c r="C529" t="s">
        <v>560</v>
      </c>
      <c r="D529" s="1">
        <v>0.61575757575757584</v>
      </c>
      <c r="E529">
        <v>0.01</v>
      </c>
      <c r="F529">
        <v>4.4999999999999999E-4</v>
      </c>
      <c r="G529" s="2">
        <v>0.50800000000000001</v>
      </c>
      <c r="H529" s="2">
        <v>4.5719999999999997E-2</v>
      </c>
      <c r="I529" s="1">
        <v>6.8069339999999997E-3</v>
      </c>
    </row>
    <row r="530" spans="1:9" x14ac:dyDescent="0.2">
      <c r="A530">
        <v>537</v>
      </c>
      <c r="B530" t="s">
        <v>290</v>
      </c>
      <c r="C530" t="s">
        <v>561</v>
      </c>
      <c r="D530" s="1">
        <v>0.61575757575757584</v>
      </c>
      <c r="E530">
        <v>0.01</v>
      </c>
      <c r="F530">
        <v>4.4999999999999999E-4</v>
      </c>
      <c r="G530" s="2">
        <v>0.50800000000000001</v>
      </c>
      <c r="H530" s="2">
        <v>4.5719999999999997E-2</v>
      </c>
      <c r="I530" s="1">
        <v>6.8953360000000002E-3</v>
      </c>
    </row>
    <row r="531" spans="1:9" x14ac:dyDescent="0.2">
      <c r="A531">
        <v>538</v>
      </c>
      <c r="B531" t="s">
        <v>290</v>
      </c>
      <c r="C531" t="s">
        <v>562</v>
      </c>
      <c r="D531" s="1">
        <v>0.61575757575757584</v>
      </c>
      <c r="E531">
        <v>0.01</v>
      </c>
      <c r="F531">
        <v>4.4999999999999999E-4</v>
      </c>
      <c r="G531" s="2">
        <v>0.50800000000000001</v>
      </c>
      <c r="H531" s="2">
        <v>4.5719999999999997E-2</v>
      </c>
      <c r="I531" s="1">
        <v>6.8953360000000002E-3</v>
      </c>
    </row>
    <row r="532" spans="1:9" x14ac:dyDescent="0.2">
      <c r="A532">
        <v>539</v>
      </c>
      <c r="B532" t="s">
        <v>290</v>
      </c>
      <c r="C532" t="s">
        <v>563</v>
      </c>
      <c r="D532" s="1">
        <v>0.68417508417508421</v>
      </c>
      <c r="E532">
        <v>0.01</v>
      </c>
      <c r="F532">
        <v>4.4999999999999999E-4</v>
      </c>
      <c r="G532" s="2">
        <v>0.63500000000000001</v>
      </c>
      <c r="H532" s="2">
        <v>5.0799999999999998E-2</v>
      </c>
      <c r="I532" s="1">
        <v>9.9921119999999992E-3</v>
      </c>
    </row>
    <row r="533" spans="1:9" x14ac:dyDescent="0.2">
      <c r="A533">
        <v>540</v>
      </c>
      <c r="B533" t="s">
        <v>290</v>
      </c>
      <c r="C533" t="s">
        <v>564</v>
      </c>
      <c r="D533" s="1">
        <v>0.68417508417508421</v>
      </c>
      <c r="E533">
        <v>0.01</v>
      </c>
      <c r="F533">
        <v>4.4999999999999999E-4</v>
      </c>
      <c r="G533" s="2">
        <v>0.63500000000000001</v>
      </c>
      <c r="H533" s="2">
        <v>5.0799999999999998E-2</v>
      </c>
      <c r="I533" s="1">
        <v>1.2802394E-2</v>
      </c>
    </row>
    <row r="534" spans="1:9" x14ac:dyDescent="0.2">
      <c r="A534">
        <v>541</v>
      </c>
      <c r="B534" t="s">
        <v>290</v>
      </c>
      <c r="C534" t="s">
        <v>565</v>
      </c>
      <c r="D534" s="1">
        <v>0.68417508417508421</v>
      </c>
      <c r="E534">
        <v>0.01</v>
      </c>
      <c r="F534">
        <v>4.4999999999999999E-4</v>
      </c>
      <c r="G534" s="2">
        <v>0.63500000000000001</v>
      </c>
      <c r="H534" s="2">
        <v>5.0799999999999998E-2</v>
      </c>
      <c r="I534" s="1">
        <v>1.2802394E-2</v>
      </c>
    </row>
    <row r="535" spans="1:9" x14ac:dyDescent="0.2">
      <c r="A535">
        <v>542</v>
      </c>
      <c r="B535" t="s">
        <v>290</v>
      </c>
      <c r="C535" t="s">
        <v>566</v>
      </c>
      <c r="D535" s="1">
        <v>0.68417508417508421</v>
      </c>
      <c r="E535">
        <v>0.01</v>
      </c>
      <c r="F535">
        <v>4.4999999999999999E-4</v>
      </c>
      <c r="G535" s="2">
        <v>0.63500000000000001</v>
      </c>
      <c r="H535" s="2">
        <v>5.0799999999999998E-2</v>
      </c>
      <c r="I535" s="1">
        <v>1.2049312E-2</v>
      </c>
    </row>
    <row r="536" spans="1:9" x14ac:dyDescent="0.2">
      <c r="A536">
        <v>543</v>
      </c>
      <c r="B536" t="s">
        <v>290</v>
      </c>
      <c r="C536" t="s">
        <v>567</v>
      </c>
      <c r="D536" s="1">
        <v>0.42760942760942772</v>
      </c>
      <c r="E536">
        <v>0.01</v>
      </c>
      <c r="F536">
        <v>4.4999999999999999E-4</v>
      </c>
      <c r="G536" s="2">
        <v>0.38100000000000001</v>
      </c>
      <c r="H536" s="2">
        <v>3.175E-2</v>
      </c>
      <c r="I536" s="3">
        <v>3.1534319999999998E-3</v>
      </c>
    </row>
    <row r="537" spans="1:9" x14ac:dyDescent="0.2">
      <c r="A537">
        <v>544</v>
      </c>
      <c r="B537" t="s">
        <v>290</v>
      </c>
      <c r="C537" t="s">
        <v>568</v>
      </c>
      <c r="D537" s="1">
        <v>0.42760942760942772</v>
      </c>
      <c r="E537">
        <v>0.01</v>
      </c>
      <c r="F537">
        <v>4.4999999999999999E-4</v>
      </c>
      <c r="G537" s="2">
        <v>0.38100000000000001</v>
      </c>
      <c r="H537" s="2">
        <v>3.175E-2</v>
      </c>
      <c r="I537" s="3">
        <v>3.4733450000000001E-3</v>
      </c>
    </row>
    <row r="538" spans="1:9" x14ac:dyDescent="0.2">
      <c r="A538">
        <v>545</v>
      </c>
      <c r="B538" t="s">
        <v>290</v>
      </c>
      <c r="C538" t="s">
        <v>569</v>
      </c>
      <c r="D538" s="1">
        <v>0.47138047138047151</v>
      </c>
      <c r="E538">
        <v>0.01</v>
      </c>
      <c r="F538">
        <v>4.4999999999999999E-4</v>
      </c>
      <c r="G538" s="2">
        <v>0.55000000000000004</v>
      </c>
      <c r="H538" s="2">
        <v>3.5000000000000003E-2</v>
      </c>
      <c r="I538" s="3">
        <v>4.4000000000000003E-3</v>
      </c>
    </row>
    <row r="539" spans="1:9" x14ac:dyDescent="0.2">
      <c r="A539">
        <v>546</v>
      </c>
      <c r="B539" t="s">
        <v>290</v>
      </c>
      <c r="C539" t="s">
        <v>570</v>
      </c>
      <c r="D539" s="1">
        <v>0.42760942760942772</v>
      </c>
      <c r="E539">
        <v>0.01</v>
      </c>
      <c r="F539">
        <v>4.4999999999999999E-4</v>
      </c>
      <c r="G539" s="2">
        <v>0.38100000000000001</v>
      </c>
      <c r="H539" s="2">
        <v>3.175E-2</v>
      </c>
      <c r="I539" s="3">
        <v>3.577027E-3</v>
      </c>
    </row>
    <row r="540" spans="1:9" x14ac:dyDescent="0.2">
      <c r="A540">
        <v>547</v>
      </c>
      <c r="B540" t="s">
        <v>290</v>
      </c>
      <c r="C540" t="s">
        <v>571</v>
      </c>
      <c r="D540" s="1">
        <v>0.42760942760942772</v>
      </c>
      <c r="E540">
        <v>0.01</v>
      </c>
      <c r="F540">
        <v>4.4999999999999999E-4</v>
      </c>
      <c r="G540" s="2">
        <v>0.38100000000000001</v>
      </c>
      <c r="H540" s="2">
        <v>3.175E-2</v>
      </c>
      <c r="I540" s="3">
        <v>3.3286219999999998E-3</v>
      </c>
    </row>
    <row r="541" spans="1:9" x14ac:dyDescent="0.2">
      <c r="A541">
        <v>548</v>
      </c>
      <c r="B541" t="s">
        <v>290</v>
      </c>
      <c r="C541" t="s">
        <v>572</v>
      </c>
      <c r="D541" s="1">
        <v>0.42760942760942772</v>
      </c>
      <c r="E541">
        <v>0.01</v>
      </c>
      <c r="F541">
        <v>4.4999999999999999E-4</v>
      </c>
      <c r="G541" s="2">
        <v>0.48259999999999997</v>
      </c>
      <c r="H541" s="2">
        <v>3.175E-2</v>
      </c>
      <c r="I541" s="1">
        <v>5.6678559999999998E-3</v>
      </c>
    </row>
    <row r="542" spans="1:9" x14ac:dyDescent="0.2">
      <c r="A542">
        <v>549</v>
      </c>
      <c r="B542" t="s">
        <v>290</v>
      </c>
      <c r="C542" t="s">
        <v>573</v>
      </c>
      <c r="D542" s="1">
        <v>0.42760942760942772</v>
      </c>
      <c r="E542">
        <v>0.01</v>
      </c>
      <c r="F542">
        <v>4.4999999999999999E-4</v>
      </c>
      <c r="G542" s="2">
        <v>0.48259999999999997</v>
      </c>
      <c r="H542" s="2">
        <v>3.175E-2</v>
      </c>
      <c r="I542" s="1">
        <v>5.212403E-3</v>
      </c>
    </row>
    <row r="543" spans="1:9" x14ac:dyDescent="0.2">
      <c r="A543">
        <v>550</v>
      </c>
      <c r="B543" t="s">
        <v>290</v>
      </c>
      <c r="C543" t="s">
        <v>574</v>
      </c>
      <c r="D543" s="1">
        <v>0.42760942760942772</v>
      </c>
      <c r="E543">
        <v>0.01</v>
      </c>
      <c r="F543">
        <v>4.4999999999999999E-4</v>
      </c>
      <c r="G543" s="2">
        <v>0.48259999999999997</v>
      </c>
      <c r="H543" s="2">
        <v>3.175E-2</v>
      </c>
      <c r="I543" s="3">
        <v>4.6703129999999997E-3</v>
      </c>
    </row>
    <row r="544" spans="1:9" x14ac:dyDescent="0.2">
      <c r="A544">
        <v>551</v>
      </c>
      <c r="B544" t="s">
        <v>290</v>
      </c>
      <c r="C544" t="s">
        <v>575</v>
      </c>
      <c r="D544" s="1">
        <v>0.42760942760942772</v>
      </c>
      <c r="E544">
        <v>0.01</v>
      </c>
      <c r="F544">
        <v>4.4999999999999999E-4</v>
      </c>
      <c r="G544" s="2">
        <v>0.48259999999999997</v>
      </c>
      <c r="H544" s="2">
        <v>3.175E-2</v>
      </c>
      <c r="I544" s="1">
        <v>5.5598970000000003E-3</v>
      </c>
    </row>
    <row r="545" spans="1:9" x14ac:dyDescent="0.2">
      <c r="A545">
        <v>552</v>
      </c>
      <c r="B545" t="s">
        <v>290</v>
      </c>
      <c r="C545" t="s">
        <v>576</v>
      </c>
      <c r="D545" s="1">
        <v>0.25656565656565661</v>
      </c>
      <c r="E545">
        <v>0.01</v>
      </c>
      <c r="F545">
        <v>4.4999999999999999E-4</v>
      </c>
      <c r="G545" s="2">
        <v>0.21590000000000001</v>
      </c>
      <c r="H545" s="2">
        <v>1.9050000000000001E-2</v>
      </c>
      <c r="I545" s="3">
        <v>8.3573999999999996E-4</v>
      </c>
    </row>
    <row r="546" spans="1:9" x14ac:dyDescent="0.2">
      <c r="A546">
        <v>553</v>
      </c>
      <c r="B546" t="s">
        <v>290</v>
      </c>
      <c r="C546" t="s">
        <v>577</v>
      </c>
      <c r="D546" s="1">
        <v>0.25656565656565661</v>
      </c>
      <c r="E546">
        <v>0.01</v>
      </c>
      <c r="F546">
        <v>4.4999999999999999E-4</v>
      </c>
      <c r="G546" s="2">
        <v>0.21590000000000001</v>
      </c>
      <c r="H546" s="2">
        <v>1.9050000000000001E-2</v>
      </c>
      <c r="I546" s="3">
        <v>1.083367E-3</v>
      </c>
    </row>
    <row r="547" spans="1:9" x14ac:dyDescent="0.2">
      <c r="A547">
        <v>554</v>
      </c>
      <c r="B547" t="s">
        <v>290</v>
      </c>
      <c r="C547" t="s">
        <v>578</v>
      </c>
      <c r="D547" s="1">
        <v>0.25656565656565661</v>
      </c>
      <c r="E547">
        <v>0.01</v>
      </c>
      <c r="F547">
        <v>4.4999999999999999E-4</v>
      </c>
      <c r="G547" s="2">
        <v>0.21590000000000001</v>
      </c>
      <c r="H547" s="2">
        <v>1.9050000000000001E-2</v>
      </c>
      <c r="I547" s="3">
        <v>1.0446749999999999E-3</v>
      </c>
    </row>
    <row r="548" spans="1:9" x14ac:dyDescent="0.2">
      <c r="A548">
        <v>555</v>
      </c>
      <c r="B548" t="s">
        <v>290</v>
      </c>
      <c r="C548" t="s">
        <v>579</v>
      </c>
      <c r="D548" s="1">
        <v>0.25656565656565661</v>
      </c>
      <c r="E548">
        <v>0.01</v>
      </c>
      <c r="F548">
        <v>4.4999999999999999E-4</v>
      </c>
      <c r="G548" s="2">
        <v>0.21590000000000001</v>
      </c>
      <c r="H548" s="2">
        <v>1.9050000000000001E-2</v>
      </c>
      <c r="I548" s="3">
        <v>9.1409100000000001E-4</v>
      </c>
    </row>
    <row r="549" spans="1:9" x14ac:dyDescent="0.2">
      <c r="A549">
        <v>556</v>
      </c>
      <c r="B549" t="s">
        <v>290</v>
      </c>
      <c r="C549" t="s">
        <v>580</v>
      </c>
      <c r="D549" s="1">
        <v>0.47138047138047151</v>
      </c>
      <c r="E549">
        <v>0.01</v>
      </c>
      <c r="F549">
        <v>4.4999999999999999E-4</v>
      </c>
      <c r="G549" s="2">
        <v>0.55000000000000004</v>
      </c>
      <c r="H549" s="2">
        <v>3.5000000000000003E-2</v>
      </c>
      <c r="I549" s="1">
        <v>5.1333330000000003E-3</v>
      </c>
    </row>
    <row r="550" spans="1:9" x14ac:dyDescent="0.2">
      <c r="A550">
        <v>557</v>
      </c>
      <c r="B550" t="s">
        <v>290</v>
      </c>
      <c r="C550" t="s">
        <v>581</v>
      </c>
      <c r="D550" s="1">
        <v>0.25656565656565661</v>
      </c>
      <c r="E550">
        <v>0.01</v>
      </c>
      <c r="F550">
        <v>4.4999999999999999E-4</v>
      </c>
      <c r="G550" s="2">
        <v>0.21590000000000001</v>
      </c>
      <c r="H550" s="2">
        <v>1.9050000000000001E-2</v>
      </c>
      <c r="I550" s="3">
        <v>1.1700359999999999E-3</v>
      </c>
    </row>
    <row r="551" spans="1:9" x14ac:dyDescent="0.2">
      <c r="A551">
        <v>558</v>
      </c>
      <c r="B551" t="s">
        <v>290</v>
      </c>
      <c r="C551" t="s">
        <v>582</v>
      </c>
      <c r="D551" s="1">
        <v>0.11973063973063976</v>
      </c>
      <c r="E551">
        <v>0.01</v>
      </c>
      <c r="F551">
        <v>4.4999999999999999E-4</v>
      </c>
      <c r="G551" s="2">
        <v>0.20319999999999999</v>
      </c>
      <c r="H551" s="2">
        <v>8.8900000000000003E-3</v>
      </c>
      <c r="I551" s="3">
        <v>6.77332E-4</v>
      </c>
    </row>
    <row r="552" spans="1:9" x14ac:dyDescent="0.2">
      <c r="A552">
        <v>559</v>
      </c>
      <c r="B552" t="s">
        <v>290</v>
      </c>
      <c r="C552" t="s">
        <v>583</v>
      </c>
      <c r="D552" s="1">
        <v>0.11973063973063976</v>
      </c>
      <c r="E552">
        <v>0.01</v>
      </c>
      <c r="F552">
        <v>4.4999999999999999E-4</v>
      </c>
      <c r="G552" s="2">
        <v>0.20319999999999999</v>
      </c>
      <c r="H552" s="2">
        <v>8.8900000000000003E-3</v>
      </c>
      <c r="I552" s="3">
        <v>6.4654399999999998E-4</v>
      </c>
    </row>
    <row r="553" spans="1:9" x14ac:dyDescent="0.2">
      <c r="A553">
        <v>560</v>
      </c>
      <c r="B553" t="s">
        <v>290</v>
      </c>
      <c r="C553" t="s">
        <v>584</v>
      </c>
      <c r="D553" s="1">
        <v>0.11973063973063976</v>
      </c>
      <c r="E553">
        <v>0.01</v>
      </c>
      <c r="F553">
        <v>4.4999999999999999E-4</v>
      </c>
      <c r="G553" s="2">
        <v>0.20319999999999999</v>
      </c>
      <c r="H553" s="2">
        <v>8.8900000000000003E-3</v>
      </c>
      <c r="I553" s="3">
        <v>7.1119900000000003E-4</v>
      </c>
    </row>
    <row r="554" spans="1:9" x14ac:dyDescent="0.2">
      <c r="A554">
        <v>561</v>
      </c>
      <c r="B554" t="s">
        <v>290</v>
      </c>
      <c r="C554" t="s">
        <v>585</v>
      </c>
      <c r="D554" s="1">
        <v>0.11973063973063976</v>
      </c>
      <c r="E554">
        <v>0.01</v>
      </c>
      <c r="F554">
        <v>4.4999999999999999E-4</v>
      </c>
      <c r="G554" s="2">
        <v>0.20319999999999999</v>
      </c>
      <c r="H554" s="2">
        <v>8.8900000000000003E-3</v>
      </c>
      <c r="I554" s="3">
        <v>7.1119900000000003E-4</v>
      </c>
    </row>
    <row r="555" spans="1:9" x14ac:dyDescent="0.2">
      <c r="A555">
        <v>562</v>
      </c>
      <c r="B555" t="s">
        <v>290</v>
      </c>
      <c r="C555" t="s">
        <v>586</v>
      </c>
      <c r="D555" s="1">
        <v>0.17104377104377105</v>
      </c>
      <c r="E555">
        <v>0.01</v>
      </c>
      <c r="F555">
        <v>4.4999999999999999E-4</v>
      </c>
      <c r="G555" s="2">
        <v>0.1905</v>
      </c>
      <c r="H555" s="2">
        <v>1.2699999999999999E-2</v>
      </c>
      <c r="I555" s="3">
        <v>2.6438399999999999E-4</v>
      </c>
    </row>
    <row r="556" spans="1:9" x14ac:dyDescent="0.2">
      <c r="A556">
        <v>563</v>
      </c>
      <c r="B556" t="s">
        <v>290</v>
      </c>
      <c r="C556" t="s">
        <v>587</v>
      </c>
      <c r="D556" s="1">
        <v>0.17104377104377105</v>
      </c>
      <c r="E556">
        <v>0.01</v>
      </c>
      <c r="F556">
        <v>4.4999999999999999E-4</v>
      </c>
      <c r="G556" s="2">
        <v>0.1905</v>
      </c>
      <c r="H556" s="2">
        <v>1.2699999999999999E-2</v>
      </c>
      <c r="I556" s="3">
        <v>2.5547200000000002E-4</v>
      </c>
    </row>
    <row r="557" spans="1:9" x14ac:dyDescent="0.2">
      <c r="A557">
        <v>564</v>
      </c>
      <c r="B557" t="s">
        <v>290</v>
      </c>
      <c r="C557" t="s">
        <v>588</v>
      </c>
      <c r="D557" s="1">
        <v>0.17104377104377105</v>
      </c>
      <c r="E557">
        <v>0.01</v>
      </c>
      <c r="F557">
        <v>4.4999999999999999E-4</v>
      </c>
      <c r="G557" s="2">
        <v>0.1905</v>
      </c>
      <c r="H557" s="2">
        <v>1.2699999999999999E-2</v>
      </c>
      <c r="I557" s="3">
        <v>2.7067900000000002E-4</v>
      </c>
    </row>
    <row r="558" spans="1:9" x14ac:dyDescent="0.2">
      <c r="A558">
        <v>565</v>
      </c>
      <c r="B558" t="s">
        <v>290</v>
      </c>
      <c r="C558" t="s">
        <v>589</v>
      </c>
      <c r="D558" s="1">
        <v>0.59865319865319877</v>
      </c>
      <c r="E558">
        <v>0.01</v>
      </c>
      <c r="F558">
        <v>4.4999999999999999E-4</v>
      </c>
      <c r="G558" s="2">
        <v>0.86360000000000003</v>
      </c>
      <c r="H558" s="2">
        <v>4.4450000000000003E-2</v>
      </c>
      <c r="I558" s="1">
        <v>1.0323850000000001E-2</v>
      </c>
    </row>
    <row r="559" spans="1:9" x14ac:dyDescent="0.2">
      <c r="A559">
        <v>566</v>
      </c>
      <c r="B559" t="s">
        <v>290</v>
      </c>
      <c r="C559" t="s">
        <v>590</v>
      </c>
      <c r="D559" s="1">
        <v>0.59865319865319877</v>
      </c>
      <c r="E559">
        <v>0.01</v>
      </c>
      <c r="F559">
        <v>4.4999999999999999E-4</v>
      </c>
      <c r="G559" s="2">
        <v>0.86360000000000003</v>
      </c>
      <c r="H559" s="2">
        <v>4.4450000000000003E-2</v>
      </c>
      <c r="I559" s="1">
        <v>1.0477937999999999E-2</v>
      </c>
    </row>
    <row r="560" spans="1:9" x14ac:dyDescent="0.2">
      <c r="A560">
        <v>567</v>
      </c>
      <c r="B560" t="s">
        <v>290</v>
      </c>
      <c r="C560" t="s">
        <v>591</v>
      </c>
      <c r="D560" s="1">
        <v>0.29629629629629634</v>
      </c>
      <c r="E560">
        <v>0.01</v>
      </c>
      <c r="F560">
        <v>4.4999999999999999E-4</v>
      </c>
      <c r="G560" s="2">
        <v>0.35</v>
      </c>
      <c r="H560" s="2">
        <v>2.1999999999999999E-2</v>
      </c>
      <c r="I560" s="3">
        <v>2.2522499999999999E-3</v>
      </c>
    </row>
    <row r="561" spans="1:9" x14ac:dyDescent="0.2">
      <c r="A561">
        <v>568</v>
      </c>
      <c r="B561" t="s">
        <v>290</v>
      </c>
      <c r="C561" t="s">
        <v>592</v>
      </c>
      <c r="D561" s="1">
        <v>0.59865319865319877</v>
      </c>
      <c r="E561">
        <v>0.01</v>
      </c>
      <c r="F561">
        <v>4.4999999999999999E-4</v>
      </c>
      <c r="G561" s="2">
        <v>0.86360000000000003</v>
      </c>
      <c r="H561" s="2">
        <v>4.4450000000000003E-2</v>
      </c>
      <c r="I561" s="1">
        <v>9.6167370000000002E-3</v>
      </c>
    </row>
    <row r="562" spans="1:9" x14ac:dyDescent="0.2">
      <c r="A562">
        <v>569</v>
      </c>
      <c r="B562" t="s">
        <v>290</v>
      </c>
      <c r="C562" t="s">
        <v>593</v>
      </c>
      <c r="D562" s="1">
        <v>0.59865319865319877</v>
      </c>
      <c r="E562">
        <v>0.01</v>
      </c>
      <c r="F562">
        <v>4.4999999999999999E-4</v>
      </c>
      <c r="G562" s="2">
        <v>0.86360000000000003</v>
      </c>
      <c r="H562" s="2">
        <v>4.4450000000000003E-2</v>
      </c>
      <c r="I562" s="1">
        <v>1.3245695E-2</v>
      </c>
    </row>
    <row r="563" spans="1:9" x14ac:dyDescent="0.2">
      <c r="A563">
        <v>570</v>
      </c>
      <c r="B563" t="s">
        <v>290</v>
      </c>
      <c r="C563" t="s">
        <v>594</v>
      </c>
      <c r="D563" s="1">
        <v>0.29629629629629634</v>
      </c>
      <c r="E563">
        <v>0.01</v>
      </c>
      <c r="F563">
        <v>4.4999999999999999E-4</v>
      </c>
      <c r="G563" s="2">
        <v>0.35</v>
      </c>
      <c r="H563" s="2">
        <v>2.1999999999999999E-2</v>
      </c>
      <c r="I563" s="3">
        <v>2.2522499999999999E-3</v>
      </c>
    </row>
    <row r="564" spans="1:9" x14ac:dyDescent="0.2">
      <c r="A564">
        <v>571</v>
      </c>
      <c r="B564" t="s">
        <v>290</v>
      </c>
      <c r="C564" t="s">
        <v>595</v>
      </c>
      <c r="D564" s="1">
        <v>0.29629629629629634</v>
      </c>
      <c r="E564">
        <v>0.01</v>
      </c>
      <c r="F564">
        <v>4.4999999999999999E-4</v>
      </c>
      <c r="G564" s="2">
        <v>0.35</v>
      </c>
      <c r="H564" s="2">
        <v>2.1999999999999999E-2</v>
      </c>
      <c r="I564" s="3">
        <v>2.2522499999999999E-3</v>
      </c>
    </row>
    <row r="565" spans="1:9" x14ac:dyDescent="0.2">
      <c r="A565">
        <v>572</v>
      </c>
      <c r="B565" t="s">
        <v>290</v>
      </c>
      <c r="C565" t="s">
        <v>596</v>
      </c>
      <c r="D565" s="1">
        <v>0.51627384511784524</v>
      </c>
      <c r="E565">
        <v>0.01</v>
      </c>
      <c r="F565">
        <v>4.4999999999999999E-4</v>
      </c>
      <c r="G565" s="2">
        <v>1.2</v>
      </c>
      <c r="H565" s="2">
        <v>3.8333332999999997E-2</v>
      </c>
      <c r="I565" s="1">
        <v>1.1709091E-2</v>
      </c>
    </row>
    <row r="566" spans="1:9" x14ac:dyDescent="0.2">
      <c r="A566">
        <v>573</v>
      </c>
      <c r="B566" t="s">
        <v>290</v>
      </c>
      <c r="C566" t="s">
        <v>597</v>
      </c>
      <c r="D566" s="1">
        <v>0.29629629629629634</v>
      </c>
      <c r="E566">
        <v>0.01</v>
      </c>
      <c r="F566">
        <v>4.4999999999999999E-4</v>
      </c>
      <c r="G566" s="2">
        <v>0.35</v>
      </c>
      <c r="H566" s="2">
        <v>2.1999999999999999E-2</v>
      </c>
      <c r="I566" s="3">
        <v>2.2522499999999999E-3</v>
      </c>
    </row>
    <row r="567" spans="1:9" x14ac:dyDescent="0.2">
      <c r="A567">
        <v>574</v>
      </c>
      <c r="B567" t="s">
        <v>290</v>
      </c>
      <c r="C567" t="s">
        <v>598</v>
      </c>
      <c r="D567" s="1">
        <v>0.13468013468013471</v>
      </c>
      <c r="E567">
        <v>0.01</v>
      </c>
      <c r="F567">
        <v>4.4999999999999999E-4</v>
      </c>
      <c r="G567" s="2">
        <v>0.2</v>
      </c>
      <c r="H567" s="2">
        <v>0.01</v>
      </c>
      <c r="I567" s="3">
        <v>3.6666699999999999E-4</v>
      </c>
    </row>
    <row r="568" spans="1:9" x14ac:dyDescent="0.2">
      <c r="A568">
        <v>575</v>
      </c>
      <c r="B568" t="s">
        <v>290</v>
      </c>
      <c r="C568" t="s">
        <v>599</v>
      </c>
      <c r="D568" s="1">
        <v>0.13468013468013471</v>
      </c>
      <c r="E568">
        <v>0.01</v>
      </c>
      <c r="F568">
        <v>4.4999999999999999E-4</v>
      </c>
      <c r="G568" s="2">
        <v>0.2</v>
      </c>
      <c r="H568" s="2">
        <v>0.01</v>
      </c>
      <c r="I568" s="3">
        <v>3.1428599999999999E-4</v>
      </c>
    </row>
    <row r="569" spans="1:9" x14ac:dyDescent="0.2">
      <c r="A569">
        <v>576</v>
      </c>
      <c r="B569" t="s">
        <v>290</v>
      </c>
      <c r="C569" t="s">
        <v>600</v>
      </c>
      <c r="D569" s="1">
        <v>0.13468013468013471</v>
      </c>
      <c r="E569">
        <v>0.01</v>
      </c>
      <c r="F569">
        <v>4.4999999999999999E-4</v>
      </c>
      <c r="G569" s="2">
        <v>0.2</v>
      </c>
      <c r="H569" s="2">
        <v>0.01</v>
      </c>
      <c r="I569" s="3">
        <v>3.1428599999999999E-4</v>
      </c>
    </row>
    <row r="570" spans="1:9" x14ac:dyDescent="0.2">
      <c r="A570">
        <v>577</v>
      </c>
      <c r="B570" t="s">
        <v>290</v>
      </c>
      <c r="C570" t="s">
        <v>601</v>
      </c>
      <c r="D570" s="1">
        <v>0.13468013468013471</v>
      </c>
      <c r="E570">
        <v>0.01</v>
      </c>
      <c r="F570">
        <v>4.4999999999999999E-4</v>
      </c>
      <c r="G570" s="2">
        <v>0.2</v>
      </c>
      <c r="H570" s="2">
        <v>0.01</v>
      </c>
      <c r="I570" s="3">
        <v>3.1428599999999999E-4</v>
      </c>
    </row>
    <row r="571" spans="1:9" x14ac:dyDescent="0.2">
      <c r="A571">
        <v>578</v>
      </c>
      <c r="B571" t="s">
        <v>290</v>
      </c>
      <c r="C571" t="s">
        <v>602</v>
      </c>
      <c r="D571" s="1">
        <v>0.13468013468013471</v>
      </c>
      <c r="E571">
        <v>0.01</v>
      </c>
      <c r="F571">
        <v>4.4999999999999999E-4</v>
      </c>
      <c r="G571" s="2">
        <v>0.2</v>
      </c>
      <c r="H571" s="2">
        <v>0.01</v>
      </c>
      <c r="I571" s="3">
        <v>3.1428599999999999E-4</v>
      </c>
    </row>
    <row r="572" spans="1:9" x14ac:dyDescent="0.2">
      <c r="A572">
        <v>579</v>
      </c>
      <c r="B572" t="s">
        <v>290</v>
      </c>
      <c r="C572" t="s">
        <v>603</v>
      </c>
      <c r="D572" s="1">
        <v>0.17508417508417509</v>
      </c>
      <c r="E572">
        <v>0.01</v>
      </c>
      <c r="F572">
        <v>4.4999999999999999E-4</v>
      </c>
      <c r="G572" s="2">
        <v>0.15</v>
      </c>
      <c r="H572" s="2">
        <v>1.2999999999999999E-2</v>
      </c>
      <c r="I572" s="3">
        <v>7.7999999999999999E-4</v>
      </c>
    </row>
    <row r="573" spans="1:9" x14ac:dyDescent="0.2">
      <c r="A573">
        <v>580</v>
      </c>
      <c r="B573" t="s">
        <v>290</v>
      </c>
      <c r="C573" t="s">
        <v>604</v>
      </c>
      <c r="D573" s="1">
        <v>0.20202020202020204</v>
      </c>
      <c r="E573">
        <v>0.01</v>
      </c>
      <c r="F573">
        <v>4.4999999999999999E-4</v>
      </c>
      <c r="G573" s="2">
        <v>0.17</v>
      </c>
      <c r="H573" s="2">
        <v>1.4999999999999999E-2</v>
      </c>
      <c r="I573" s="3">
        <v>2.5500000000000002E-4</v>
      </c>
    </row>
    <row r="574" spans="1:9" x14ac:dyDescent="0.2">
      <c r="A574">
        <v>581</v>
      </c>
      <c r="B574" t="s">
        <v>290</v>
      </c>
      <c r="C574" t="s">
        <v>605</v>
      </c>
      <c r="D574" s="1">
        <v>0.17508417508417509</v>
      </c>
      <c r="E574">
        <v>0.01</v>
      </c>
      <c r="F574">
        <v>4.4999999999999999E-4</v>
      </c>
      <c r="G574" s="2">
        <v>0.15</v>
      </c>
      <c r="H574" s="2">
        <v>1.2999999999999999E-2</v>
      </c>
      <c r="I574" s="3">
        <v>7.7999999999999999E-4</v>
      </c>
    </row>
    <row r="575" spans="1:9" x14ac:dyDescent="0.2">
      <c r="A575">
        <v>582</v>
      </c>
      <c r="B575" t="s">
        <v>290</v>
      </c>
      <c r="C575" t="s">
        <v>606</v>
      </c>
      <c r="D575" s="1">
        <v>0.17508417508417509</v>
      </c>
      <c r="E575">
        <v>0.01</v>
      </c>
      <c r="F575">
        <v>4.4999999999999999E-4</v>
      </c>
      <c r="G575" s="2">
        <v>0.15</v>
      </c>
      <c r="H575" s="2">
        <v>1.2999999999999999E-2</v>
      </c>
      <c r="I575" s="3">
        <v>5.8500000000000002E-4</v>
      </c>
    </row>
    <row r="576" spans="1:9" x14ac:dyDescent="0.2">
      <c r="A576">
        <v>583</v>
      </c>
      <c r="B576" t="s">
        <v>290</v>
      </c>
      <c r="C576" t="s">
        <v>607</v>
      </c>
      <c r="D576" s="1">
        <v>0.17508417508417509</v>
      </c>
      <c r="E576">
        <v>0.01</v>
      </c>
      <c r="F576">
        <v>4.4999999999999999E-4</v>
      </c>
      <c r="G576" s="2">
        <v>0.15</v>
      </c>
      <c r="H576" s="2">
        <v>1.2999999999999999E-2</v>
      </c>
      <c r="I576" s="3">
        <v>5.8500000000000002E-4</v>
      </c>
    </row>
    <row r="577" spans="1:9" x14ac:dyDescent="0.2">
      <c r="A577">
        <v>584</v>
      </c>
      <c r="B577" t="s">
        <v>290</v>
      </c>
      <c r="C577" t="s">
        <v>608</v>
      </c>
      <c r="D577" s="1">
        <v>0.17508417508417509</v>
      </c>
      <c r="E577">
        <v>0.01</v>
      </c>
      <c r="F577">
        <v>4.4999999999999999E-4</v>
      </c>
      <c r="G577" s="2">
        <v>0.15</v>
      </c>
      <c r="H577" s="2">
        <v>1.2999999999999999E-2</v>
      </c>
      <c r="I577" s="3">
        <v>7.7999999999999999E-4</v>
      </c>
    </row>
    <row r="578" spans="1:9" x14ac:dyDescent="0.2">
      <c r="A578">
        <v>585</v>
      </c>
      <c r="B578" t="s">
        <v>290</v>
      </c>
      <c r="C578" t="s">
        <v>609</v>
      </c>
      <c r="D578" s="1">
        <v>0.13468013468013471</v>
      </c>
      <c r="E578">
        <v>0.01</v>
      </c>
      <c r="F578">
        <v>4.4999999999999999E-4</v>
      </c>
      <c r="G578" s="2">
        <v>0.25</v>
      </c>
      <c r="H578" s="2">
        <v>0.01</v>
      </c>
      <c r="I578" s="3">
        <v>3.5625000000000001E-4</v>
      </c>
    </row>
    <row r="579" spans="1:9" x14ac:dyDescent="0.2">
      <c r="A579">
        <v>586</v>
      </c>
      <c r="B579" t="s">
        <v>290</v>
      </c>
      <c r="C579" t="s">
        <v>610</v>
      </c>
      <c r="D579" s="1">
        <v>0.13468013468013471</v>
      </c>
      <c r="E579">
        <v>0.01</v>
      </c>
      <c r="F579">
        <v>4.4999999999999999E-4</v>
      </c>
      <c r="G579" s="2">
        <v>0.25</v>
      </c>
      <c r="H579" s="2">
        <v>0.01</v>
      </c>
      <c r="I579" s="3">
        <v>4.07143E-4</v>
      </c>
    </row>
    <row r="580" spans="1:9" x14ac:dyDescent="0.2">
      <c r="A580">
        <v>587</v>
      </c>
      <c r="B580" t="s">
        <v>290</v>
      </c>
      <c r="C580" t="s">
        <v>611</v>
      </c>
      <c r="D580" s="1">
        <v>0.13468013468013471</v>
      </c>
      <c r="E580">
        <v>0.01</v>
      </c>
      <c r="F580">
        <v>4.4999999999999999E-4</v>
      </c>
      <c r="G580" s="2">
        <v>0.25</v>
      </c>
      <c r="H580" s="2">
        <v>0.01</v>
      </c>
      <c r="I580" s="3">
        <v>3.5625000000000001E-4</v>
      </c>
    </row>
    <row r="581" spans="1:9" x14ac:dyDescent="0.2">
      <c r="A581">
        <v>588</v>
      </c>
      <c r="B581" t="s">
        <v>290</v>
      </c>
      <c r="C581" t="s">
        <v>612</v>
      </c>
      <c r="D581" s="1">
        <v>0.13468013468013471</v>
      </c>
      <c r="E581">
        <v>0.01</v>
      </c>
      <c r="F581">
        <v>4.4999999999999999E-4</v>
      </c>
      <c r="G581" s="2">
        <v>0.25</v>
      </c>
      <c r="H581" s="2">
        <v>0.01</v>
      </c>
      <c r="I581" s="3">
        <v>3.5625000000000001E-4</v>
      </c>
    </row>
    <row r="582" spans="1:9" x14ac:dyDescent="0.2">
      <c r="A582">
        <v>589</v>
      </c>
      <c r="B582" t="s">
        <v>290</v>
      </c>
      <c r="C582" t="s">
        <v>613</v>
      </c>
      <c r="D582" s="1">
        <v>0.13468013468013471</v>
      </c>
      <c r="E582">
        <v>0.01</v>
      </c>
      <c r="F582">
        <v>4.4999999999999999E-4</v>
      </c>
      <c r="G582" s="2">
        <v>0.25</v>
      </c>
      <c r="H582" s="2">
        <v>0.01</v>
      </c>
      <c r="I582" s="3">
        <v>3.5625000000000001E-4</v>
      </c>
    </row>
    <row r="583" spans="1:9" x14ac:dyDescent="0.2">
      <c r="A583">
        <v>590</v>
      </c>
      <c r="B583" t="s">
        <v>290</v>
      </c>
      <c r="C583" t="s">
        <v>614</v>
      </c>
      <c r="D583" s="1">
        <v>0.13468013468013471</v>
      </c>
      <c r="E583">
        <v>0.01</v>
      </c>
      <c r="F583">
        <v>4.4999999999999999E-4</v>
      </c>
      <c r="G583" s="2">
        <v>0.25</v>
      </c>
      <c r="H583" s="2">
        <v>0.01</v>
      </c>
      <c r="I583" s="3">
        <v>3.5625000000000001E-4</v>
      </c>
    </row>
    <row r="584" spans="1:9" x14ac:dyDescent="0.2">
      <c r="A584">
        <v>591</v>
      </c>
      <c r="B584" t="s">
        <v>290</v>
      </c>
      <c r="C584" t="s">
        <v>615</v>
      </c>
      <c r="D584" s="1">
        <v>0.20202020202020204</v>
      </c>
      <c r="E584">
        <v>0.01</v>
      </c>
      <c r="F584">
        <v>4.4999999999999999E-4</v>
      </c>
      <c r="G584" s="2">
        <v>0.17</v>
      </c>
      <c r="H584" s="2">
        <v>1.4999999999999999E-2</v>
      </c>
      <c r="I584" s="3">
        <v>2.1857100000000001E-4</v>
      </c>
    </row>
    <row r="585" spans="1:9" x14ac:dyDescent="0.2">
      <c r="A585">
        <v>592</v>
      </c>
      <c r="B585" t="s">
        <v>290</v>
      </c>
      <c r="C585" t="s">
        <v>616</v>
      </c>
      <c r="D585" s="1">
        <v>0.13468013468013471</v>
      </c>
      <c r="E585">
        <v>0.01</v>
      </c>
      <c r="F585">
        <v>4.4999999999999999E-4</v>
      </c>
      <c r="G585" s="2">
        <v>0.2</v>
      </c>
      <c r="H585" s="2">
        <v>0.01</v>
      </c>
      <c r="I585" s="3">
        <v>4.7826100000000001E-4</v>
      </c>
    </row>
    <row r="586" spans="1:9" x14ac:dyDescent="0.2">
      <c r="A586">
        <v>593</v>
      </c>
      <c r="B586" t="s">
        <v>290</v>
      </c>
      <c r="C586" t="s">
        <v>617</v>
      </c>
      <c r="D586" s="1">
        <v>0.13468013468013471</v>
      </c>
      <c r="E586">
        <v>0.01</v>
      </c>
      <c r="F586">
        <v>4.4999999999999999E-4</v>
      </c>
      <c r="G586" s="2">
        <v>0.2</v>
      </c>
      <c r="H586" s="2">
        <v>0.01</v>
      </c>
      <c r="I586" s="3">
        <v>4.6808499999999997E-4</v>
      </c>
    </row>
    <row r="587" spans="1:9" x14ac:dyDescent="0.2">
      <c r="A587">
        <v>594</v>
      </c>
      <c r="B587" t="s">
        <v>290</v>
      </c>
      <c r="C587" t="s">
        <v>618</v>
      </c>
      <c r="D587" s="1">
        <v>0.13468013468013471</v>
      </c>
      <c r="E587">
        <v>0.01</v>
      </c>
      <c r="F587">
        <v>4.4999999999999999E-4</v>
      </c>
      <c r="G587" s="2">
        <v>0.2</v>
      </c>
      <c r="H587" s="2">
        <v>0.01</v>
      </c>
      <c r="I587" s="3">
        <v>5.1162799999999997E-4</v>
      </c>
    </row>
    <row r="588" spans="1:9" x14ac:dyDescent="0.2">
      <c r="A588">
        <v>595</v>
      </c>
      <c r="B588" t="s">
        <v>290</v>
      </c>
      <c r="C588" t="s">
        <v>619</v>
      </c>
      <c r="D588" s="1">
        <v>0.13468013468013471</v>
      </c>
      <c r="E588">
        <v>0.01</v>
      </c>
      <c r="F588">
        <v>4.4999999999999999E-4</v>
      </c>
      <c r="G588" s="2">
        <v>0.2</v>
      </c>
      <c r="H588" s="2">
        <v>0.01</v>
      </c>
      <c r="I588" s="3">
        <v>5.1162799999999997E-4</v>
      </c>
    </row>
    <row r="589" spans="1:9" x14ac:dyDescent="0.2">
      <c r="A589">
        <v>596</v>
      </c>
      <c r="B589" t="s">
        <v>290</v>
      </c>
      <c r="C589" t="s">
        <v>620</v>
      </c>
      <c r="D589" s="1">
        <v>0.13468013468013471</v>
      </c>
      <c r="E589">
        <v>0.01</v>
      </c>
      <c r="F589">
        <v>4.4999999999999999E-4</v>
      </c>
      <c r="G589" s="2">
        <v>0.2</v>
      </c>
      <c r="H589" s="2">
        <v>0.01</v>
      </c>
      <c r="I589" s="3">
        <v>4.8888899999999995E-4</v>
      </c>
    </row>
    <row r="590" spans="1:9" x14ac:dyDescent="0.2">
      <c r="A590">
        <v>597</v>
      </c>
      <c r="B590" t="s">
        <v>290</v>
      </c>
      <c r="C590" t="s">
        <v>621</v>
      </c>
      <c r="D590" s="1">
        <v>0.33670033670033678</v>
      </c>
      <c r="E590">
        <v>0.01</v>
      </c>
      <c r="F590">
        <v>4.4999999999999999E-4</v>
      </c>
      <c r="G590" s="2">
        <v>0.35</v>
      </c>
      <c r="H590" s="2">
        <v>2.5000000000000001E-2</v>
      </c>
      <c r="I590" s="3">
        <v>8.7500000000000002E-4</v>
      </c>
    </row>
    <row r="591" spans="1:9" x14ac:dyDescent="0.2">
      <c r="A591">
        <v>598</v>
      </c>
      <c r="B591" t="s">
        <v>290</v>
      </c>
      <c r="C591" t="s">
        <v>622</v>
      </c>
      <c r="D591" s="1">
        <v>0.33670033670033678</v>
      </c>
      <c r="E591">
        <v>0.01</v>
      </c>
      <c r="F591">
        <v>4.4999999999999999E-4</v>
      </c>
      <c r="G591" s="2">
        <v>0.35</v>
      </c>
      <c r="H591" s="2">
        <v>2.5000000000000001E-2</v>
      </c>
      <c r="I591" s="3">
        <v>7.1874999999999999E-4</v>
      </c>
    </row>
    <row r="592" spans="1:9" x14ac:dyDescent="0.2">
      <c r="A592">
        <v>599</v>
      </c>
      <c r="B592" t="s">
        <v>290</v>
      </c>
      <c r="C592" t="s">
        <v>623</v>
      </c>
      <c r="D592" s="1">
        <v>0.33670033670033678</v>
      </c>
      <c r="E592">
        <v>0.01</v>
      </c>
      <c r="F592">
        <v>4.4999999999999999E-4</v>
      </c>
      <c r="G592" s="2">
        <v>0.35</v>
      </c>
      <c r="H592" s="2">
        <v>2.5000000000000001E-2</v>
      </c>
      <c r="I592" s="3">
        <v>7.74038E-4</v>
      </c>
    </row>
    <row r="593" spans="1:9" x14ac:dyDescent="0.2">
      <c r="A593">
        <v>600</v>
      </c>
      <c r="B593" t="s">
        <v>290</v>
      </c>
      <c r="C593" t="s">
        <v>624</v>
      </c>
      <c r="D593" s="1">
        <v>0.33670033670033678</v>
      </c>
      <c r="E593">
        <v>0.01</v>
      </c>
      <c r="F593">
        <v>4.4999999999999999E-4</v>
      </c>
      <c r="G593" s="2">
        <v>0.35</v>
      </c>
      <c r="H593" s="2">
        <v>2.5000000000000001E-2</v>
      </c>
      <c r="I593" s="3">
        <v>9.1477300000000002E-4</v>
      </c>
    </row>
    <row r="594" spans="1:9" x14ac:dyDescent="0.2">
      <c r="A594">
        <v>601</v>
      </c>
      <c r="B594" t="s">
        <v>290</v>
      </c>
      <c r="C594" t="s">
        <v>625</v>
      </c>
      <c r="D594" s="1">
        <v>0.33670033670033678</v>
      </c>
      <c r="E594">
        <v>0.01</v>
      </c>
      <c r="F594">
        <v>4.4999999999999999E-4</v>
      </c>
      <c r="G594" s="2">
        <v>0.35</v>
      </c>
      <c r="H594" s="2">
        <v>2.5000000000000001E-2</v>
      </c>
      <c r="I594" s="3">
        <v>6.4919399999999996E-4</v>
      </c>
    </row>
    <row r="595" spans="1:9" x14ac:dyDescent="0.2">
      <c r="A595">
        <v>602</v>
      </c>
      <c r="B595" t="s">
        <v>290</v>
      </c>
      <c r="C595" t="s">
        <v>626</v>
      </c>
      <c r="D595" s="1">
        <v>0.20202020202020204</v>
      </c>
      <c r="E595">
        <v>0.01</v>
      </c>
      <c r="F595">
        <v>4.4999999999999999E-4</v>
      </c>
      <c r="G595" s="2">
        <v>0.17</v>
      </c>
      <c r="H595" s="2">
        <v>1.4999999999999999E-2</v>
      </c>
      <c r="I595" s="3">
        <v>3.0600000000000001E-4</v>
      </c>
    </row>
    <row r="596" spans="1:9" x14ac:dyDescent="0.2">
      <c r="A596">
        <v>603</v>
      </c>
      <c r="B596" t="s">
        <v>290</v>
      </c>
      <c r="C596" t="s">
        <v>627</v>
      </c>
      <c r="D596" s="1">
        <v>0.33670033670033678</v>
      </c>
      <c r="E596">
        <v>0.01</v>
      </c>
      <c r="F596">
        <v>4.4999999999999999E-4</v>
      </c>
      <c r="G596" s="2">
        <v>0.35</v>
      </c>
      <c r="H596" s="2">
        <v>2.5000000000000001E-2</v>
      </c>
      <c r="I596" s="3">
        <v>8.3854199999999995E-4</v>
      </c>
    </row>
    <row r="597" spans="1:9" x14ac:dyDescent="0.2">
      <c r="A597">
        <v>604</v>
      </c>
      <c r="B597" t="s">
        <v>290</v>
      </c>
      <c r="C597" t="s">
        <v>628</v>
      </c>
      <c r="D597" s="1">
        <v>0.20202020202020204</v>
      </c>
      <c r="E597">
        <v>0.01</v>
      </c>
      <c r="F597">
        <v>4.4999999999999999E-4</v>
      </c>
      <c r="G597" s="2">
        <v>0.45</v>
      </c>
      <c r="H597" s="2">
        <v>1.4999999999999999E-2</v>
      </c>
      <c r="I597" s="3">
        <v>2.90625E-3</v>
      </c>
    </row>
    <row r="598" spans="1:9" x14ac:dyDescent="0.2">
      <c r="A598">
        <v>605</v>
      </c>
      <c r="B598" t="s">
        <v>290</v>
      </c>
      <c r="C598" t="s">
        <v>629</v>
      </c>
      <c r="D598" s="1">
        <v>0.20202020202020204</v>
      </c>
      <c r="E598">
        <v>0.01</v>
      </c>
      <c r="F598">
        <v>4.4999999999999999E-4</v>
      </c>
      <c r="G598" s="2">
        <v>0.45</v>
      </c>
      <c r="H598" s="2">
        <v>1.4999999999999999E-2</v>
      </c>
      <c r="I598" s="3">
        <v>2.6156249999999999E-3</v>
      </c>
    </row>
    <row r="599" spans="1:9" x14ac:dyDescent="0.2">
      <c r="A599">
        <v>606</v>
      </c>
      <c r="B599" t="s">
        <v>290</v>
      </c>
      <c r="C599" t="s">
        <v>630</v>
      </c>
      <c r="D599" s="1">
        <v>0.20202020202020204</v>
      </c>
      <c r="E599">
        <v>0.01</v>
      </c>
      <c r="F599">
        <v>4.4999999999999999E-4</v>
      </c>
      <c r="G599" s="2">
        <v>0.45</v>
      </c>
      <c r="H599" s="2">
        <v>1.4999999999999999E-2</v>
      </c>
      <c r="I599" s="3">
        <v>2.6156249999999999E-3</v>
      </c>
    </row>
    <row r="600" spans="1:9" x14ac:dyDescent="0.2">
      <c r="A600">
        <v>607</v>
      </c>
      <c r="B600" t="s">
        <v>290</v>
      </c>
      <c r="C600" t="s">
        <v>631</v>
      </c>
      <c r="D600" s="1">
        <v>0.20202020202020204</v>
      </c>
      <c r="E600">
        <v>0.01</v>
      </c>
      <c r="F600">
        <v>4.4999999999999999E-4</v>
      </c>
      <c r="G600" s="2">
        <v>0.45</v>
      </c>
      <c r="H600" s="2">
        <v>1.4999999999999999E-2</v>
      </c>
      <c r="I600" s="3">
        <v>2.0925000000000002E-3</v>
      </c>
    </row>
    <row r="601" spans="1:9" x14ac:dyDescent="0.2">
      <c r="A601">
        <v>608</v>
      </c>
      <c r="B601" t="s">
        <v>290</v>
      </c>
      <c r="C601" t="s">
        <v>632</v>
      </c>
      <c r="D601" s="1">
        <v>0.20202020202020204</v>
      </c>
      <c r="E601">
        <v>0.01</v>
      </c>
      <c r="F601">
        <v>4.4999999999999999E-4</v>
      </c>
      <c r="G601" s="2">
        <v>0.45</v>
      </c>
      <c r="H601" s="2">
        <v>1.4999999999999999E-2</v>
      </c>
      <c r="I601" s="3">
        <v>1.7437500000000001E-3</v>
      </c>
    </row>
    <row r="602" spans="1:9" x14ac:dyDescent="0.2">
      <c r="A602">
        <v>609</v>
      </c>
      <c r="B602" t="s">
        <v>290</v>
      </c>
      <c r="C602" t="s">
        <v>633</v>
      </c>
      <c r="D602" s="1">
        <v>0.20202020202020204</v>
      </c>
      <c r="E602">
        <v>0.01</v>
      </c>
      <c r="F602">
        <v>4.4999999999999999E-4</v>
      </c>
      <c r="G602" s="2">
        <v>0.45</v>
      </c>
      <c r="H602" s="2">
        <v>1.4999999999999999E-2</v>
      </c>
      <c r="I602" s="3">
        <v>2.6156249999999999E-3</v>
      </c>
    </row>
    <row r="603" spans="1:9" x14ac:dyDescent="0.2">
      <c r="A603">
        <v>610</v>
      </c>
      <c r="B603" t="s">
        <v>290</v>
      </c>
      <c r="C603" t="s">
        <v>634</v>
      </c>
      <c r="D603" s="1">
        <v>0.20202020202020204</v>
      </c>
      <c r="E603">
        <v>0.01</v>
      </c>
      <c r="F603">
        <v>4.4999999999999999E-4</v>
      </c>
      <c r="G603" s="2">
        <v>0.45</v>
      </c>
      <c r="H603" s="2">
        <v>1.4999999999999999E-2</v>
      </c>
      <c r="I603" s="3">
        <v>1.7437500000000001E-3</v>
      </c>
    </row>
    <row r="604" spans="1:9" x14ac:dyDescent="0.2">
      <c r="A604">
        <v>611</v>
      </c>
      <c r="B604" t="s">
        <v>290</v>
      </c>
      <c r="C604" t="s">
        <v>635</v>
      </c>
      <c r="D604" s="1">
        <v>0.20202020202020204</v>
      </c>
      <c r="E604">
        <v>0.01</v>
      </c>
      <c r="F604">
        <v>4.4999999999999999E-4</v>
      </c>
      <c r="G604" s="2">
        <v>0.45</v>
      </c>
      <c r="H604" s="2">
        <v>1.4999999999999999E-2</v>
      </c>
      <c r="I604" s="3">
        <v>2.6156249999999999E-3</v>
      </c>
    </row>
    <row r="605" spans="1:9" x14ac:dyDescent="0.2">
      <c r="A605">
        <v>612</v>
      </c>
      <c r="B605" t="s">
        <v>290</v>
      </c>
      <c r="C605" t="s">
        <v>636</v>
      </c>
      <c r="D605" s="1">
        <v>0.20202020202020204</v>
      </c>
      <c r="E605">
        <v>0.01</v>
      </c>
      <c r="F605">
        <v>4.4999999999999999E-4</v>
      </c>
      <c r="G605" s="2">
        <v>0.45</v>
      </c>
      <c r="H605" s="2">
        <v>1.4999999999999999E-2</v>
      </c>
      <c r="I605" s="3">
        <v>1.7437500000000001E-3</v>
      </c>
    </row>
    <row r="606" spans="1:9" x14ac:dyDescent="0.2">
      <c r="A606">
        <v>613</v>
      </c>
      <c r="B606" t="s">
        <v>290</v>
      </c>
      <c r="C606" t="s">
        <v>637</v>
      </c>
      <c r="D606" s="1">
        <v>0.20202020202020204</v>
      </c>
      <c r="E606">
        <v>0.01</v>
      </c>
      <c r="F606">
        <v>4.4999999999999999E-4</v>
      </c>
      <c r="G606" s="2">
        <v>0.17</v>
      </c>
      <c r="H606" s="2">
        <v>1.4999999999999999E-2</v>
      </c>
      <c r="I606" s="3">
        <v>3.0600000000000001E-4</v>
      </c>
    </row>
    <row r="607" spans="1:9" x14ac:dyDescent="0.2">
      <c r="A607">
        <v>614</v>
      </c>
      <c r="B607" t="s">
        <v>290</v>
      </c>
      <c r="C607" t="s">
        <v>638</v>
      </c>
      <c r="D607" s="1">
        <v>0.47138047138047151</v>
      </c>
      <c r="E607">
        <v>0.01</v>
      </c>
      <c r="F607">
        <v>4.4999999999999999E-4</v>
      </c>
      <c r="G607" s="2">
        <v>0.22</v>
      </c>
      <c r="H607" s="2">
        <v>3.5000000000000003E-2</v>
      </c>
      <c r="I607" s="3">
        <v>3.4650000000000002E-3</v>
      </c>
    </row>
    <row r="608" spans="1:9" x14ac:dyDescent="0.2">
      <c r="A608">
        <v>615</v>
      </c>
      <c r="B608" t="s">
        <v>290</v>
      </c>
      <c r="C608" t="s">
        <v>639</v>
      </c>
      <c r="D608" s="1">
        <v>0.47138047138047151</v>
      </c>
      <c r="E608">
        <v>0.01</v>
      </c>
      <c r="F608">
        <v>4.4999999999999999E-4</v>
      </c>
      <c r="G608" s="2">
        <v>0.22</v>
      </c>
      <c r="H608" s="2">
        <v>3.5000000000000003E-2</v>
      </c>
      <c r="I608" s="3">
        <v>2.0790000000000001E-3</v>
      </c>
    </row>
    <row r="609" spans="1:9" x14ac:dyDescent="0.2">
      <c r="A609">
        <v>616</v>
      </c>
      <c r="B609" t="s">
        <v>290</v>
      </c>
      <c r="C609" t="s">
        <v>640</v>
      </c>
      <c r="D609" s="1">
        <v>0.47138047138047151</v>
      </c>
      <c r="E609">
        <v>0.01</v>
      </c>
      <c r="F609">
        <v>4.4999999999999999E-4</v>
      </c>
      <c r="G609" s="2">
        <v>0.22</v>
      </c>
      <c r="H609" s="2">
        <v>3.5000000000000003E-2</v>
      </c>
      <c r="I609" s="3">
        <v>2.5987499999999999E-3</v>
      </c>
    </row>
    <row r="610" spans="1:9" x14ac:dyDescent="0.2">
      <c r="A610">
        <v>617</v>
      </c>
      <c r="B610" t="s">
        <v>290</v>
      </c>
      <c r="C610" t="s">
        <v>641</v>
      </c>
      <c r="D610" s="1">
        <v>0.47138047138047151</v>
      </c>
      <c r="E610">
        <v>0.01</v>
      </c>
      <c r="F610">
        <v>4.4999999999999999E-4</v>
      </c>
      <c r="G610" s="2">
        <v>0.22</v>
      </c>
      <c r="H610" s="2">
        <v>3.5000000000000003E-2</v>
      </c>
      <c r="I610" s="3">
        <v>3.4650000000000002E-3</v>
      </c>
    </row>
    <row r="611" spans="1:9" x14ac:dyDescent="0.2">
      <c r="A611">
        <v>618</v>
      </c>
      <c r="B611" t="s">
        <v>290</v>
      </c>
      <c r="C611" t="s">
        <v>642</v>
      </c>
      <c r="D611" s="1">
        <v>0.47138047138047151</v>
      </c>
      <c r="E611">
        <v>0.01</v>
      </c>
      <c r="F611">
        <v>4.4999999999999999E-4</v>
      </c>
      <c r="G611" s="2">
        <v>0.22</v>
      </c>
      <c r="H611" s="2">
        <v>3.5000000000000003E-2</v>
      </c>
      <c r="I611" s="3">
        <v>2.5987499999999999E-3</v>
      </c>
    </row>
    <row r="612" spans="1:9" x14ac:dyDescent="0.2">
      <c r="A612">
        <v>619</v>
      </c>
      <c r="B612" t="s">
        <v>290</v>
      </c>
      <c r="C612" t="s">
        <v>643</v>
      </c>
      <c r="D612" s="1">
        <v>0.47138047138047151</v>
      </c>
      <c r="E612">
        <v>0.01</v>
      </c>
      <c r="F612">
        <v>4.4999999999999999E-4</v>
      </c>
      <c r="G612" s="2">
        <v>0.22</v>
      </c>
      <c r="H612" s="2">
        <v>3.5000000000000003E-2</v>
      </c>
      <c r="I612" s="3">
        <v>3.4650000000000002E-3</v>
      </c>
    </row>
    <row r="613" spans="1:9" x14ac:dyDescent="0.2">
      <c r="A613">
        <v>620</v>
      </c>
      <c r="B613" t="s">
        <v>290</v>
      </c>
      <c r="C613" t="s">
        <v>644</v>
      </c>
      <c r="D613" s="1">
        <v>0.47138047138047151</v>
      </c>
      <c r="E613">
        <v>0.01</v>
      </c>
      <c r="F613">
        <v>4.4999999999999999E-4</v>
      </c>
      <c r="G613" s="2">
        <v>0.22</v>
      </c>
      <c r="H613" s="2">
        <v>3.5000000000000003E-2</v>
      </c>
      <c r="I613" s="3">
        <v>2.5987499999999999E-3</v>
      </c>
    </row>
    <row r="614" spans="1:9" x14ac:dyDescent="0.2">
      <c r="A614">
        <v>621</v>
      </c>
      <c r="B614" t="s">
        <v>290</v>
      </c>
      <c r="C614" t="s">
        <v>645</v>
      </c>
      <c r="D614" s="1">
        <v>0.13468013468013471</v>
      </c>
      <c r="E614">
        <v>0.01</v>
      </c>
      <c r="F614">
        <v>4.4999999999999999E-4</v>
      </c>
      <c r="G614" s="2">
        <v>0.3</v>
      </c>
      <c r="H614" s="2">
        <v>0.01</v>
      </c>
      <c r="I614" s="3">
        <v>6.5510199999999996E-4</v>
      </c>
    </row>
    <row r="615" spans="1:9" x14ac:dyDescent="0.2">
      <c r="A615">
        <v>622</v>
      </c>
      <c r="B615" t="s">
        <v>290</v>
      </c>
      <c r="C615" t="s">
        <v>646</v>
      </c>
      <c r="D615" s="1">
        <v>0.13468013468013471</v>
      </c>
      <c r="E615">
        <v>0.01</v>
      </c>
      <c r="F615">
        <v>4.4999999999999999E-4</v>
      </c>
      <c r="G615" s="2">
        <v>0.3</v>
      </c>
      <c r="H615" s="2">
        <v>0.01</v>
      </c>
      <c r="I615" s="3">
        <v>7.4651199999999996E-4</v>
      </c>
    </row>
    <row r="616" spans="1:9" x14ac:dyDescent="0.2">
      <c r="A616">
        <v>623</v>
      </c>
      <c r="B616" t="s">
        <v>290</v>
      </c>
      <c r="C616" t="s">
        <v>647</v>
      </c>
      <c r="D616" s="1">
        <v>0.13468013468013471</v>
      </c>
      <c r="E616">
        <v>0.01</v>
      </c>
      <c r="F616">
        <v>4.4999999999999999E-4</v>
      </c>
      <c r="G616" s="2">
        <v>0.3</v>
      </c>
      <c r="H616" s="2">
        <v>0.01</v>
      </c>
      <c r="I616" s="3">
        <v>6.6874999999999997E-4</v>
      </c>
    </row>
    <row r="617" spans="1:9" x14ac:dyDescent="0.2">
      <c r="A617">
        <v>624</v>
      </c>
      <c r="B617" t="s">
        <v>290</v>
      </c>
      <c r="C617" t="s">
        <v>648</v>
      </c>
      <c r="D617" s="1">
        <v>0.20202020202020204</v>
      </c>
      <c r="E617">
        <v>0.01</v>
      </c>
      <c r="F617">
        <v>4.4999999999999999E-4</v>
      </c>
      <c r="G617" s="2">
        <v>0.17</v>
      </c>
      <c r="H617" s="2">
        <v>1.4999999999999999E-2</v>
      </c>
      <c r="I617" s="3">
        <v>3.5581399999999998E-4</v>
      </c>
    </row>
    <row r="618" spans="1:9" x14ac:dyDescent="0.2">
      <c r="A618">
        <v>625</v>
      </c>
      <c r="B618" t="s">
        <v>290</v>
      </c>
      <c r="C618" t="s">
        <v>649</v>
      </c>
      <c r="D618" s="1">
        <v>0.13468013468013471</v>
      </c>
      <c r="E618">
        <v>0.01</v>
      </c>
      <c r="F618">
        <v>4.4999999999999999E-4</v>
      </c>
      <c r="G618" s="2">
        <v>0.3</v>
      </c>
      <c r="H618" s="2">
        <v>0.01</v>
      </c>
      <c r="I618" s="3">
        <v>7.2954499999999995E-4</v>
      </c>
    </row>
    <row r="619" spans="1:9" x14ac:dyDescent="0.2">
      <c r="A619">
        <v>626</v>
      </c>
      <c r="B619" t="s">
        <v>290</v>
      </c>
      <c r="C619" t="s">
        <v>650</v>
      </c>
      <c r="D619" s="1">
        <v>0.13468013468013471</v>
      </c>
      <c r="E619">
        <v>0.01</v>
      </c>
      <c r="F619">
        <v>4.4999999999999999E-4</v>
      </c>
      <c r="G619" s="2">
        <v>0.3</v>
      </c>
      <c r="H619" s="2">
        <v>0.01</v>
      </c>
      <c r="I619" s="3">
        <v>6.9782600000000002E-4</v>
      </c>
    </row>
    <row r="620" spans="1:9" x14ac:dyDescent="0.2">
      <c r="A620">
        <v>627</v>
      </c>
      <c r="B620" t="s">
        <v>290</v>
      </c>
      <c r="C620" t="s">
        <v>651</v>
      </c>
      <c r="D620" s="1">
        <v>0.13468013468013471</v>
      </c>
      <c r="E620">
        <v>0.01</v>
      </c>
      <c r="F620">
        <v>4.4999999999999999E-4</v>
      </c>
      <c r="G620" s="2">
        <v>0.3</v>
      </c>
      <c r="H620" s="2">
        <v>0.01</v>
      </c>
      <c r="I620" s="3">
        <v>6.6874999999999997E-4</v>
      </c>
    </row>
    <row r="621" spans="1:9" x14ac:dyDescent="0.2">
      <c r="A621">
        <v>628</v>
      </c>
      <c r="B621" t="s">
        <v>290</v>
      </c>
      <c r="C621" t="s">
        <v>652</v>
      </c>
      <c r="D621" s="1">
        <v>0.47138047138047151</v>
      </c>
      <c r="E621">
        <v>0.01</v>
      </c>
      <c r="F621">
        <v>4.4999999999999999E-4</v>
      </c>
      <c r="G621" s="2">
        <v>0.9</v>
      </c>
      <c r="H621" s="2">
        <v>3.5000000000000003E-2</v>
      </c>
      <c r="I621" s="1">
        <v>1.0815E-2</v>
      </c>
    </row>
    <row r="622" spans="1:9" x14ac:dyDescent="0.2">
      <c r="A622">
        <v>629</v>
      </c>
      <c r="B622" t="s">
        <v>290</v>
      </c>
      <c r="C622" t="s">
        <v>653</v>
      </c>
      <c r="D622" s="1">
        <v>0.47138047138047151</v>
      </c>
      <c r="E622">
        <v>0.01</v>
      </c>
      <c r="F622">
        <v>4.4999999999999999E-4</v>
      </c>
      <c r="G622" s="2">
        <v>0.9</v>
      </c>
      <c r="H622" s="2">
        <v>3.5000000000000003E-2</v>
      </c>
      <c r="I622" s="1">
        <v>9.2700000000000005E-3</v>
      </c>
    </row>
    <row r="623" spans="1:9" x14ac:dyDescent="0.2">
      <c r="A623">
        <v>630</v>
      </c>
      <c r="B623" t="s">
        <v>290</v>
      </c>
      <c r="C623" t="s">
        <v>654</v>
      </c>
      <c r="D623" s="1">
        <v>0.47138047138047151</v>
      </c>
      <c r="E623">
        <v>0.01</v>
      </c>
      <c r="F623">
        <v>4.4999999999999999E-4</v>
      </c>
      <c r="G623" s="2">
        <v>0.9</v>
      </c>
      <c r="H623" s="2">
        <v>3.5000000000000003E-2</v>
      </c>
      <c r="I623" s="1">
        <v>1.0815E-2</v>
      </c>
    </row>
    <row r="624" spans="1:9" x14ac:dyDescent="0.2">
      <c r="A624">
        <v>631</v>
      </c>
      <c r="B624" t="s">
        <v>290</v>
      </c>
      <c r="C624" t="s">
        <v>655</v>
      </c>
      <c r="D624" s="1">
        <v>0.47138047138047151</v>
      </c>
      <c r="E624">
        <v>0.01</v>
      </c>
      <c r="F624">
        <v>4.4999999999999999E-4</v>
      </c>
      <c r="G624" s="2">
        <v>0.9</v>
      </c>
      <c r="H624" s="2">
        <v>3.5000000000000003E-2</v>
      </c>
      <c r="I624" s="1">
        <v>1.0815E-2</v>
      </c>
    </row>
    <row r="625" spans="1:9" x14ac:dyDescent="0.2">
      <c r="A625">
        <v>632</v>
      </c>
      <c r="B625" t="s">
        <v>290</v>
      </c>
      <c r="C625" t="s">
        <v>656</v>
      </c>
      <c r="D625" s="1">
        <v>0.47138047138047151</v>
      </c>
      <c r="E625">
        <v>0.01</v>
      </c>
      <c r="F625">
        <v>4.4999999999999999E-4</v>
      </c>
      <c r="G625" s="2">
        <v>0.9</v>
      </c>
      <c r="H625" s="2">
        <v>3.5000000000000003E-2</v>
      </c>
      <c r="I625" s="1">
        <v>1.2978E-2</v>
      </c>
    </row>
    <row r="626" spans="1:9" x14ac:dyDescent="0.2">
      <c r="A626">
        <v>633</v>
      </c>
      <c r="B626" t="s">
        <v>290</v>
      </c>
      <c r="C626" t="s">
        <v>657</v>
      </c>
      <c r="D626" s="1">
        <v>0.47138047138047151</v>
      </c>
      <c r="E626">
        <v>0.01</v>
      </c>
      <c r="F626">
        <v>4.4999999999999999E-4</v>
      </c>
      <c r="G626" s="2">
        <v>0.9</v>
      </c>
      <c r="H626" s="2">
        <v>3.5000000000000003E-2</v>
      </c>
      <c r="I626" s="1">
        <v>1.0815E-2</v>
      </c>
    </row>
    <row r="627" spans="1:9" x14ac:dyDescent="0.2">
      <c r="A627">
        <v>634</v>
      </c>
      <c r="B627" t="s">
        <v>290</v>
      </c>
      <c r="C627" t="s">
        <v>658</v>
      </c>
      <c r="D627" s="1">
        <v>0.47138047138047151</v>
      </c>
      <c r="E627">
        <v>0.01</v>
      </c>
      <c r="F627">
        <v>4.4999999999999999E-4</v>
      </c>
      <c r="G627" s="2">
        <v>0.9</v>
      </c>
      <c r="H627" s="2">
        <v>3.5000000000000003E-2</v>
      </c>
      <c r="I627" s="1">
        <v>1.0815E-2</v>
      </c>
    </row>
    <row r="628" spans="1:9" x14ac:dyDescent="0.2">
      <c r="A628">
        <v>636</v>
      </c>
      <c r="B628" t="s">
        <v>659</v>
      </c>
      <c r="C628" t="s">
        <v>660</v>
      </c>
      <c r="D628" s="1">
        <v>8.7050879999999997E-2</v>
      </c>
      <c r="E628">
        <v>3.57E-4</v>
      </c>
      <c r="F628">
        <v>3.0000000000000001E-3</v>
      </c>
      <c r="G628" s="2">
        <v>23.1648</v>
      </c>
      <c r="H628" s="2">
        <v>1.2070080000000001</v>
      </c>
      <c r="I628" s="2">
        <v>32.76259151</v>
      </c>
    </row>
    <row r="629" spans="1:9" x14ac:dyDescent="0.2">
      <c r="A629">
        <v>637</v>
      </c>
      <c r="B629" t="s">
        <v>659</v>
      </c>
      <c r="C629" t="s">
        <v>661</v>
      </c>
      <c r="D629" s="1">
        <v>8.2434544999999998E-2</v>
      </c>
      <c r="E629">
        <v>7.0000000000000001E-3</v>
      </c>
      <c r="F629">
        <v>2.4E-2</v>
      </c>
      <c r="G629" s="2">
        <v>7.7724000000000002</v>
      </c>
      <c r="H629" s="2">
        <v>0.46634399999999998</v>
      </c>
      <c r="I629" s="2">
        <v>5.7766367049999996</v>
      </c>
    </row>
    <row r="630" spans="1:9" x14ac:dyDescent="0.2">
      <c r="A630">
        <v>638</v>
      </c>
      <c r="B630" t="s">
        <v>659</v>
      </c>
      <c r="C630" t="s">
        <v>662</v>
      </c>
      <c r="D630" s="1">
        <v>0.14039272727272728</v>
      </c>
      <c r="E630">
        <v>3.2300000000000002E-3</v>
      </c>
      <c r="F630">
        <v>1.7000000000000001E-2</v>
      </c>
      <c r="G630" s="2">
        <v>22.707600000000003</v>
      </c>
      <c r="H630" s="2">
        <v>1.2192000000000001</v>
      </c>
      <c r="I630" s="2">
        <v>47.062599035904007</v>
      </c>
    </row>
    <row r="631" spans="1:9" x14ac:dyDescent="0.2">
      <c r="A631">
        <v>639</v>
      </c>
      <c r="B631" t="s">
        <v>659</v>
      </c>
      <c r="C631" t="s">
        <v>663</v>
      </c>
      <c r="D631" s="1">
        <v>3.4972197818181817E-2</v>
      </c>
      <c r="E631">
        <v>4.17E-4</v>
      </c>
      <c r="F631">
        <v>2.5000000000000001E-2</v>
      </c>
      <c r="G631" s="2">
        <v>44.196000000000005</v>
      </c>
      <c r="H631" s="2">
        <v>3.4594800000000001</v>
      </c>
      <c r="I631" s="2">
        <v>391.05565143552008</v>
      </c>
    </row>
    <row r="632" spans="1:9" x14ac:dyDescent="0.2">
      <c r="A632">
        <v>640</v>
      </c>
      <c r="B632" t="s">
        <v>664</v>
      </c>
      <c r="C632" t="s">
        <v>665</v>
      </c>
      <c r="D632">
        <v>1.8181818181818183</v>
      </c>
      <c r="E632">
        <v>8.0000000000000004E-4</v>
      </c>
      <c r="F632">
        <v>4.0000000000000002E-4</v>
      </c>
      <c r="G632">
        <v>5.9</v>
      </c>
      <c r="H632">
        <v>1.5</v>
      </c>
      <c r="I632">
        <v>4.5</v>
      </c>
    </row>
    <row r="633" spans="1:9" x14ac:dyDescent="0.2">
      <c r="A633">
        <v>641</v>
      </c>
      <c r="B633" t="s">
        <v>666</v>
      </c>
      <c r="C633" t="s">
        <v>667</v>
      </c>
      <c r="D633" s="1">
        <v>5.0379952355336974E-2</v>
      </c>
      <c r="E633">
        <v>1.57E-3</v>
      </c>
      <c r="F633">
        <v>2.366E-2</v>
      </c>
      <c r="G633" s="2">
        <v>51.724559999999997</v>
      </c>
      <c r="H633" s="2">
        <v>1.2527280000000001</v>
      </c>
      <c r="I633" s="2">
        <v>103</v>
      </c>
    </row>
    <row r="634" spans="1:9" x14ac:dyDescent="0.2">
      <c r="A634">
        <v>658</v>
      </c>
      <c r="B634" t="s">
        <v>668</v>
      </c>
      <c r="C634" t="s">
        <v>669</v>
      </c>
      <c r="D634" s="1">
        <v>0.13614821197759586</v>
      </c>
      <c r="E634">
        <v>5.9999999999999995E-4</v>
      </c>
      <c r="F634">
        <v>2.1099999999999999E-3</v>
      </c>
      <c r="G634" s="2">
        <v>15.8</v>
      </c>
      <c r="H634" s="2">
        <v>0.79</v>
      </c>
      <c r="I634" s="2">
        <v>0.63</v>
      </c>
    </row>
    <row r="635" spans="1:9" x14ac:dyDescent="0.2">
      <c r="A635">
        <v>659</v>
      </c>
      <c r="B635" t="s">
        <v>668</v>
      </c>
      <c r="C635" t="s">
        <v>670</v>
      </c>
      <c r="D635" s="1">
        <v>1.2617595612915427</v>
      </c>
      <c r="E635">
        <v>1.5699999999999999E-2</v>
      </c>
      <c r="F635">
        <v>6.4099999999999999E-3</v>
      </c>
      <c r="G635" s="2">
        <v>6.5</v>
      </c>
      <c r="H635" s="2">
        <v>0.85</v>
      </c>
      <c r="I635" s="2">
        <v>0.47</v>
      </c>
    </row>
    <row r="636" spans="1:9" x14ac:dyDescent="0.2">
      <c r="A636">
        <v>660</v>
      </c>
      <c r="B636" t="s">
        <v>668</v>
      </c>
      <c r="C636" t="s">
        <v>671</v>
      </c>
      <c r="D636" s="1">
        <v>2.4334062272206607</v>
      </c>
      <c r="E636">
        <v>2.5399999999999999E-2</v>
      </c>
      <c r="F636">
        <v>2.9099999999999998E-3</v>
      </c>
      <c r="G636" s="2">
        <v>4.8</v>
      </c>
      <c r="H636" s="2">
        <v>0.46</v>
      </c>
      <c r="I636" s="2">
        <v>0.19</v>
      </c>
    </row>
    <row r="637" spans="1:9" x14ac:dyDescent="0.2">
      <c r="A637">
        <v>661</v>
      </c>
      <c r="B637" t="s">
        <v>668</v>
      </c>
      <c r="C637" t="s">
        <v>672</v>
      </c>
      <c r="D637" s="1">
        <v>0.82594696969696979</v>
      </c>
      <c r="E637">
        <v>8.8999999999999999E-3</v>
      </c>
      <c r="F637">
        <v>3.2000000000000002E-3</v>
      </c>
      <c r="G637" s="2">
        <v>9.6</v>
      </c>
      <c r="H637" s="2">
        <v>0.49</v>
      </c>
      <c r="I637" s="2">
        <v>0.4</v>
      </c>
    </row>
    <row r="638" spans="1:9" x14ac:dyDescent="0.2">
      <c r="A638">
        <v>662</v>
      </c>
      <c r="B638" t="s">
        <v>668</v>
      </c>
      <c r="C638" t="s">
        <v>673</v>
      </c>
      <c r="D638" s="1">
        <v>0.27468805699999999</v>
      </c>
      <c r="E638">
        <v>6.8999999999999999E-3</v>
      </c>
      <c r="F638">
        <v>1.0200000000000001E-2</v>
      </c>
      <c r="G638" s="2">
        <v>4.8768000000000002</v>
      </c>
      <c r="H638" s="2">
        <v>0.67</v>
      </c>
      <c r="I638" s="2">
        <v>0.99108963072000011</v>
      </c>
    </row>
    <row r="639" spans="1:9" x14ac:dyDescent="0.2">
      <c r="A639">
        <v>663</v>
      </c>
      <c r="B639" t="s">
        <v>668</v>
      </c>
      <c r="C639" t="s">
        <v>674</v>
      </c>
      <c r="D639" s="1">
        <v>8.7272727270000008</v>
      </c>
      <c r="E639">
        <v>1.1599999999999999E-2</v>
      </c>
      <c r="F639">
        <v>5.8E-4</v>
      </c>
      <c r="G639" s="2">
        <v>3.048</v>
      </c>
      <c r="H639" s="2">
        <v>0.72</v>
      </c>
      <c r="I639" s="2">
        <v>0.58899040911360012</v>
      </c>
    </row>
    <row r="640" spans="1:9" x14ac:dyDescent="0.2">
      <c r="A640">
        <v>664</v>
      </c>
      <c r="B640" t="s">
        <v>668</v>
      </c>
      <c r="C640" t="s">
        <v>675</v>
      </c>
      <c r="D640" s="1">
        <v>0.64143161699999995</v>
      </c>
      <c r="E640">
        <v>7.4000000000000003E-3</v>
      </c>
      <c r="F640">
        <v>8.6700000000000006E-3</v>
      </c>
      <c r="G640" s="2">
        <v>11.5824</v>
      </c>
      <c r="H640" s="2">
        <v>1.24</v>
      </c>
      <c r="I640" s="2">
        <v>4.8138639206400011</v>
      </c>
    </row>
    <row r="641" spans="1:10" x14ac:dyDescent="0.2">
      <c r="A641">
        <v>665</v>
      </c>
      <c r="B641" t="s">
        <v>668</v>
      </c>
      <c r="C641" t="s">
        <v>676</v>
      </c>
      <c r="D641" s="1">
        <v>0.45114244044725321</v>
      </c>
      <c r="E641">
        <v>2.3999999999999998E-3</v>
      </c>
      <c r="F641">
        <v>7.4800000000000005E-3</v>
      </c>
      <c r="G641" s="2">
        <v>16.7</v>
      </c>
      <c r="H641" s="2">
        <v>2.3199999999999998</v>
      </c>
      <c r="I641" s="2">
        <v>4.7300000000000004</v>
      </c>
    </row>
    <row r="642" spans="1:10" x14ac:dyDescent="0.2">
      <c r="A642">
        <v>666</v>
      </c>
      <c r="B642" t="s">
        <v>668</v>
      </c>
      <c r="C642" t="s">
        <v>677</v>
      </c>
      <c r="D642" s="1">
        <v>1.7444941220000001</v>
      </c>
      <c r="E642">
        <v>4.8999999999999998E-3</v>
      </c>
      <c r="F642">
        <v>3.6600000000000001E-3</v>
      </c>
      <c r="G642" s="2">
        <v>5.1511199999999997</v>
      </c>
      <c r="H642" s="2">
        <v>2.15</v>
      </c>
      <c r="I642" s="2">
        <v>1.5857434091520002</v>
      </c>
    </row>
    <row r="643" spans="1:10" x14ac:dyDescent="0.2">
      <c r="A643">
        <v>667</v>
      </c>
      <c r="B643" t="s">
        <v>668</v>
      </c>
      <c r="C643" t="s">
        <v>678</v>
      </c>
      <c r="D643" s="1">
        <v>0.57598541809068127</v>
      </c>
      <c r="E643">
        <v>2.3999999999999998E-3</v>
      </c>
      <c r="F643">
        <v>3.9899999999999996E-3</v>
      </c>
      <c r="G643" s="2">
        <v>16.8</v>
      </c>
      <c r="H643" s="2">
        <v>1.58</v>
      </c>
      <c r="I643" s="2">
        <v>2.15</v>
      </c>
    </row>
    <row r="644" spans="1:10" x14ac:dyDescent="0.2">
      <c r="A644">
        <v>668</v>
      </c>
      <c r="B644" t="s">
        <v>668</v>
      </c>
      <c r="C644" t="s">
        <v>679</v>
      </c>
      <c r="D644" s="1">
        <v>2.497427101</v>
      </c>
      <c r="E644">
        <v>1.6799999999999999E-2</v>
      </c>
      <c r="F644">
        <v>5.2999999999999998E-4</v>
      </c>
      <c r="G644" s="2">
        <v>3.0784799999999999</v>
      </c>
      <c r="H644" s="2">
        <v>0.13</v>
      </c>
      <c r="I644" s="2">
        <v>0.13988522216448004</v>
      </c>
    </row>
    <row r="645" spans="1:10" x14ac:dyDescent="0.2">
      <c r="A645">
        <v>669</v>
      </c>
      <c r="B645" t="s">
        <v>668</v>
      </c>
      <c r="C645" t="s">
        <v>680</v>
      </c>
      <c r="D645" s="1">
        <v>3.5883838379999999</v>
      </c>
      <c r="E645">
        <v>1.9599999999999999E-2</v>
      </c>
      <c r="F645">
        <v>9.6000000000000002E-4</v>
      </c>
      <c r="G645" s="2">
        <v>1.9202399999999999</v>
      </c>
      <c r="H645" s="2">
        <v>0.28999999999999998</v>
      </c>
      <c r="I645" s="1">
        <v>4.1908932956160008E-2</v>
      </c>
    </row>
    <row r="646" spans="1:10" x14ac:dyDescent="0.2">
      <c r="A646">
        <v>670</v>
      </c>
      <c r="B646" t="s">
        <v>668</v>
      </c>
      <c r="C646" t="s">
        <v>681</v>
      </c>
      <c r="D646" s="1">
        <v>0.75974025999999995</v>
      </c>
      <c r="E646">
        <v>1.95E-2</v>
      </c>
      <c r="F646">
        <v>1.4E-3</v>
      </c>
      <c r="G646" s="2">
        <v>2.8651200000000001</v>
      </c>
      <c r="H646" s="2">
        <v>0.09</v>
      </c>
      <c r="I646" s="1">
        <v>2.6051498864640005E-2</v>
      </c>
    </row>
    <row r="647" spans="1:10" x14ac:dyDescent="0.2">
      <c r="A647">
        <v>671</v>
      </c>
      <c r="B647" t="s">
        <v>668</v>
      </c>
      <c r="C647" t="s">
        <v>682</v>
      </c>
      <c r="D647" s="1">
        <v>1.9318181818181821</v>
      </c>
      <c r="E647">
        <v>8.5000000000000006E-3</v>
      </c>
      <c r="F647">
        <v>1.92E-3</v>
      </c>
      <c r="G647" s="2">
        <v>4.0999999999999996</v>
      </c>
      <c r="H647" s="2">
        <v>0.72</v>
      </c>
      <c r="I647" s="2">
        <v>0.12</v>
      </c>
    </row>
    <row r="648" spans="1:10" x14ac:dyDescent="0.2">
      <c r="A648">
        <v>672</v>
      </c>
      <c r="B648" t="s">
        <v>668</v>
      </c>
      <c r="C648" t="s">
        <v>683</v>
      </c>
      <c r="D648" s="1">
        <v>2.5588516750000001</v>
      </c>
      <c r="E648">
        <v>1.9099999999999999E-2</v>
      </c>
      <c r="F648">
        <v>9.5E-4</v>
      </c>
      <c r="G648" s="2">
        <v>3.3528000000000002</v>
      </c>
      <c r="H648" s="2">
        <v>0.21</v>
      </c>
      <c r="I648" s="2">
        <v>0.12006342955008002</v>
      </c>
    </row>
    <row r="649" spans="1:10" x14ac:dyDescent="0.2">
      <c r="A649">
        <v>673</v>
      </c>
      <c r="B649" t="s">
        <v>668</v>
      </c>
      <c r="C649" t="s">
        <v>684</v>
      </c>
      <c r="D649" s="1">
        <v>1.2569415081042989</v>
      </c>
      <c r="E649">
        <v>4.8999999999999998E-3</v>
      </c>
      <c r="F649">
        <v>2.15E-3</v>
      </c>
      <c r="G649" s="2">
        <v>10.1</v>
      </c>
      <c r="H649" s="2">
        <v>0.91</v>
      </c>
      <c r="I649" s="2">
        <v>0.68</v>
      </c>
    </row>
    <row r="650" spans="1:10" x14ac:dyDescent="0.2">
      <c r="A650">
        <v>674</v>
      </c>
      <c r="B650" t="s">
        <v>668</v>
      </c>
      <c r="C650" t="s">
        <v>685</v>
      </c>
      <c r="D650" s="1">
        <v>0.95042790247053133</v>
      </c>
      <c r="E650">
        <v>8.0999999999999996E-3</v>
      </c>
      <c r="F650">
        <v>5.6299999999999996E-3</v>
      </c>
      <c r="G650" s="2">
        <v>14.6</v>
      </c>
      <c r="H650" s="2">
        <v>1.0900000000000001</v>
      </c>
      <c r="I650" s="2">
        <v>1.22</v>
      </c>
      <c r="J650" s="2"/>
    </row>
    <row r="651" spans="1:10" x14ac:dyDescent="0.2">
      <c r="A651">
        <v>675</v>
      </c>
      <c r="B651" t="s">
        <v>686</v>
      </c>
      <c r="C651" t="s">
        <v>687</v>
      </c>
      <c r="D651" s="1">
        <f>(E651*H651)/(1.65*F651)</f>
        <v>5.8874458874458871E-2</v>
      </c>
      <c r="E651">
        <v>1.6999999999999999E-3</v>
      </c>
      <c r="F651" s="4">
        <v>1.8200000000000001E-2</v>
      </c>
      <c r="G651" s="2">
        <v>46.3</v>
      </c>
      <c r="H651" s="2">
        <v>1.04</v>
      </c>
      <c r="I651" s="2">
        <v>109.6</v>
      </c>
      <c r="J651" s="2"/>
    </row>
    <row r="652" spans="1:10" x14ac:dyDescent="0.2">
      <c r="A652">
        <v>676</v>
      </c>
      <c r="B652" t="s">
        <v>686</v>
      </c>
      <c r="C652" t="s">
        <v>688</v>
      </c>
      <c r="D652" s="1">
        <f>(E652*H652)/(1.65*F652)</f>
        <v>0.13844155844155845</v>
      </c>
      <c r="E652">
        <v>4.1000000000000003E-3</v>
      </c>
      <c r="F652" s="4">
        <v>2.1000000000000001E-2</v>
      </c>
      <c r="G652" s="2">
        <v>61</v>
      </c>
      <c r="H652" s="2">
        <v>1.17</v>
      </c>
      <c r="I652" s="2">
        <v>127.4</v>
      </c>
    </row>
    <row r="653" spans="1:10" x14ac:dyDescent="0.2">
      <c r="A653">
        <v>677</v>
      </c>
      <c r="B653" t="s">
        <v>689</v>
      </c>
      <c r="C653" t="s">
        <v>690</v>
      </c>
      <c r="D653" s="1">
        <v>1.0409381820000001</v>
      </c>
      <c r="E653">
        <v>6.9999999999999999E-4</v>
      </c>
      <c r="F653">
        <v>1E-3</v>
      </c>
      <c r="G653" s="2">
        <f>280*0.3048</f>
        <v>85.344000000000008</v>
      </c>
      <c r="H653" s="2">
        <v>2.4500000000000002</v>
      </c>
      <c r="I653" s="2">
        <v>258</v>
      </c>
    </row>
    <row r="654" spans="1:10" x14ac:dyDescent="0.2">
      <c r="A654">
        <v>678</v>
      </c>
      <c r="B654" t="s">
        <v>689</v>
      </c>
      <c r="C654" t="s">
        <v>691</v>
      </c>
      <c r="D654" s="1">
        <v>6.6698564593301438E-2</v>
      </c>
      <c r="E654">
        <v>1.6999999999999999E-3</v>
      </c>
      <c r="F654">
        <v>1.9E-2</v>
      </c>
      <c r="G654" s="2">
        <v>68</v>
      </c>
      <c r="H654" s="2">
        <v>1.23</v>
      </c>
      <c r="I654" s="2">
        <v>163</v>
      </c>
    </row>
    <row r="655" spans="1:10" x14ac:dyDescent="0.2">
      <c r="A655">
        <v>679</v>
      </c>
      <c r="B655" t="s">
        <v>689</v>
      </c>
      <c r="C655" t="s">
        <v>692</v>
      </c>
      <c r="D655" s="1">
        <v>0.12242424242424242</v>
      </c>
      <c r="E655">
        <v>4.1999999999999997E-3</v>
      </c>
      <c r="F655">
        <v>2.1000000000000001E-2</v>
      </c>
      <c r="G655" s="2">
        <v>152</v>
      </c>
      <c r="H655" s="2">
        <v>1.01</v>
      </c>
      <c r="I655" s="2">
        <v>510</v>
      </c>
    </row>
    <row r="656" spans="1:10" x14ac:dyDescent="0.2">
      <c r="A656">
        <v>680</v>
      </c>
      <c r="B656" t="s">
        <v>689</v>
      </c>
      <c r="C656" t="s">
        <v>693</v>
      </c>
      <c r="D656" s="1">
        <v>0.36996047430830037</v>
      </c>
      <c r="E656">
        <v>2E-3</v>
      </c>
      <c r="F656">
        <v>1.15E-2</v>
      </c>
      <c r="G656" s="2">
        <v>27</v>
      </c>
      <c r="H656" s="2">
        <v>3.51</v>
      </c>
      <c r="I656" s="2">
        <v>141</v>
      </c>
    </row>
    <row r="657" spans="1:9" x14ac:dyDescent="0.2">
      <c r="A657">
        <v>681</v>
      </c>
      <c r="B657" t="s">
        <v>689</v>
      </c>
      <c r="C657" t="s">
        <v>694</v>
      </c>
      <c r="D657" s="1">
        <v>0.12121212121212123</v>
      </c>
      <c r="E657">
        <v>4.0000000000000001E-3</v>
      </c>
      <c r="F657">
        <v>0.03</v>
      </c>
      <c r="G657" s="2">
        <v>46</v>
      </c>
      <c r="H657" s="2">
        <v>1.5</v>
      </c>
      <c r="I657" s="2">
        <v>199</v>
      </c>
    </row>
    <row r="658" spans="1:9" x14ac:dyDescent="0.2">
      <c r="A658">
        <v>682</v>
      </c>
      <c r="B658" t="s">
        <v>689</v>
      </c>
      <c r="C658" t="s">
        <v>695</v>
      </c>
      <c r="D658" s="1">
        <v>0.31515151515151513</v>
      </c>
      <c r="E658">
        <v>2E-3</v>
      </c>
      <c r="F658">
        <v>1.35E-2</v>
      </c>
      <c r="G658" s="2">
        <v>37</v>
      </c>
      <c r="H658" s="2">
        <v>3.51</v>
      </c>
      <c r="I658" s="2">
        <v>73</v>
      </c>
    </row>
    <row r="659" spans="1:9" x14ac:dyDescent="0.2">
      <c r="A659">
        <v>683</v>
      </c>
      <c r="B659" t="s">
        <v>689</v>
      </c>
      <c r="C659" t="s">
        <v>696</v>
      </c>
      <c r="D659" s="1">
        <v>7.1953578336557064E-2</v>
      </c>
      <c r="E659">
        <v>8.0000000000000004E-4</v>
      </c>
      <c r="F659">
        <v>1.8800000000000001E-2</v>
      </c>
      <c r="G659" s="2">
        <v>99</v>
      </c>
      <c r="H659" s="2">
        <v>2.79</v>
      </c>
      <c r="I659" s="2">
        <v>368</v>
      </c>
    </row>
    <row r="660" spans="1:9" x14ac:dyDescent="0.2">
      <c r="A660">
        <v>684</v>
      </c>
      <c r="B660" t="s">
        <v>689</v>
      </c>
      <c r="C660" t="s">
        <v>697</v>
      </c>
      <c r="D660" s="1">
        <v>0.25737373737373737</v>
      </c>
      <c r="E660">
        <v>1.5599999999999999E-2</v>
      </c>
      <c r="F660">
        <v>1.7999999999999999E-2</v>
      </c>
      <c r="G660" s="2">
        <v>12</v>
      </c>
      <c r="H660" s="2">
        <v>0.49</v>
      </c>
      <c r="I660" s="2">
        <v>8.5</v>
      </c>
    </row>
    <row r="661" spans="1:9" x14ac:dyDescent="0.2">
      <c r="A661">
        <v>685</v>
      </c>
      <c r="B661" t="s">
        <v>689</v>
      </c>
      <c r="C661" t="s">
        <v>698</v>
      </c>
      <c r="D661" s="1">
        <v>15.606060606060606</v>
      </c>
      <c r="E661">
        <v>1E-4</v>
      </c>
      <c r="F661">
        <v>2.0000000000000002E-5</v>
      </c>
      <c r="G661" s="2">
        <v>196.6</v>
      </c>
      <c r="H661" s="2">
        <v>5.15</v>
      </c>
      <c r="I661" s="2">
        <v>2265.35</v>
      </c>
    </row>
    <row r="662" spans="1:9" x14ac:dyDescent="0.2">
      <c r="A662">
        <v>686</v>
      </c>
      <c r="B662" t="s">
        <v>689</v>
      </c>
      <c r="C662" t="s">
        <v>699</v>
      </c>
      <c r="D662" s="1">
        <v>0.15992763455450021</v>
      </c>
      <c r="E662">
        <v>4.0000000000000002E-4</v>
      </c>
      <c r="F662">
        <v>1.34E-2</v>
      </c>
      <c r="G662" s="2">
        <v>594</v>
      </c>
      <c r="H662" s="2">
        <v>8.84</v>
      </c>
      <c r="I662" s="2">
        <v>11553</v>
      </c>
    </row>
    <row r="663" spans="1:9" x14ac:dyDescent="0.2">
      <c r="A663">
        <v>687</v>
      </c>
      <c r="B663" t="s">
        <v>700</v>
      </c>
      <c r="C663" t="s">
        <v>701</v>
      </c>
      <c r="D663" s="1">
        <v>0.16400000000000001</v>
      </c>
      <c r="E663">
        <v>9.9000000000000008E-3</v>
      </c>
      <c r="F663">
        <v>0.03</v>
      </c>
      <c r="G663" s="2">
        <v>10</v>
      </c>
      <c r="H663" s="2">
        <v>0.82</v>
      </c>
      <c r="I663" s="2">
        <v>13.5</v>
      </c>
    </row>
    <row r="664" spans="1:9" x14ac:dyDescent="0.2">
      <c r="A664">
        <v>688</v>
      </c>
      <c r="B664" t="s">
        <v>700</v>
      </c>
      <c r="C664" t="s">
        <v>702</v>
      </c>
      <c r="D664" s="1">
        <v>0.12394490358126721</v>
      </c>
      <c r="E664">
        <v>1.52E-2</v>
      </c>
      <c r="F664">
        <v>2.75E-2</v>
      </c>
      <c r="G664" s="2">
        <v>10</v>
      </c>
      <c r="H664" s="2">
        <v>0.37</v>
      </c>
      <c r="I664" s="2">
        <v>5.5</v>
      </c>
    </row>
    <row r="665" spans="1:9" x14ac:dyDescent="0.2">
      <c r="A665">
        <v>689</v>
      </c>
      <c r="B665" t="s">
        <v>700</v>
      </c>
      <c r="C665" t="s">
        <v>703</v>
      </c>
      <c r="D665" s="1">
        <v>0.2950819672131148</v>
      </c>
      <c r="E665">
        <v>4.9500000000000002E-2</v>
      </c>
      <c r="F665">
        <v>3.0499999999999999E-2</v>
      </c>
      <c r="G665" s="2">
        <v>13</v>
      </c>
      <c r="H665" s="2">
        <v>0.3</v>
      </c>
      <c r="I665" s="2">
        <v>5.24</v>
      </c>
    </row>
    <row r="666" spans="1:9" x14ac:dyDescent="0.2">
      <c r="A666">
        <v>690</v>
      </c>
      <c r="B666" t="s">
        <v>700</v>
      </c>
      <c r="C666" t="s">
        <v>704</v>
      </c>
      <c r="D666" s="1">
        <v>0.273524720893142</v>
      </c>
      <c r="E666">
        <v>3.5000000000000003E-2</v>
      </c>
      <c r="F666">
        <v>3.7999999999999999E-2</v>
      </c>
      <c r="G666" s="2">
        <v>6</v>
      </c>
      <c r="H666" s="2">
        <v>0.49</v>
      </c>
      <c r="I666" s="2">
        <v>6.3</v>
      </c>
    </row>
    <row r="667" spans="1:9" x14ac:dyDescent="0.2">
      <c r="A667">
        <v>691</v>
      </c>
      <c r="B667" t="s">
        <v>700</v>
      </c>
      <c r="C667" t="s">
        <v>705</v>
      </c>
      <c r="D667" s="1">
        <v>0.86352758352758374</v>
      </c>
      <c r="E667">
        <v>6.0400000000000002E-2</v>
      </c>
      <c r="F667">
        <v>1.95E-2</v>
      </c>
      <c r="G667" s="2">
        <v>7</v>
      </c>
      <c r="H667" s="2">
        <v>0.46</v>
      </c>
      <c r="I667" s="2">
        <v>6.85</v>
      </c>
    </row>
    <row r="668" spans="1:9" x14ac:dyDescent="0.2">
      <c r="A668">
        <v>692</v>
      </c>
      <c r="B668" t="s">
        <v>700</v>
      </c>
      <c r="C668" t="s">
        <v>706</v>
      </c>
      <c r="D668" s="1">
        <v>0.2556163636363637</v>
      </c>
      <c r="E668">
        <v>3.6900000000000002E-2</v>
      </c>
      <c r="F668">
        <v>2.4E-2</v>
      </c>
      <c r="G668" s="2">
        <v>2.4384000000000001</v>
      </c>
      <c r="H668" s="2">
        <v>0.27432000000000001</v>
      </c>
      <c r="I668" s="2">
        <v>1.5092879233536001</v>
      </c>
    </row>
    <row r="669" spans="1:9" x14ac:dyDescent="0.2">
      <c r="A669">
        <v>693</v>
      </c>
      <c r="B669" t="s">
        <v>700</v>
      </c>
      <c r="C669" t="s">
        <v>707</v>
      </c>
      <c r="D669" s="1">
        <v>0.33024793388429752</v>
      </c>
      <c r="E669">
        <v>1.6199999999999999E-2</v>
      </c>
      <c r="F669">
        <v>1.0999999999999999E-2</v>
      </c>
      <c r="G669" s="2">
        <v>8</v>
      </c>
      <c r="H669" s="2">
        <v>0.37</v>
      </c>
      <c r="I669" s="2">
        <v>5.5</v>
      </c>
    </row>
    <row r="670" spans="1:9" x14ac:dyDescent="0.2">
      <c r="A670">
        <v>694</v>
      </c>
      <c r="B670" t="s">
        <v>700</v>
      </c>
      <c r="C670" t="s">
        <v>708</v>
      </c>
      <c r="D670" s="1">
        <v>9.1954842543077855E-2</v>
      </c>
      <c r="E670">
        <v>1.06E-2</v>
      </c>
      <c r="F670">
        <v>5.0999999999999997E-2</v>
      </c>
      <c r="G670" s="2">
        <v>15</v>
      </c>
      <c r="H670" s="2">
        <v>0.73</v>
      </c>
      <c r="I670" s="2">
        <v>25.3</v>
      </c>
    </row>
    <row r="671" spans="1:9" x14ac:dyDescent="0.2">
      <c r="A671">
        <v>695</v>
      </c>
      <c r="B671" t="s">
        <v>700</v>
      </c>
      <c r="C671" t="s">
        <v>709</v>
      </c>
      <c r="D671" s="1">
        <v>0.3859011164274323</v>
      </c>
      <c r="E671">
        <v>2.63E-2</v>
      </c>
      <c r="F671">
        <v>1.9E-2</v>
      </c>
      <c r="G671" s="2">
        <v>8</v>
      </c>
      <c r="H671" s="2">
        <v>0.46</v>
      </c>
      <c r="I671" s="2">
        <v>5.9</v>
      </c>
    </row>
    <row r="672" spans="1:9" x14ac:dyDescent="0.2">
      <c r="A672">
        <v>696</v>
      </c>
      <c r="B672" t="s">
        <v>700</v>
      </c>
      <c r="C672" t="s">
        <v>710</v>
      </c>
      <c r="D672" s="1">
        <v>0.17476584022038566</v>
      </c>
      <c r="E672">
        <v>1.2999999999999999E-2</v>
      </c>
      <c r="F672">
        <v>2.75E-2</v>
      </c>
      <c r="G672" s="2">
        <v>10</v>
      </c>
      <c r="H672" s="2">
        <v>0.61</v>
      </c>
      <c r="I672" s="2">
        <v>11.6</v>
      </c>
    </row>
    <row r="673" spans="1:9" x14ac:dyDescent="0.2">
      <c r="A673">
        <v>697</v>
      </c>
      <c r="B673" t="s">
        <v>700</v>
      </c>
      <c r="C673" t="s">
        <v>711</v>
      </c>
      <c r="D673" s="1">
        <v>0.21038493038493039</v>
      </c>
      <c r="E673">
        <v>1.6899999999999998E-2</v>
      </c>
      <c r="F673">
        <v>3.6999999999999998E-2</v>
      </c>
      <c r="G673" s="2">
        <v>9</v>
      </c>
      <c r="H673" s="2">
        <v>0.76</v>
      </c>
      <c r="I673" s="2">
        <v>16.7</v>
      </c>
    </row>
    <row r="674" spans="1:9" x14ac:dyDescent="0.2">
      <c r="A674">
        <v>698</v>
      </c>
      <c r="B674" t="s">
        <v>700</v>
      </c>
      <c r="C674" t="s">
        <v>712</v>
      </c>
      <c r="D674" s="1">
        <v>0.9295953079178888</v>
      </c>
      <c r="E674">
        <v>5.2000000000000005E-2</v>
      </c>
      <c r="F674">
        <v>1.55E-2</v>
      </c>
      <c r="G674" s="2">
        <v>2.7432000000000003</v>
      </c>
      <c r="H674" s="2">
        <v>0.45720000000000005</v>
      </c>
      <c r="I674" s="2">
        <v>2.7523974887424005</v>
      </c>
    </row>
    <row r="675" spans="1:9" x14ac:dyDescent="0.2">
      <c r="A675">
        <v>699</v>
      </c>
      <c r="B675" t="s">
        <v>700</v>
      </c>
      <c r="C675" t="s">
        <v>713</v>
      </c>
      <c r="D675" s="1">
        <v>0.1244019138755981</v>
      </c>
      <c r="E675">
        <v>1.2999999999999999E-2</v>
      </c>
      <c r="F675">
        <v>1.9E-2</v>
      </c>
      <c r="G675" s="2">
        <v>3</v>
      </c>
      <c r="H675" s="2">
        <v>0.3</v>
      </c>
      <c r="I675" s="2">
        <v>0.53500000000000003</v>
      </c>
    </row>
    <row r="676" spans="1:9" x14ac:dyDescent="0.2">
      <c r="A676">
        <v>700</v>
      </c>
      <c r="B676" t="s">
        <v>700</v>
      </c>
      <c r="C676" t="s">
        <v>714</v>
      </c>
      <c r="D676" s="1">
        <v>0.6184291898577613</v>
      </c>
      <c r="E676">
        <v>6.25E-2</v>
      </c>
      <c r="F676">
        <v>2.4500000000000001E-2</v>
      </c>
      <c r="G676" s="2">
        <v>3</v>
      </c>
      <c r="H676" s="2">
        <v>0.4</v>
      </c>
      <c r="I676" s="2">
        <v>2.25</v>
      </c>
    </row>
    <row r="677" spans="1:9" x14ac:dyDescent="0.2">
      <c r="A677">
        <v>701</v>
      </c>
      <c r="B677" t="s">
        <v>700</v>
      </c>
      <c r="C677" t="s">
        <v>715</v>
      </c>
      <c r="D677" s="1">
        <v>3.5064935064935063E-3</v>
      </c>
      <c r="E677">
        <v>8.9999999999999998E-4</v>
      </c>
      <c r="F677">
        <v>4.2000000000000003E-2</v>
      </c>
      <c r="G677" s="2">
        <v>5</v>
      </c>
      <c r="H677" s="2">
        <v>0.27</v>
      </c>
      <c r="I677" s="2">
        <v>1.7</v>
      </c>
    </row>
    <row r="678" spans="1:9" x14ac:dyDescent="0.2">
      <c r="A678">
        <v>702</v>
      </c>
      <c r="B678" t="s">
        <v>700</v>
      </c>
      <c r="C678" t="s">
        <v>716</v>
      </c>
      <c r="D678" s="1">
        <v>9.2171717171717182E-2</v>
      </c>
      <c r="E678">
        <v>2.5000000000000001E-3</v>
      </c>
      <c r="F678">
        <v>1.2E-2</v>
      </c>
      <c r="G678" s="2">
        <v>10</v>
      </c>
      <c r="H678" s="2">
        <v>0.73</v>
      </c>
      <c r="I678" s="2">
        <v>7.62</v>
      </c>
    </row>
    <row r="679" spans="1:9" x14ac:dyDescent="0.2">
      <c r="A679">
        <v>703</v>
      </c>
      <c r="B679" t="s">
        <v>700</v>
      </c>
      <c r="C679" t="s">
        <v>717</v>
      </c>
      <c r="D679" s="1">
        <v>0.35972629521016619</v>
      </c>
      <c r="E679">
        <v>4.5999999999999999E-2</v>
      </c>
      <c r="F679">
        <v>3.1E-2</v>
      </c>
      <c r="G679" s="2">
        <v>13</v>
      </c>
      <c r="H679" s="2">
        <v>0.4</v>
      </c>
      <c r="I679" s="2">
        <v>8.92</v>
      </c>
    </row>
    <row r="680" spans="1:9" x14ac:dyDescent="0.2">
      <c r="A680">
        <v>704</v>
      </c>
      <c r="B680" t="s">
        <v>700</v>
      </c>
      <c r="C680" t="s">
        <v>718</v>
      </c>
      <c r="D680" s="1">
        <v>0.40626959247648903</v>
      </c>
      <c r="E680">
        <v>8.1000000000000003E-2</v>
      </c>
      <c r="F680">
        <v>2.9000000000000001E-2</v>
      </c>
      <c r="G680" s="2">
        <v>5</v>
      </c>
      <c r="H680" s="2">
        <v>0.24</v>
      </c>
      <c r="I680" s="2">
        <v>1.52</v>
      </c>
    </row>
    <row r="681" spans="1:9" x14ac:dyDescent="0.2">
      <c r="A681">
        <v>705</v>
      </c>
      <c r="B681" t="s">
        <v>700</v>
      </c>
      <c r="C681" t="s">
        <v>719</v>
      </c>
      <c r="D681" s="1">
        <v>0.42356902356902354</v>
      </c>
      <c r="E681">
        <v>5.0999999999999997E-2</v>
      </c>
      <c r="F681">
        <v>2.7E-2</v>
      </c>
      <c r="G681" s="2">
        <v>9</v>
      </c>
      <c r="H681" s="2">
        <v>0.37</v>
      </c>
      <c r="I681" s="2">
        <v>6.29</v>
      </c>
    </row>
    <row r="682" spans="1:9" x14ac:dyDescent="0.2">
      <c r="A682">
        <v>706</v>
      </c>
      <c r="B682" t="s">
        <v>700</v>
      </c>
      <c r="C682" t="s">
        <v>720</v>
      </c>
      <c r="D682" s="1">
        <v>0.1</v>
      </c>
      <c r="E682">
        <v>1.6500000000000001E-2</v>
      </c>
      <c r="F682">
        <v>0.04</v>
      </c>
      <c r="G682" s="2">
        <v>3</v>
      </c>
      <c r="H682" s="2">
        <v>0.4</v>
      </c>
      <c r="I682" s="2">
        <v>1.06</v>
      </c>
    </row>
    <row r="683" spans="1:9" x14ac:dyDescent="0.2">
      <c r="A683">
        <v>707</v>
      </c>
      <c r="B683" t="s">
        <v>700</v>
      </c>
      <c r="C683" t="s">
        <v>721</v>
      </c>
      <c r="D683" s="1">
        <v>0.45617316017316012</v>
      </c>
      <c r="E683">
        <v>3.56E-2</v>
      </c>
      <c r="F683">
        <v>1.7500000000000002E-2</v>
      </c>
      <c r="G683" s="2">
        <v>7</v>
      </c>
      <c r="H683" s="2">
        <v>0.37</v>
      </c>
      <c r="I683" s="2">
        <v>2.42</v>
      </c>
    </row>
    <row r="684" spans="1:9" x14ac:dyDescent="0.2">
      <c r="A684">
        <v>708</v>
      </c>
      <c r="B684" t="s">
        <v>700</v>
      </c>
      <c r="C684" t="s">
        <v>722</v>
      </c>
      <c r="D684" s="1">
        <v>6.4718614718614717E-2</v>
      </c>
      <c r="E684">
        <v>4.5999999999999999E-3</v>
      </c>
      <c r="F684">
        <v>5.6000000000000001E-2</v>
      </c>
      <c r="G684" s="2">
        <v>50</v>
      </c>
      <c r="H684" s="2">
        <v>1.3</v>
      </c>
      <c r="I684" s="2">
        <v>145</v>
      </c>
    </row>
    <row r="685" spans="1:9" x14ac:dyDescent="0.2">
      <c r="A685">
        <v>709</v>
      </c>
      <c r="B685" t="s">
        <v>700</v>
      </c>
      <c r="C685" t="s">
        <v>723</v>
      </c>
      <c r="D685" s="1">
        <v>3.6363636363636369E-2</v>
      </c>
      <c r="E685">
        <v>1.8E-3</v>
      </c>
      <c r="F685">
        <v>4.4999999999999998E-2</v>
      </c>
      <c r="G685" s="2">
        <v>50</v>
      </c>
      <c r="H685" s="2">
        <v>1.5</v>
      </c>
      <c r="I685" s="2">
        <v>156</v>
      </c>
    </row>
    <row r="686" spans="1:9" x14ac:dyDescent="0.2">
      <c r="A686">
        <v>710</v>
      </c>
      <c r="B686" t="s">
        <v>700</v>
      </c>
      <c r="C686" t="s">
        <v>724</v>
      </c>
      <c r="D686" s="1">
        <v>0.19666666666666666</v>
      </c>
      <c r="E686">
        <v>1.18E-2</v>
      </c>
      <c r="F686">
        <v>0.02</v>
      </c>
      <c r="G686" s="2">
        <v>12</v>
      </c>
      <c r="H686" s="2">
        <v>0.55000000000000004</v>
      </c>
      <c r="I686" s="2">
        <v>10.199999999999999</v>
      </c>
    </row>
    <row r="687" spans="1:9" x14ac:dyDescent="0.2">
      <c r="A687">
        <v>711</v>
      </c>
      <c r="B687" t="s">
        <v>700</v>
      </c>
      <c r="C687" t="s">
        <v>725</v>
      </c>
      <c r="D687" s="1">
        <v>0.10993657505285415</v>
      </c>
      <c r="E687">
        <v>2.5999999999999999E-2</v>
      </c>
      <c r="F687">
        <v>4.2999999999999997E-2</v>
      </c>
      <c r="G687" s="2">
        <v>6</v>
      </c>
      <c r="H687" s="2">
        <v>0.3</v>
      </c>
      <c r="I687" s="2">
        <v>3.4</v>
      </c>
    </row>
    <row r="688" spans="1:9" x14ac:dyDescent="0.2">
      <c r="A688">
        <v>712</v>
      </c>
      <c r="B688" t="s">
        <v>700</v>
      </c>
      <c r="C688" t="s">
        <v>726</v>
      </c>
      <c r="D688" s="1">
        <v>0.10064102564102566</v>
      </c>
      <c r="E688">
        <v>1.5699999999999999E-2</v>
      </c>
      <c r="F688">
        <v>5.1999999999999998E-2</v>
      </c>
      <c r="G688" s="2">
        <v>9</v>
      </c>
      <c r="H688" s="2">
        <v>0.55000000000000004</v>
      </c>
      <c r="I688" s="2">
        <v>8.86</v>
      </c>
    </row>
    <row r="689" spans="1:9" x14ac:dyDescent="0.2">
      <c r="A689">
        <v>713</v>
      </c>
      <c r="B689" t="s">
        <v>700</v>
      </c>
      <c r="C689" t="s">
        <v>727</v>
      </c>
      <c r="D689" s="1">
        <v>0.14629494949494951</v>
      </c>
      <c r="E689">
        <v>1.24E-2</v>
      </c>
      <c r="F689">
        <v>3.7499999999999999E-2</v>
      </c>
      <c r="G689" s="2">
        <v>9</v>
      </c>
      <c r="H689" s="2">
        <v>0.73</v>
      </c>
      <c r="I689" s="2">
        <v>12.9</v>
      </c>
    </row>
    <row r="690" spans="1:9" x14ac:dyDescent="0.2">
      <c r="A690">
        <v>714</v>
      </c>
      <c r="B690" t="s">
        <v>700</v>
      </c>
      <c r="C690" t="s">
        <v>728</v>
      </c>
      <c r="D690" s="1">
        <v>6.834054834054834E-2</v>
      </c>
      <c r="E690">
        <v>1.2800000000000001E-2</v>
      </c>
      <c r="F690">
        <v>4.2000000000000003E-2</v>
      </c>
      <c r="G690" s="2">
        <v>10</v>
      </c>
      <c r="H690" s="2">
        <v>0.37</v>
      </c>
      <c r="I690" s="2">
        <v>5.83</v>
      </c>
    </row>
    <row r="691" spans="1:9" x14ac:dyDescent="0.2">
      <c r="A691">
        <v>715</v>
      </c>
      <c r="B691" t="s">
        <v>700</v>
      </c>
      <c r="C691" t="s">
        <v>729</v>
      </c>
      <c r="D691" s="1">
        <v>9.9990064580228549E-2</v>
      </c>
      <c r="E691">
        <v>1.4800000000000001E-2</v>
      </c>
      <c r="F691">
        <v>3.0499999999999999E-2</v>
      </c>
      <c r="G691" s="2">
        <v>12</v>
      </c>
      <c r="H691" s="2">
        <v>0.34</v>
      </c>
      <c r="I691" s="2">
        <v>7.73</v>
      </c>
    </row>
    <row r="692" spans="1:9" x14ac:dyDescent="0.2">
      <c r="A692">
        <v>716</v>
      </c>
      <c r="B692" t="s">
        <v>700</v>
      </c>
      <c r="C692" t="s">
        <v>730</v>
      </c>
      <c r="D692" s="1">
        <v>6.1414141414141421E-2</v>
      </c>
      <c r="E692">
        <v>4.0000000000000001E-3</v>
      </c>
      <c r="F692">
        <v>0.03</v>
      </c>
      <c r="G692" s="2">
        <v>24</v>
      </c>
      <c r="H692" s="2">
        <v>0.76</v>
      </c>
      <c r="I692" s="2">
        <v>28.3</v>
      </c>
    </row>
    <row r="693" spans="1:9" x14ac:dyDescent="0.2">
      <c r="A693">
        <v>717</v>
      </c>
      <c r="B693" t="s">
        <v>700</v>
      </c>
      <c r="C693" t="s">
        <v>731</v>
      </c>
      <c r="D693" s="1">
        <v>0.21032938076416341</v>
      </c>
      <c r="E693">
        <v>3.0700000000000002E-2</v>
      </c>
      <c r="F693">
        <v>4.5999999999999999E-2</v>
      </c>
      <c r="G693" s="2">
        <v>4</v>
      </c>
      <c r="H693" s="2">
        <v>0.52</v>
      </c>
      <c r="I693" s="2">
        <v>3.51</v>
      </c>
    </row>
    <row r="694" spans="1:9" x14ac:dyDescent="0.2">
      <c r="A694">
        <v>718</v>
      </c>
      <c r="B694" t="s">
        <v>700</v>
      </c>
      <c r="C694" t="s">
        <v>732</v>
      </c>
      <c r="D694" s="1">
        <v>0.12368210405946256</v>
      </c>
      <c r="E694">
        <v>2.0799999999999999E-2</v>
      </c>
      <c r="F694">
        <v>5.2999999999999999E-2</v>
      </c>
      <c r="G694" s="2">
        <v>7</v>
      </c>
      <c r="H694" s="2">
        <v>0.52</v>
      </c>
      <c r="I694" s="2">
        <v>6.2</v>
      </c>
    </row>
    <row r="695" spans="1:9" x14ac:dyDescent="0.2">
      <c r="A695">
        <v>719</v>
      </c>
      <c r="B695" t="s">
        <v>700</v>
      </c>
      <c r="C695" t="s">
        <v>733</v>
      </c>
      <c r="D695" s="1">
        <v>7.0121212121212126E-2</v>
      </c>
      <c r="E695">
        <v>8.8999999999999999E-3</v>
      </c>
      <c r="F695">
        <v>0.04</v>
      </c>
      <c r="G695" s="2">
        <v>14</v>
      </c>
      <c r="H695" s="2">
        <v>0.52</v>
      </c>
      <c r="I695" s="2">
        <v>17</v>
      </c>
    </row>
    <row r="696" spans="1:9" x14ac:dyDescent="0.2">
      <c r="A696">
        <v>720</v>
      </c>
      <c r="B696" t="s">
        <v>700</v>
      </c>
      <c r="C696" t="s">
        <v>734</v>
      </c>
      <c r="D696" s="1">
        <v>0.49795008912655964</v>
      </c>
      <c r="E696">
        <v>7.5499999999999998E-2</v>
      </c>
      <c r="F696">
        <v>3.4000000000000002E-2</v>
      </c>
      <c r="G696" s="2">
        <v>2</v>
      </c>
      <c r="H696" s="2">
        <v>0.37</v>
      </c>
      <c r="I696" s="2">
        <v>1.9</v>
      </c>
    </row>
    <row r="697" spans="1:9" x14ac:dyDescent="0.2">
      <c r="A697">
        <v>721</v>
      </c>
      <c r="B697" t="s">
        <v>700</v>
      </c>
      <c r="C697" t="s">
        <v>735</v>
      </c>
      <c r="D697" s="1">
        <v>7.5023923444976076E-2</v>
      </c>
      <c r="E697">
        <v>3.5999999999999999E-3</v>
      </c>
      <c r="F697">
        <v>2.8500000000000001E-2</v>
      </c>
      <c r="G697" s="2">
        <v>16</v>
      </c>
      <c r="H697" s="2">
        <v>0.98</v>
      </c>
      <c r="I697" s="2">
        <v>20.2</v>
      </c>
    </row>
    <row r="698" spans="1:9" x14ac:dyDescent="0.2">
      <c r="A698">
        <v>722</v>
      </c>
      <c r="B698" t="s">
        <v>736</v>
      </c>
      <c r="C698" t="s">
        <v>737</v>
      </c>
      <c r="D698" s="1">
        <v>5.4564500000000002E-2</v>
      </c>
      <c r="E698">
        <v>1.2999999999999999E-2</v>
      </c>
      <c r="F698">
        <v>7.7899999999999997E-2</v>
      </c>
      <c r="G698" s="2">
        <v>9.9060000000000006</v>
      </c>
      <c r="H698" s="2">
        <v>0.54</v>
      </c>
      <c r="I698" s="2">
        <v>8.4384202844160008</v>
      </c>
    </row>
    <row r="699" spans="1:9" x14ac:dyDescent="0.2">
      <c r="A699">
        <v>723</v>
      </c>
      <c r="B699" t="s">
        <v>736</v>
      </c>
      <c r="C699" t="s">
        <v>738</v>
      </c>
      <c r="D699" s="1">
        <v>1.5644090999999999E-2</v>
      </c>
      <c r="E699">
        <v>3.0000000000000001E-3</v>
      </c>
      <c r="F699">
        <v>9.6000000000000002E-2</v>
      </c>
      <c r="G699" s="2">
        <v>12.3444</v>
      </c>
      <c r="H699" s="2">
        <v>0.83</v>
      </c>
      <c r="I699" s="2">
        <v>8.7215887503360019</v>
      </c>
    </row>
    <row r="700" spans="1:9" x14ac:dyDescent="0.2">
      <c r="A700">
        <v>724</v>
      </c>
      <c r="B700" t="s">
        <v>736</v>
      </c>
      <c r="C700" t="s">
        <v>739</v>
      </c>
      <c r="D700" s="1">
        <v>4.7864556000000003E-2</v>
      </c>
      <c r="E700">
        <v>4.0000000000000001E-3</v>
      </c>
      <c r="F700">
        <v>2.47E-2</v>
      </c>
      <c r="G700" s="2">
        <v>3.9319200000000003</v>
      </c>
      <c r="H700" s="2">
        <v>0.49</v>
      </c>
      <c r="I700" s="2">
        <v>1.8689118750720002</v>
      </c>
    </row>
    <row r="701" spans="1:9" x14ac:dyDescent="0.2">
      <c r="A701">
        <v>725</v>
      </c>
      <c r="B701" t="s">
        <v>736</v>
      </c>
      <c r="C701" t="s">
        <v>740</v>
      </c>
      <c r="D701" s="1">
        <v>4.2719342E-2</v>
      </c>
      <c r="E701">
        <v>1.2999999999999999E-2</v>
      </c>
      <c r="F701">
        <v>9.9500000000000005E-2</v>
      </c>
      <c r="G701" s="2">
        <v>8.8391999999999999</v>
      </c>
      <c r="H701" s="2">
        <v>0.54</v>
      </c>
      <c r="I701" s="2">
        <v>6.286339943424001</v>
      </c>
    </row>
    <row r="702" spans="1:9" x14ac:dyDescent="0.2">
      <c r="A702">
        <v>726</v>
      </c>
      <c r="B702" t="s">
        <v>736</v>
      </c>
      <c r="C702" t="s">
        <v>741</v>
      </c>
      <c r="D702" s="1">
        <v>1.5790084755602E-2</v>
      </c>
      <c r="E702">
        <v>3.0000000000000001E-3</v>
      </c>
      <c r="F702">
        <v>7.8299999999999995E-2</v>
      </c>
      <c r="G702" s="2">
        <v>23.53</v>
      </c>
      <c r="H702" s="2">
        <v>0.68</v>
      </c>
      <c r="I702" s="2">
        <v>14.61</v>
      </c>
    </row>
    <row r="703" spans="1:9" x14ac:dyDescent="0.2">
      <c r="A703">
        <v>727</v>
      </c>
      <c r="B703" t="s">
        <v>736</v>
      </c>
      <c r="C703" t="s">
        <v>742</v>
      </c>
      <c r="D703" s="1">
        <v>3.9009204999999998E-2</v>
      </c>
      <c r="E703">
        <v>1.7000000000000001E-2</v>
      </c>
      <c r="F703">
        <v>0.128</v>
      </c>
      <c r="G703" s="2">
        <v>12.100560000000002</v>
      </c>
      <c r="H703" s="2">
        <v>0.48</v>
      </c>
      <c r="I703" s="2">
        <v>9.429509915136002</v>
      </c>
    </row>
    <row r="704" spans="1:9" x14ac:dyDescent="0.2">
      <c r="A704">
        <v>728</v>
      </c>
      <c r="B704" t="s">
        <v>736</v>
      </c>
      <c r="C704" t="s">
        <v>743</v>
      </c>
      <c r="D704" s="1">
        <v>4.2270122E-2</v>
      </c>
      <c r="E704">
        <v>2.1000000000000001E-2</v>
      </c>
      <c r="F704">
        <v>0.18629999999999999</v>
      </c>
      <c r="G704" s="2">
        <v>12.3444</v>
      </c>
      <c r="H704" s="2">
        <v>0.62</v>
      </c>
      <c r="I704" s="2">
        <v>11.553273409536002</v>
      </c>
    </row>
    <row r="705" spans="1:9" x14ac:dyDescent="0.2">
      <c r="A705">
        <v>729</v>
      </c>
      <c r="B705" t="s">
        <v>736</v>
      </c>
      <c r="C705" t="s">
        <v>744</v>
      </c>
      <c r="D705" s="1">
        <v>6.0071617000000001E-2</v>
      </c>
      <c r="E705">
        <v>1.6E-2</v>
      </c>
      <c r="F705">
        <v>0.1048</v>
      </c>
      <c r="G705" s="2">
        <v>24.841200000000001</v>
      </c>
      <c r="H705" s="2">
        <v>0.65</v>
      </c>
      <c r="I705" s="2">
        <v>30.893679631872004</v>
      </c>
    </row>
    <row r="706" spans="1:9" x14ac:dyDescent="0.2">
      <c r="A706">
        <v>730</v>
      </c>
      <c r="B706" t="s">
        <v>736</v>
      </c>
      <c r="C706" t="s">
        <v>745</v>
      </c>
      <c r="D706" s="1">
        <v>6.8368764020937944E-2</v>
      </c>
      <c r="E706">
        <v>1.2E-2</v>
      </c>
      <c r="F706">
        <v>8.5099999999999995E-2</v>
      </c>
      <c r="G706" s="2">
        <v>45.63</v>
      </c>
      <c r="H706" s="2">
        <v>0.8</v>
      </c>
      <c r="I706" s="2">
        <v>76.709999999999994</v>
      </c>
    </row>
    <row r="707" spans="1:9" x14ac:dyDescent="0.2">
      <c r="A707">
        <v>731</v>
      </c>
      <c r="B707" t="s">
        <v>736</v>
      </c>
      <c r="C707" t="s">
        <v>746</v>
      </c>
      <c r="D707" s="1">
        <v>3.6851375152418382E-2</v>
      </c>
      <c r="E707">
        <v>4.0000000000000001E-3</v>
      </c>
      <c r="F707">
        <v>6.7099999999999993E-2</v>
      </c>
      <c r="G707" s="2">
        <v>22.59</v>
      </c>
      <c r="H707" s="2">
        <v>1.02</v>
      </c>
      <c r="I707" s="2">
        <v>36.36</v>
      </c>
    </row>
    <row r="708" spans="1:9" x14ac:dyDescent="0.2">
      <c r="A708">
        <v>732</v>
      </c>
      <c r="B708" t="s">
        <v>736</v>
      </c>
      <c r="C708" t="s">
        <v>747</v>
      </c>
      <c r="D708" s="1">
        <v>3.2591359822481104E-2</v>
      </c>
      <c r="E708">
        <v>0.01</v>
      </c>
      <c r="F708">
        <v>0.17480000000000001</v>
      </c>
      <c r="G708" s="2">
        <v>16.489999999999998</v>
      </c>
      <c r="H708" s="2">
        <v>0.94</v>
      </c>
      <c r="I708" s="2">
        <v>25.26</v>
      </c>
    </row>
    <row r="709" spans="1:9" x14ac:dyDescent="0.2">
      <c r="A709">
        <v>733</v>
      </c>
      <c r="B709" t="s">
        <v>736</v>
      </c>
      <c r="C709" t="s">
        <v>748</v>
      </c>
      <c r="D709" s="1">
        <v>4.5804003481288075E-2</v>
      </c>
      <c r="E709">
        <v>1.0999999999999999E-2</v>
      </c>
      <c r="F709">
        <v>0.1149</v>
      </c>
      <c r="G709" s="2">
        <v>22.067520000000002</v>
      </c>
      <c r="H709" s="2">
        <v>0.79</v>
      </c>
      <c r="I709" s="2">
        <v>30.04</v>
      </c>
    </row>
    <row r="710" spans="1:9" x14ac:dyDescent="0.2">
      <c r="A710">
        <v>734</v>
      </c>
      <c r="B710" t="s">
        <v>736</v>
      </c>
      <c r="C710" t="s">
        <v>749</v>
      </c>
      <c r="D710" s="1">
        <v>1.3021758569299553E-2</v>
      </c>
      <c r="E710">
        <v>2E-3</v>
      </c>
      <c r="F710">
        <v>3.6600000000000001E-2</v>
      </c>
      <c r="G710" s="2">
        <v>26.822400000000002</v>
      </c>
      <c r="H710" s="2">
        <v>0.39319199999999999</v>
      </c>
      <c r="I710" s="2">
        <v>5.7200030115839997</v>
      </c>
    </row>
    <row r="711" spans="1:9" x14ac:dyDescent="0.2">
      <c r="A711">
        <v>735</v>
      </c>
      <c r="B711" t="s">
        <v>736</v>
      </c>
      <c r="C711" t="s">
        <v>750</v>
      </c>
      <c r="D711" s="1">
        <v>4.4034996233849009E-2</v>
      </c>
      <c r="E711">
        <v>0.01</v>
      </c>
      <c r="F711">
        <v>0.1046</v>
      </c>
      <c r="G711" s="2">
        <v>17.62</v>
      </c>
      <c r="H711" s="2">
        <v>0.76</v>
      </c>
      <c r="I711" s="2">
        <v>26.36</v>
      </c>
    </row>
    <row r="712" spans="1:9" x14ac:dyDescent="0.2">
      <c r="A712">
        <v>736</v>
      </c>
      <c r="B712" t="s">
        <v>736</v>
      </c>
      <c r="C712" t="s">
        <v>751</v>
      </c>
      <c r="D712" s="1">
        <v>2.4005400540054005E-2</v>
      </c>
      <c r="E712">
        <v>5.0000000000000001E-3</v>
      </c>
      <c r="F712">
        <v>8.0799999999999997E-2</v>
      </c>
      <c r="G712" s="2">
        <v>15.6972</v>
      </c>
      <c r="H712" s="2">
        <v>0.64007999999999998</v>
      </c>
      <c r="I712" s="2">
        <v>13.195650511872</v>
      </c>
    </row>
    <row r="713" spans="1:9" x14ac:dyDescent="0.2">
      <c r="A713">
        <v>737</v>
      </c>
      <c r="B713" t="s">
        <v>736</v>
      </c>
      <c r="C713" t="s">
        <v>752</v>
      </c>
      <c r="D713" s="1">
        <v>2.6350578999999999E-2</v>
      </c>
      <c r="E713">
        <v>7.0000000000000001E-3</v>
      </c>
      <c r="F713">
        <v>0.1217</v>
      </c>
      <c r="G713" s="2">
        <v>12.070080000000001</v>
      </c>
      <c r="H713" s="2">
        <v>0.76</v>
      </c>
      <c r="I713" s="2">
        <v>11.383372329984002</v>
      </c>
    </row>
    <row r="714" spans="1:9" x14ac:dyDescent="0.2">
      <c r="A714">
        <v>738</v>
      </c>
      <c r="B714" t="s">
        <v>736</v>
      </c>
      <c r="C714" t="s">
        <v>753</v>
      </c>
      <c r="D714" s="1">
        <v>6.4250454999999998E-2</v>
      </c>
      <c r="E714">
        <v>2.1000000000000001E-2</v>
      </c>
      <c r="F714">
        <v>0.128</v>
      </c>
      <c r="G714" s="2">
        <v>12.3444</v>
      </c>
      <c r="H714" s="2">
        <v>0.65</v>
      </c>
      <c r="I714" s="2">
        <v>13.705353750528001</v>
      </c>
    </row>
    <row r="715" spans="1:9" x14ac:dyDescent="0.2">
      <c r="A715">
        <v>739</v>
      </c>
      <c r="B715" t="s">
        <v>736</v>
      </c>
      <c r="C715" t="s">
        <v>754</v>
      </c>
      <c r="D715" s="1">
        <v>2.7503838383838391E-2</v>
      </c>
      <c r="E715">
        <v>0.01</v>
      </c>
      <c r="F715">
        <v>0.09</v>
      </c>
      <c r="G715" s="2">
        <v>13.07592</v>
      </c>
      <c r="H715" s="2">
        <v>0.40843200000000002</v>
      </c>
      <c r="I715" s="2">
        <v>5.5501019320319998</v>
      </c>
    </row>
    <row r="716" spans="1:9" x14ac:dyDescent="0.2">
      <c r="A716">
        <v>740</v>
      </c>
      <c r="B716" t="s">
        <v>736</v>
      </c>
      <c r="C716" t="s">
        <v>755</v>
      </c>
      <c r="D716" s="1">
        <v>5.6745981886965495E-2</v>
      </c>
      <c r="E716">
        <v>1.2E-2</v>
      </c>
      <c r="F716">
        <v>0.15859999999999999</v>
      </c>
      <c r="G716" s="2">
        <v>49.133760000000002</v>
      </c>
      <c r="H716" s="2">
        <v>1.2374879999999999</v>
      </c>
      <c r="I716" s="2">
        <v>149.71116793190399</v>
      </c>
    </row>
    <row r="717" spans="1:9" x14ac:dyDescent="0.2">
      <c r="A717">
        <v>741</v>
      </c>
      <c r="B717" t="s">
        <v>736</v>
      </c>
      <c r="C717" t="s">
        <v>756</v>
      </c>
      <c r="D717" s="1">
        <v>5.8053180453180461E-2</v>
      </c>
      <c r="E717">
        <v>1.4E-2</v>
      </c>
      <c r="F717">
        <v>0.13319999999999999</v>
      </c>
      <c r="G717" s="2">
        <v>15.02664</v>
      </c>
      <c r="H717" s="2">
        <v>0.91135200000000005</v>
      </c>
      <c r="I717" s="2">
        <v>27.608925427199999</v>
      </c>
    </row>
    <row r="718" spans="1:9" x14ac:dyDescent="0.2">
      <c r="A718">
        <v>742</v>
      </c>
      <c r="B718" t="s">
        <v>736</v>
      </c>
      <c r="C718" t="s">
        <v>757</v>
      </c>
      <c r="D718" s="1">
        <v>3.9137551515151518E-2</v>
      </c>
      <c r="E718">
        <v>1.4E-2</v>
      </c>
      <c r="F718">
        <v>0.15</v>
      </c>
      <c r="G718" s="2">
        <v>20.025360000000003</v>
      </c>
      <c r="H718" s="2">
        <v>0.69189599999999996</v>
      </c>
      <c r="I718" s="2">
        <v>24.805557614592001</v>
      </c>
    </row>
    <row r="719" spans="1:9" x14ac:dyDescent="0.2">
      <c r="A719">
        <v>743</v>
      </c>
      <c r="B719" t="s">
        <v>736</v>
      </c>
      <c r="C719" t="s">
        <v>758</v>
      </c>
      <c r="D719" s="1">
        <v>1.3166199E-2</v>
      </c>
      <c r="E719">
        <v>1E-3</v>
      </c>
      <c r="F719">
        <v>3.6900000000000002E-2</v>
      </c>
      <c r="G719" s="2">
        <v>9.5707199999999997</v>
      </c>
      <c r="H719" s="2">
        <v>0.8</v>
      </c>
      <c r="I719" s="2">
        <v>7.0508948014080008</v>
      </c>
    </row>
    <row r="720" spans="1:9" x14ac:dyDescent="0.2">
      <c r="A720">
        <v>744</v>
      </c>
      <c r="B720" t="s">
        <v>736</v>
      </c>
      <c r="C720" t="s">
        <v>759</v>
      </c>
      <c r="D720" s="1">
        <v>4.1457775462359986E-2</v>
      </c>
      <c r="E720">
        <v>1.2999999999999999E-2</v>
      </c>
      <c r="F720">
        <v>0.1396</v>
      </c>
      <c r="G720" s="2">
        <v>23.073360000000001</v>
      </c>
      <c r="H720" s="2">
        <v>0.734568</v>
      </c>
      <c r="I720" s="2">
        <v>31.006947018240002</v>
      </c>
    </row>
    <row r="721" spans="1:9" x14ac:dyDescent="0.2">
      <c r="A721">
        <v>745</v>
      </c>
      <c r="B721" t="s">
        <v>736</v>
      </c>
      <c r="C721" t="s">
        <v>760</v>
      </c>
      <c r="D721" s="1">
        <v>4.1502060606060612E-2</v>
      </c>
      <c r="E721">
        <v>1E-3</v>
      </c>
      <c r="F721">
        <v>1.4999999999999999E-2</v>
      </c>
      <c r="G721" s="2">
        <v>14.538960000000001</v>
      </c>
      <c r="H721" s="2">
        <v>1.0271760000000001</v>
      </c>
      <c r="I721" s="2">
        <v>20.869515938304001</v>
      </c>
    </row>
    <row r="722" spans="1:9" x14ac:dyDescent="0.2">
      <c r="A722">
        <v>746</v>
      </c>
      <c r="B722" t="s">
        <v>736</v>
      </c>
      <c r="C722" t="s">
        <v>761</v>
      </c>
      <c r="D722" s="1">
        <v>6.6213931523022435E-2</v>
      </c>
      <c r="E722">
        <v>1.4999999999999999E-2</v>
      </c>
      <c r="F722">
        <v>7.6999999999999999E-2</v>
      </c>
      <c r="G722" s="2">
        <v>18.56232</v>
      </c>
      <c r="H722" s="2">
        <v>0.560832</v>
      </c>
      <c r="I722" s="2">
        <v>17.131692188159999</v>
      </c>
    </row>
    <row r="723" spans="1:9" x14ac:dyDescent="0.2">
      <c r="A723">
        <v>747</v>
      </c>
      <c r="B723" t="s">
        <v>736</v>
      </c>
      <c r="C723" t="s">
        <v>762</v>
      </c>
      <c r="D723" s="1">
        <v>9.5884999999999998E-2</v>
      </c>
      <c r="E723">
        <v>1.0999999999999999E-2</v>
      </c>
      <c r="F723">
        <v>3.2000000000000001E-2</v>
      </c>
      <c r="G723" s="2">
        <v>35.2044</v>
      </c>
      <c r="H723" s="2">
        <v>0.46</v>
      </c>
      <c r="I723" s="2">
        <v>25.598429319168005</v>
      </c>
    </row>
    <row r="724" spans="1:9" x14ac:dyDescent="0.2">
      <c r="A724">
        <v>748</v>
      </c>
      <c r="B724" t="s">
        <v>736</v>
      </c>
      <c r="C724" t="s">
        <v>763</v>
      </c>
      <c r="D724" s="1">
        <v>7.0166568914956012E-2</v>
      </c>
      <c r="E724">
        <v>8.9999999999999993E-3</v>
      </c>
      <c r="F724">
        <v>7.4400000000000008E-2</v>
      </c>
      <c r="G724" s="2">
        <v>42.732959999999999</v>
      </c>
      <c r="H724" s="2">
        <v>0.95707200000000003</v>
      </c>
      <c r="I724" s="2">
        <v>92.652722049024007</v>
      </c>
    </row>
    <row r="725" spans="1:9" x14ac:dyDescent="0.2">
      <c r="A725">
        <v>749</v>
      </c>
      <c r="B725" t="s">
        <v>736</v>
      </c>
      <c r="C725" t="s">
        <v>764</v>
      </c>
      <c r="D725" s="1">
        <v>1.997999E-2</v>
      </c>
      <c r="E725">
        <v>6.0000000000000001E-3</v>
      </c>
      <c r="F725">
        <v>0.15809999999999999</v>
      </c>
      <c r="G725" s="2">
        <v>29.4132</v>
      </c>
      <c r="H725" s="2">
        <v>0.87</v>
      </c>
      <c r="I725" s="2">
        <v>37.774673353728005</v>
      </c>
    </row>
    <row r="726" spans="1:9" x14ac:dyDescent="0.2">
      <c r="A726">
        <v>750</v>
      </c>
      <c r="B726" t="s">
        <v>736</v>
      </c>
      <c r="C726" t="s">
        <v>765</v>
      </c>
      <c r="D726" s="1">
        <v>3.6225187999999998E-2</v>
      </c>
      <c r="E726">
        <v>0.02</v>
      </c>
      <c r="F726">
        <v>0.1744</v>
      </c>
      <c r="G726" s="2">
        <v>14.478000000000002</v>
      </c>
      <c r="H726" s="2">
        <v>0.52</v>
      </c>
      <c r="I726" s="2">
        <v>9.5144604549120011</v>
      </c>
    </row>
    <row r="727" spans="1:9" x14ac:dyDescent="0.2">
      <c r="A727">
        <v>751</v>
      </c>
      <c r="B727" t="s">
        <v>736</v>
      </c>
      <c r="C727" t="s">
        <v>766</v>
      </c>
      <c r="D727" s="1">
        <v>3.8121783999999999E-2</v>
      </c>
      <c r="E727">
        <v>1.4E-2</v>
      </c>
      <c r="F727">
        <v>8.48E-2</v>
      </c>
      <c r="G727" s="2">
        <v>7.9248000000000003</v>
      </c>
      <c r="H727" s="2">
        <v>0.38</v>
      </c>
      <c r="I727" s="2">
        <v>3.6811900569600007</v>
      </c>
    </row>
    <row r="728" spans="1:9" x14ac:dyDescent="0.2">
      <c r="A728">
        <v>752</v>
      </c>
      <c r="B728" t="s">
        <v>736</v>
      </c>
      <c r="C728" t="s">
        <v>767</v>
      </c>
      <c r="D728" s="1">
        <v>1.7936174999999999E-2</v>
      </c>
      <c r="E728">
        <v>3.0000000000000001E-3</v>
      </c>
      <c r="F728">
        <v>4.82E-2</v>
      </c>
      <c r="G728" s="2">
        <v>7.7114400000000005</v>
      </c>
      <c r="H728" s="2">
        <v>0.48</v>
      </c>
      <c r="I728" s="2">
        <v>3.7944574433280005</v>
      </c>
    </row>
    <row r="729" spans="1:9" x14ac:dyDescent="0.2">
      <c r="A729">
        <v>753</v>
      </c>
      <c r="B729" t="s">
        <v>736</v>
      </c>
      <c r="C729" t="s">
        <v>768</v>
      </c>
      <c r="D729" s="1">
        <v>2.0183884999999999E-2</v>
      </c>
      <c r="E729">
        <v>3.0000000000000001E-3</v>
      </c>
      <c r="F729">
        <v>9.5000000000000001E-2</v>
      </c>
      <c r="G729" s="2">
        <v>20.177760000000003</v>
      </c>
      <c r="H729" s="2">
        <v>1.05</v>
      </c>
      <c r="I729" s="2">
        <v>27.212489574912006</v>
      </c>
    </row>
    <row r="730" spans="1:9" x14ac:dyDescent="0.2">
      <c r="A730">
        <v>754</v>
      </c>
      <c r="B730" t="s">
        <v>736</v>
      </c>
      <c r="C730" t="s">
        <v>769</v>
      </c>
      <c r="D730" s="1">
        <v>1.8792195000000001E-2</v>
      </c>
      <c r="E730">
        <v>5.0000000000000001E-3</v>
      </c>
      <c r="F730">
        <v>9.8299999999999998E-2</v>
      </c>
      <c r="G730" s="2">
        <v>9.6316800000000011</v>
      </c>
      <c r="H730" s="2">
        <v>0.61</v>
      </c>
      <c r="I730" s="2">
        <v>5.7483198581760009</v>
      </c>
    </row>
    <row r="731" spans="1:9" x14ac:dyDescent="0.2">
      <c r="A731">
        <v>755</v>
      </c>
      <c r="B731" t="s">
        <v>770</v>
      </c>
      <c r="C731" t="s">
        <v>771</v>
      </c>
      <c r="D731" s="1">
        <v>0.13212121212121214</v>
      </c>
      <c r="E731">
        <v>1.5E-3</v>
      </c>
      <c r="F731">
        <v>0.03</v>
      </c>
      <c r="G731" s="2">
        <v>244</v>
      </c>
      <c r="H731" s="2">
        <v>4.3600000000000003</v>
      </c>
      <c r="I731" s="2">
        <v>2270</v>
      </c>
    </row>
    <row r="732" spans="1:9" x14ac:dyDescent="0.2">
      <c r="A732">
        <v>756</v>
      </c>
      <c r="B732" t="s">
        <v>772</v>
      </c>
      <c r="C732" t="s">
        <v>773</v>
      </c>
      <c r="D732" s="1">
        <v>0.13054930934789594</v>
      </c>
      <c r="E732">
        <v>4.0000000000000001E-3</v>
      </c>
      <c r="F732">
        <v>2.547E-2</v>
      </c>
      <c r="G732" s="2">
        <v>38.404800000000002</v>
      </c>
      <c r="H732" s="2">
        <v>1.3716000000000002</v>
      </c>
      <c r="I732" s="2">
        <v>39.133881990144005</v>
      </c>
    </row>
    <row r="733" spans="1:9" x14ac:dyDescent="0.2">
      <c r="A733">
        <v>757</v>
      </c>
      <c r="B733" t="s">
        <v>772</v>
      </c>
      <c r="C733" t="s">
        <v>774</v>
      </c>
      <c r="D733" s="1">
        <v>3.5484820295983086E-2</v>
      </c>
      <c r="E733">
        <v>5.5999999999999995E-4</v>
      </c>
      <c r="F733">
        <v>1.72E-2</v>
      </c>
      <c r="G733" s="2">
        <v>39.624000000000002</v>
      </c>
      <c r="H733" s="2">
        <v>1.7983200000000001</v>
      </c>
      <c r="I733" s="2">
        <v>77.021822730240018</v>
      </c>
    </row>
    <row r="734" spans="1:9" x14ac:dyDescent="0.2">
      <c r="A734">
        <v>758</v>
      </c>
      <c r="B734" t="s">
        <v>772</v>
      </c>
      <c r="C734" t="s">
        <v>775</v>
      </c>
      <c r="D734" s="1">
        <v>0.14586766541822724</v>
      </c>
      <c r="E734">
        <v>2.2000000000000001E-3</v>
      </c>
      <c r="F734">
        <v>1.602E-2</v>
      </c>
      <c r="G734" s="2">
        <v>21.031200000000002</v>
      </c>
      <c r="H734" s="2">
        <v>1.7526000000000002</v>
      </c>
      <c r="I734" s="2">
        <v>18.066148125696003</v>
      </c>
    </row>
    <row r="735" spans="1:9" x14ac:dyDescent="0.2">
      <c r="A735">
        <v>759</v>
      </c>
      <c r="B735" t="s">
        <v>776</v>
      </c>
      <c r="C735" t="s">
        <v>777</v>
      </c>
      <c r="D735" s="1">
        <v>1.309090909</v>
      </c>
      <c r="E735">
        <v>2.4000000000000001E-4</v>
      </c>
      <c r="F735">
        <v>2.9999999999999997E-4</v>
      </c>
      <c r="G735" s="2">
        <v>436</v>
      </c>
      <c r="H735" s="2">
        <v>2.7</v>
      </c>
      <c r="I735" s="2">
        <v>1532</v>
      </c>
    </row>
    <row r="736" spans="1:9" x14ac:dyDescent="0.2">
      <c r="A736">
        <v>760</v>
      </c>
      <c r="B736" t="s">
        <v>776</v>
      </c>
      <c r="C736" t="s">
        <v>778</v>
      </c>
      <c r="D736" s="1">
        <v>0.592592593</v>
      </c>
      <c r="E736">
        <v>2.4000000000000001E-4</v>
      </c>
      <c r="F736">
        <v>2.7E-4</v>
      </c>
      <c r="G736" s="2">
        <v>78</v>
      </c>
      <c r="H736" s="2">
        <v>1.1000000000000001</v>
      </c>
      <c r="I736" s="2">
        <v>39</v>
      </c>
    </row>
    <row r="737" spans="1:9" x14ac:dyDescent="0.2">
      <c r="A737">
        <v>761</v>
      </c>
      <c r="B737" t="s">
        <v>776</v>
      </c>
      <c r="C737" t="s">
        <v>779</v>
      </c>
      <c r="D737" s="1">
        <v>0.37710437699999999</v>
      </c>
      <c r="E737">
        <v>2.4000000000000001E-4</v>
      </c>
      <c r="F737">
        <v>2.7E-4</v>
      </c>
      <c r="G737" s="2">
        <v>171</v>
      </c>
      <c r="H737" s="2">
        <v>0.7</v>
      </c>
      <c r="I737" s="2">
        <v>55</v>
      </c>
    </row>
    <row r="738" spans="1:9" x14ac:dyDescent="0.2">
      <c r="A738">
        <v>762</v>
      </c>
      <c r="B738" t="s">
        <v>776</v>
      </c>
      <c r="C738" t="s">
        <v>780</v>
      </c>
      <c r="D738" s="1">
        <v>0.592592593</v>
      </c>
      <c r="E738">
        <v>2.4000000000000001E-4</v>
      </c>
      <c r="F738">
        <v>2.7E-4</v>
      </c>
      <c r="G738" s="2">
        <v>282</v>
      </c>
      <c r="H738" s="2">
        <v>1.1000000000000001</v>
      </c>
      <c r="I738" s="2">
        <v>276</v>
      </c>
    </row>
    <row r="739" spans="1:9" x14ac:dyDescent="0.2">
      <c r="A739">
        <v>763</v>
      </c>
      <c r="B739" t="s">
        <v>776</v>
      </c>
      <c r="C739" t="s">
        <v>781</v>
      </c>
      <c r="D739" s="1">
        <v>1.1873840449999999</v>
      </c>
      <c r="E739">
        <v>2.4000000000000001E-4</v>
      </c>
      <c r="F739">
        <v>2.4499999999999999E-4</v>
      </c>
      <c r="G739" s="2">
        <v>113</v>
      </c>
      <c r="H739" s="2">
        <v>2</v>
      </c>
      <c r="I739" s="2">
        <v>256</v>
      </c>
    </row>
    <row r="740" spans="1:9" x14ac:dyDescent="0.2">
      <c r="A740">
        <v>764</v>
      </c>
      <c r="B740" t="s">
        <v>776</v>
      </c>
      <c r="C740" t="s">
        <v>782</v>
      </c>
      <c r="D740" s="1">
        <v>1.60296846</v>
      </c>
      <c r="E740">
        <v>2.4000000000000001E-4</v>
      </c>
      <c r="F740">
        <v>2.4499999999999999E-4</v>
      </c>
      <c r="G740" s="2">
        <v>151</v>
      </c>
      <c r="H740" s="2">
        <v>2.7</v>
      </c>
      <c r="I740" s="2">
        <v>640</v>
      </c>
    </row>
    <row r="741" spans="1:9" x14ac:dyDescent="0.2">
      <c r="A741">
        <v>765</v>
      </c>
      <c r="B741" t="s">
        <v>776</v>
      </c>
      <c r="C741" t="s">
        <v>783</v>
      </c>
      <c r="D741" s="1">
        <v>1.543599258</v>
      </c>
      <c r="E741">
        <v>2.4000000000000001E-4</v>
      </c>
      <c r="F741">
        <v>2.4499999999999999E-4</v>
      </c>
      <c r="G741" s="2">
        <v>181</v>
      </c>
      <c r="H741" s="2">
        <v>2.6</v>
      </c>
      <c r="I741" s="2">
        <v>249</v>
      </c>
    </row>
    <row r="742" spans="1:9" x14ac:dyDescent="0.2">
      <c r="A742">
        <v>766</v>
      </c>
      <c r="B742" t="s">
        <v>776</v>
      </c>
      <c r="C742" t="s">
        <v>784</v>
      </c>
      <c r="D742" s="1">
        <v>1.256198347</v>
      </c>
      <c r="E742">
        <v>2.4000000000000001E-4</v>
      </c>
      <c r="F742">
        <v>2.2000000000000001E-4</v>
      </c>
      <c r="G742" s="2">
        <v>363</v>
      </c>
      <c r="H742" s="2">
        <v>1.9</v>
      </c>
      <c r="I742" s="2">
        <v>730</v>
      </c>
    </row>
    <row r="743" spans="1:9" x14ac:dyDescent="0.2">
      <c r="A743">
        <v>767</v>
      </c>
      <c r="B743" t="s">
        <v>776</v>
      </c>
      <c r="C743" t="s">
        <v>785</v>
      </c>
      <c r="D743" s="1">
        <v>0.74380165300000001</v>
      </c>
      <c r="E743">
        <v>2.7E-4</v>
      </c>
      <c r="F743">
        <v>2.2000000000000001E-4</v>
      </c>
      <c r="G743" s="2">
        <v>146</v>
      </c>
      <c r="H743" s="2">
        <v>1</v>
      </c>
      <c r="I743" s="2">
        <v>127</v>
      </c>
    </row>
    <row r="744" spans="1:9" x14ac:dyDescent="0.2">
      <c r="A744">
        <v>768</v>
      </c>
      <c r="B744" t="s">
        <v>776</v>
      </c>
      <c r="C744" t="s">
        <v>786</v>
      </c>
      <c r="D744" s="1">
        <v>1.4132231399999999</v>
      </c>
      <c r="E744">
        <v>2.7E-4</v>
      </c>
      <c r="F744">
        <v>2.2000000000000001E-4</v>
      </c>
      <c r="G744" s="2">
        <v>132</v>
      </c>
      <c r="H744" s="2">
        <v>1.9</v>
      </c>
      <c r="I744" s="2">
        <v>326</v>
      </c>
    </row>
    <row r="745" spans="1:9" x14ac:dyDescent="0.2">
      <c r="A745">
        <v>769</v>
      </c>
      <c r="B745" t="s">
        <v>776</v>
      </c>
      <c r="C745" t="s">
        <v>787</v>
      </c>
      <c r="D745" s="1">
        <v>1.2644628099999999</v>
      </c>
      <c r="E745">
        <v>2.7E-4</v>
      </c>
      <c r="F745">
        <v>2.2000000000000001E-4</v>
      </c>
      <c r="G745" s="2">
        <v>200</v>
      </c>
      <c r="H745" s="2">
        <v>1.7</v>
      </c>
      <c r="I745" s="2">
        <v>220</v>
      </c>
    </row>
    <row r="746" spans="1:9" x14ac:dyDescent="0.2">
      <c r="A746">
        <v>770</v>
      </c>
      <c r="B746" t="s">
        <v>776</v>
      </c>
      <c r="C746" t="s">
        <v>788</v>
      </c>
      <c r="D746" s="1">
        <v>1.212121212</v>
      </c>
      <c r="E746">
        <v>2.4000000000000001E-4</v>
      </c>
      <c r="F746">
        <v>2.9999999999999997E-4</v>
      </c>
      <c r="G746" s="2">
        <v>183</v>
      </c>
      <c r="H746" s="2">
        <v>2.5</v>
      </c>
      <c r="I746" s="2">
        <v>335</v>
      </c>
    </row>
    <row r="747" spans="1:9" x14ac:dyDescent="0.2">
      <c r="A747">
        <v>771</v>
      </c>
      <c r="B747" t="s">
        <v>776</v>
      </c>
      <c r="C747" t="s">
        <v>789</v>
      </c>
      <c r="D747" s="1">
        <v>2.3376623379999999</v>
      </c>
      <c r="E747">
        <v>2.7E-4</v>
      </c>
      <c r="F747">
        <v>2.4499999999999999E-4</v>
      </c>
      <c r="G747" s="2">
        <v>58</v>
      </c>
      <c r="H747" s="2">
        <v>3.5</v>
      </c>
      <c r="I747" s="2">
        <v>228</v>
      </c>
    </row>
    <row r="748" spans="1:9" x14ac:dyDescent="0.2">
      <c r="A748">
        <v>772</v>
      </c>
      <c r="B748" t="s">
        <v>776</v>
      </c>
      <c r="C748" t="s">
        <v>790</v>
      </c>
      <c r="D748" s="1">
        <v>1.5361781080000001</v>
      </c>
      <c r="E748">
        <v>2.7E-4</v>
      </c>
      <c r="F748">
        <v>2.4499999999999999E-4</v>
      </c>
      <c r="G748" s="2">
        <v>568</v>
      </c>
      <c r="H748" s="2">
        <v>2.2999999999999998</v>
      </c>
      <c r="I748" s="2">
        <v>1374</v>
      </c>
    </row>
    <row r="749" spans="1:9" x14ac:dyDescent="0.2">
      <c r="A749">
        <v>773</v>
      </c>
      <c r="B749" t="s">
        <v>776</v>
      </c>
      <c r="C749" t="s">
        <v>791</v>
      </c>
      <c r="D749" s="1">
        <v>2.3376623379999999</v>
      </c>
      <c r="E749">
        <v>2.7E-4</v>
      </c>
      <c r="F749">
        <v>2.4499999999999999E-4</v>
      </c>
      <c r="G749" s="2">
        <v>56</v>
      </c>
      <c r="H749" s="2">
        <v>3.5</v>
      </c>
      <c r="I749" s="2">
        <v>235</v>
      </c>
    </row>
    <row r="750" spans="1:9" x14ac:dyDescent="0.2">
      <c r="A750">
        <v>774</v>
      </c>
      <c r="B750" t="s">
        <v>776</v>
      </c>
      <c r="C750" t="s">
        <v>792</v>
      </c>
      <c r="D750" s="1">
        <v>1.4693877550000001</v>
      </c>
      <c r="E750">
        <v>2.7E-4</v>
      </c>
      <c r="F750">
        <v>2.4499999999999999E-4</v>
      </c>
      <c r="G750" s="2">
        <v>504</v>
      </c>
      <c r="H750" s="2">
        <v>2.2000000000000002</v>
      </c>
      <c r="I750" s="2">
        <v>1094</v>
      </c>
    </row>
    <row r="751" spans="1:9" x14ac:dyDescent="0.2">
      <c r="A751">
        <v>775</v>
      </c>
      <c r="B751" t="s">
        <v>776</v>
      </c>
      <c r="C751" t="s">
        <v>793</v>
      </c>
      <c r="D751" s="1">
        <v>0.601113173</v>
      </c>
      <c r="E751">
        <v>2.7E-4</v>
      </c>
      <c r="F751">
        <v>2.4499999999999999E-4</v>
      </c>
      <c r="G751" s="2">
        <v>144</v>
      </c>
      <c r="H751" s="2">
        <v>0.9</v>
      </c>
      <c r="I751" s="2">
        <v>66</v>
      </c>
    </row>
    <row r="752" spans="1:9" x14ac:dyDescent="0.2">
      <c r="A752">
        <v>776</v>
      </c>
      <c r="B752" t="s">
        <v>776</v>
      </c>
      <c r="C752" t="s">
        <v>794</v>
      </c>
      <c r="D752" s="1">
        <v>1.4132231399999999</v>
      </c>
      <c r="E752">
        <v>2.7E-4</v>
      </c>
      <c r="F752">
        <v>2.2000000000000001E-4</v>
      </c>
      <c r="G752" s="2">
        <v>118</v>
      </c>
      <c r="H752" s="2">
        <v>1.9</v>
      </c>
      <c r="I752" s="2">
        <v>204</v>
      </c>
    </row>
    <row r="753" spans="1:9" x14ac:dyDescent="0.2">
      <c r="A753">
        <v>777</v>
      </c>
      <c r="B753" t="s">
        <v>776</v>
      </c>
      <c r="C753" t="s">
        <v>795</v>
      </c>
      <c r="D753" s="1">
        <v>2.4545454549999999</v>
      </c>
      <c r="E753">
        <v>2.7E-4</v>
      </c>
      <c r="F753">
        <v>1.8000000000000001E-4</v>
      </c>
      <c r="G753" s="2">
        <v>428</v>
      </c>
      <c r="H753" s="2">
        <v>2.7</v>
      </c>
      <c r="I753" s="2">
        <v>943</v>
      </c>
    </row>
    <row r="754" spans="1:9" x14ac:dyDescent="0.2">
      <c r="A754">
        <v>778</v>
      </c>
      <c r="B754" t="s">
        <v>776</v>
      </c>
      <c r="C754" t="s">
        <v>796</v>
      </c>
      <c r="D754" s="1">
        <v>1.7272727269999999</v>
      </c>
      <c r="E754">
        <v>2.7E-4</v>
      </c>
      <c r="F754">
        <v>1.8000000000000001E-4</v>
      </c>
      <c r="G754" s="2">
        <v>145</v>
      </c>
      <c r="H754" s="2">
        <v>1.9</v>
      </c>
      <c r="I754" s="2">
        <v>274</v>
      </c>
    </row>
    <row r="755" spans="1:9" x14ac:dyDescent="0.2">
      <c r="A755">
        <v>779</v>
      </c>
      <c r="B755" t="s">
        <v>776</v>
      </c>
      <c r="C755" t="s">
        <v>797</v>
      </c>
      <c r="D755" s="1">
        <v>1.0909090910000001</v>
      </c>
      <c r="E755">
        <v>2.7E-4</v>
      </c>
      <c r="F755">
        <v>1.8000000000000001E-4</v>
      </c>
      <c r="G755" s="2">
        <v>254</v>
      </c>
      <c r="H755" s="2">
        <v>1.2</v>
      </c>
      <c r="I755" s="2">
        <v>226</v>
      </c>
    </row>
    <row r="756" spans="1:9" x14ac:dyDescent="0.2">
      <c r="A756">
        <v>780</v>
      </c>
      <c r="B756" t="s">
        <v>776</v>
      </c>
      <c r="C756" t="s">
        <v>798</v>
      </c>
      <c r="D756" s="1">
        <v>0.81818181800000001</v>
      </c>
      <c r="E756">
        <v>2.7E-4</v>
      </c>
      <c r="F756">
        <v>1.8000000000000001E-4</v>
      </c>
      <c r="G756" s="2">
        <v>335</v>
      </c>
      <c r="H756" s="2">
        <v>0.9</v>
      </c>
      <c r="I756" s="2">
        <v>193</v>
      </c>
    </row>
    <row r="757" spans="1:9" x14ac:dyDescent="0.2">
      <c r="A757">
        <v>781</v>
      </c>
      <c r="B757" t="s">
        <v>776</v>
      </c>
      <c r="C757" t="s">
        <v>799</v>
      </c>
      <c r="D757" s="1">
        <v>1.6969696970000001</v>
      </c>
      <c r="E757">
        <v>2.4000000000000001E-4</v>
      </c>
      <c r="F757">
        <v>2.9999999999999997E-4</v>
      </c>
      <c r="G757" s="2">
        <v>170</v>
      </c>
      <c r="H757" s="2">
        <v>3.5</v>
      </c>
      <c r="I757" s="2">
        <v>387</v>
      </c>
    </row>
    <row r="758" spans="1:9" x14ac:dyDescent="0.2">
      <c r="A758">
        <v>782</v>
      </c>
      <c r="B758" t="s">
        <v>776</v>
      </c>
      <c r="C758" t="s">
        <v>800</v>
      </c>
      <c r="D758" s="1">
        <v>1.818181818</v>
      </c>
      <c r="E758">
        <v>2.7E-4</v>
      </c>
      <c r="F758">
        <v>1.8000000000000001E-4</v>
      </c>
      <c r="G758" s="2">
        <v>217</v>
      </c>
      <c r="H758" s="2">
        <v>2</v>
      </c>
      <c r="I758" s="2">
        <v>363</v>
      </c>
    </row>
    <row r="759" spans="1:9" x14ac:dyDescent="0.2">
      <c r="A759">
        <v>783</v>
      </c>
      <c r="B759" t="s">
        <v>776</v>
      </c>
      <c r="C759" t="s">
        <v>801</v>
      </c>
      <c r="D759" s="1">
        <v>1.8</v>
      </c>
      <c r="E759">
        <v>2.7E-4</v>
      </c>
      <c r="F759">
        <v>2.0000000000000001E-4</v>
      </c>
      <c r="G759" s="2">
        <v>38</v>
      </c>
      <c r="H759" s="2">
        <v>2.2000000000000002</v>
      </c>
      <c r="I759" s="2">
        <v>87</v>
      </c>
    </row>
    <row r="760" spans="1:9" x14ac:dyDescent="0.2">
      <c r="A760">
        <v>784</v>
      </c>
      <c r="B760" t="s">
        <v>776</v>
      </c>
      <c r="C760" t="s">
        <v>802</v>
      </c>
      <c r="D760" s="1">
        <v>1.5333333330000001</v>
      </c>
      <c r="E760">
        <v>2.2000000000000001E-4</v>
      </c>
      <c r="F760">
        <v>2.0000000000000001E-4</v>
      </c>
      <c r="G760" s="2">
        <v>996</v>
      </c>
      <c r="H760" s="2">
        <v>2.2999999999999998</v>
      </c>
      <c r="I760" s="2">
        <v>2846</v>
      </c>
    </row>
    <row r="761" spans="1:9" x14ac:dyDescent="0.2">
      <c r="A761">
        <v>785</v>
      </c>
      <c r="B761" t="s">
        <v>776</v>
      </c>
      <c r="C761" t="s">
        <v>803</v>
      </c>
      <c r="D761" s="1">
        <v>2.8666666670000001</v>
      </c>
      <c r="E761">
        <v>2.2000000000000001E-4</v>
      </c>
      <c r="F761">
        <v>2.0000000000000001E-4</v>
      </c>
      <c r="G761" s="2">
        <v>119</v>
      </c>
      <c r="H761" s="2">
        <v>4.3</v>
      </c>
      <c r="I761" s="2">
        <v>408</v>
      </c>
    </row>
    <row r="762" spans="1:9" x14ac:dyDescent="0.2">
      <c r="A762">
        <v>786</v>
      </c>
      <c r="B762" t="s">
        <v>776</v>
      </c>
      <c r="C762" t="s">
        <v>804</v>
      </c>
      <c r="D762" s="1">
        <v>2.424242424</v>
      </c>
      <c r="E762">
        <v>1.9000000000000001E-4</v>
      </c>
      <c r="F762">
        <v>9.5000000000000005E-5</v>
      </c>
      <c r="G762" s="2">
        <v>370</v>
      </c>
      <c r="H762" s="2">
        <v>2</v>
      </c>
      <c r="I762" s="2">
        <v>713</v>
      </c>
    </row>
    <row r="763" spans="1:9" x14ac:dyDescent="0.2">
      <c r="A763">
        <v>787</v>
      </c>
      <c r="B763" t="s">
        <v>776</v>
      </c>
      <c r="C763" t="s">
        <v>805</v>
      </c>
      <c r="D763" s="1">
        <v>7.8545454550000002</v>
      </c>
      <c r="E763">
        <v>4.8000000000000001E-4</v>
      </c>
      <c r="F763">
        <v>2.0000000000000001E-4</v>
      </c>
      <c r="G763" s="2">
        <v>345</v>
      </c>
      <c r="H763" s="2">
        <v>5.4</v>
      </c>
      <c r="I763" s="2">
        <v>2462</v>
      </c>
    </row>
    <row r="764" spans="1:9" x14ac:dyDescent="0.2">
      <c r="A764">
        <v>788</v>
      </c>
      <c r="B764" t="s">
        <v>776</v>
      </c>
      <c r="C764" t="s">
        <v>806</v>
      </c>
      <c r="D764" s="1">
        <v>5.1468531469999999</v>
      </c>
      <c r="E764">
        <v>4.8000000000000001E-4</v>
      </c>
      <c r="F764">
        <v>2.5999999999999998E-4</v>
      </c>
      <c r="G764" s="2">
        <v>558</v>
      </c>
      <c r="H764" s="2">
        <v>4.5999999999999996</v>
      </c>
      <c r="I764" s="2">
        <v>2819</v>
      </c>
    </row>
    <row r="765" spans="1:9" x14ac:dyDescent="0.2">
      <c r="A765">
        <v>789</v>
      </c>
      <c r="B765" t="s">
        <v>776</v>
      </c>
      <c r="C765" t="s">
        <v>807</v>
      </c>
      <c r="D765" s="1">
        <v>2.461538462</v>
      </c>
      <c r="E765">
        <v>4.8000000000000001E-4</v>
      </c>
      <c r="F765">
        <v>2.5999999999999998E-4</v>
      </c>
      <c r="G765" s="2">
        <v>559</v>
      </c>
      <c r="H765" s="2">
        <v>2.2000000000000002</v>
      </c>
      <c r="I765" s="2">
        <v>2584</v>
      </c>
    </row>
    <row r="766" spans="1:9" x14ac:dyDescent="0.2">
      <c r="A766">
        <v>790</v>
      </c>
      <c r="B766" t="s">
        <v>776</v>
      </c>
      <c r="C766" t="s">
        <v>808</v>
      </c>
      <c r="D766" s="1">
        <v>2.3496503500000001</v>
      </c>
      <c r="E766">
        <v>4.2000000000000002E-4</v>
      </c>
      <c r="F766">
        <v>2.5999999999999998E-4</v>
      </c>
      <c r="G766" s="2">
        <v>60</v>
      </c>
      <c r="H766" s="2">
        <v>2.4</v>
      </c>
      <c r="I766" s="2">
        <v>111</v>
      </c>
    </row>
    <row r="767" spans="1:9" x14ac:dyDescent="0.2">
      <c r="A767">
        <v>791</v>
      </c>
      <c r="B767" t="s">
        <v>776</v>
      </c>
      <c r="C767" t="s">
        <v>809</v>
      </c>
      <c r="D767" s="1">
        <v>2.3496503500000001</v>
      </c>
      <c r="E767">
        <v>4.2000000000000002E-4</v>
      </c>
      <c r="F767">
        <v>2.5999999999999998E-4</v>
      </c>
      <c r="G767" s="2">
        <v>68</v>
      </c>
      <c r="H767" s="2">
        <v>2.4</v>
      </c>
      <c r="I767" s="2">
        <v>113</v>
      </c>
    </row>
    <row r="768" spans="1:9" x14ac:dyDescent="0.2">
      <c r="A768">
        <v>792</v>
      </c>
      <c r="B768" t="s">
        <v>776</v>
      </c>
      <c r="C768" t="s">
        <v>810</v>
      </c>
      <c r="D768" s="1">
        <v>1.4545454550000001</v>
      </c>
      <c r="E768">
        <v>2.4000000000000001E-4</v>
      </c>
      <c r="F768">
        <v>2.0000000000000001E-4</v>
      </c>
      <c r="G768" s="2">
        <v>29</v>
      </c>
      <c r="H768" s="2">
        <v>2</v>
      </c>
      <c r="I768" s="2">
        <v>45</v>
      </c>
    </row>
    <row r="769" spans="1:9" x14ac:dyDescent="0.2">
      <c r="A769">
        <v>793</v>
      </c>
      <c r="B769" t="s">
        <v>776</v>
      </c>
      <c r="C769" t="s">
        <v>811</v>
      </c>
      <c r="D769" s="1">
        <v>2.5454545450000001</v>
      </c>
      <c r="E769">
        <v>4.2000000000000002E-4</v>
      </c>
      <c r="F769">
        <v>2.5999999999999998E-4</v>
      </c>
      <c r="G769" s="2">
        <v>65</v>
      </c>
      <c r="H769" s="2">
        <v>2.6</v>
      </c>
      <c r="I769" s="2">
        <v>114</v>
      </c>
    </row>
    <row r="770" spans="1:9" x14ac:dyDescent="0.2">
      <c r="A770">
        <v>794</v>
      </c>
      <c r="B770" t="s">
        <v>776</v>
      </c>
      <c r="C770" t="s">
        <v>812</v>
      </c>
      <c r="D770" s="1">
        <v>6.7454545450000003</v>
      </c>
      <c r="E770">
        <v>4.2000000000000002E-4</v>
      </c>
      <c r="F770">
        <v>2.0000000000000001E-4</v>
      </c>
      <c r="G770" s="2">
        <v>68</v>
      </c>
      <c r="H770" s="2">
        <v>5.3</v>
      </c>
      <c r="I770" s="2">
        <v>113</v>
      </c>
    </row>
    <row r="771" spans="1:9" x14ac:dyDescent="0.2">
      <c r="A771">
        <v>795</v>
      </c>
      <c r="B771" t="s">
        <v>776</v>
      </c>
      <c r="C771" t="s">
        <v>813</v>
      </c>
      <c r="D771" s="1">
        <v>1.3198653199999999</v>
      </c>
      <c r="E771">
        <v>4.2000000000000002E-4</v>
      </c>
      <c r="F771">
        <v>2.7E-4</v>
      </c>
      <c r="G771" s="2">
        <v>53</v>
      </c>
      <c r="H771" s="2">
        <v>1.4</v>
      </c>
      <c r="I771" s="2">
        <v>57</v>
      </c>
    </row>
    <row r="772" spans="1:9" x14ac:dyDescent="0.2">
      <c r="A772">
        <v>796</v>
      </c>
      <c r="B772" t="s">
        <v>776</v>
      </c>
      <c r="C772" t="s">
        <v>814</v>
      </c>
      <c r="D772" s="1">
        <v>3.8690909090000001</v>
      </c>
      <c r="E772">
        <v>4.2000000000000002E-4</v>
      </c>
      <c r="F772">
        <v>2.5000000000000001E-4</v>
      </c>
      <c r="G772" s="2">
        <v>52</v>
      </c>
      <c r="H772" s="2">
        <v>3.8</v>
      </c>
      <c r="I772" s="2">
        <v>123</v>
      </c>
    </row>
    <row r="773" spans="1:9" x14ac:dyDescent="0.2">
      <c r="A773">
        <v>797</v>
      </c>
      <c r="B773" t="s">
        <v>776</v>
      </c>
      <c r="C773" t="s">
        <v>815</v>
      </c>
      <c r="D773" s="1">
        <v>3.5636363640000002</v>
      </c>
      <c r="E773">
        <v>4.2000000000000002E-4</v>
      </c>
      <c r="F773">
        <v>2.5000000000000001E-4</v>
      </c>
      <c r="G773" s="2">
        <v>38</v>
      </c>
      <c r="H773" s="2">
        <v>3.5</v>
      </c>
      <c r="I773" s="2">
        <v>98</v>
      </c>
    </row>
    <row r="774" spans="1:9" x14ac:dyDescent="0.2">
      <c r="A774">
        <v>798</v>
      </c>
      <c r="B774" t="s">
        <v>776</v>
      </c>
      <c r="C774" t="s">
        <v>816</v>
      </c>
      <c r="D774" s="1">
        <v>0.84848484800000001</v>
      </c>
      <c r="E774">
        <v>4.2000000000000002E-4</v>
      </c>
      <c r="F774">
        <v>2.1000000000000001E-4</v>
      </c>
      <c r="G774" s="2">
        <v>30</v>
      </c>
      <c r="H774" s="2">
        <v>0.7</v>
      </c>
      <c r="I774" s="2">
        <v>9</v>
      </c>
    </row>
    <row r="775" spans="1:9" x14ac:dyDescent="0.2">
      <c r="A775">
        <v>799</v>
      </c>
      <c r="B775" t="s">
        <v>776</v>
      </c>
      <c r="C775" t="s">
        <v>817</v>
      </c>
      <c r="D775" s="1">
        <v>0.606060606</v>
      </c>
      <c r="E775">
        <v>4.2000000000000002E-4</v>
      </c>
      <c r="F775">
        <v>2.1000000000000001E-4</v>
      </c>
      <c r="G775" s="2">
        <v>72</v>
      </c>
      <c r="H775" s="2">
        <v>0.5</v>
      </c>
      <c r="I775" s="2">
        <v>16</v>
      </c>
    </row>
    <row r="776" spans="1:9" x14ac:dyDescent="0.2">
      <c r="A776">
        <v>800</v>
      </c>
      <c r="B776" t="s">
        <v>776</v>
      </c>
      <c r="C776" t="s">
        <v>818</v>
      </c>
      <c r="D776" s="1">
        <v>0.606060606</v>
      </c>
      <c r="E776">
        <v>4.2000000000000002E-4</v>
      </c>
      <c r="F776">
        <v>2.1000000000000001E-4</v>
      </c>
      <c r="G776" s="2">
        <v>50</v>
      </c>
      <c r="H776" s="2">
        <v>0.5</v>
      </c>
      <c r="I776" s="2">
        <v>9</v>
      </c>
    </row>
    <row r="777" spans="1:9" x14ac:dyDescent="0.2">
      <c r="A777">
        <v>801</v>
      </c>
      <c r="B777" t="s">
        <v>776</v>
      </c>
      <c r="C777" t="s">
        <v>819</v>
      </c>
      <c r="D777" s="1">
        <v>0.96969696999999999</v>
      </c>
      <c r="E777">
        <v>4.2000000000000002E-4</v>
      </c>
      <c r="F777">
        <v>2.1000000000000001E-4</v>
      </c>
      <c r="G777" s="2">
        <v>32</v>
      </c>
      <c r="H777" s="2">
        <v>0.8</v>
      </c>
      <c r="I777" s="2">
        <v>8</v>
      </c>
    </row>
    <row r="778" spans="1:9" x14ac:dyDescent="0.2">
      <c r="A778">
        <v>802</v>
      </c>
      <c r="B778" t="s">
        <v>776</v>
      </c>
      <c r="C778" t="s">
        <v>820</v>
      </c>
      <c r="D778" s="1">
        <v>1.575757576</v>
      </c>
      <c r="E778">
        <v>4.2000000000000002E-4</v>
      </c>
      <c r="F778">
        <v>2.1000000000000001E-4</v>
      </c>
      <c r="G778" s="2">
        <v>51</v>
      </c>
      <c r="H778" s="2">
        <v>1.3</v>
      </c>
      <c r="I778" s="2">
        <v>11</v>
      </c>
    </row>
    <row r="779" spans="1:9" x14ac:dyDescent="0.2">
      <c r="A779">
        <v>803</v>
      </c>
      <c r="B779" t="s">
        <v>776</v>
      </c>
      <c r="C779" t="s">
        <v>821</v>
      </c>
      <c r="D779" s="1">
        <v>1.7454545450000001</v>
      </c>
      <c r="E779">
        <v>2.4000000000000001E-4</v>
      </c>
      <c r="F779">
        <v>2.0000000000000001E-4</v>
      </c>
      <c r="G779" s="2">
        <v>639</v>
      </c>
      <c r="H779" s="2">
        <v>2.4</v>
      </c>
      <c r="I779" s="2">
        <v>2197</v>
      </c>
    </row>
    <row r="780" spans="1:9" x14ac:dyDescent="0.2">
      <c r="A780">
        <v>804</v>
      </c>
      <c r="B780" t="s">
        <v>776</v>
      </c>
      <c r="C780" t="s">
        <v>822</v>
      </c>
      <c r="D780" s="1">
        <v>1.818181818</v>
      </c>
      <c r="E780">
        <v>4.2000000000000002E-4</v>
      </c>
      <c r="F780">
        <v>2.1000000000000001E-4</v>
      </c>
      <c r="G780" s="2">
        <v>40</v>
      </c>
      <c r="H780" s="2">
        <v>1.5</v>
      </c>
      <c r="I780" s="2">
        <v>18</v>
      </c>
    </row>
    <row r="781" spans="1:9" x14ac:dyDescent="0.2">
      <c r="A781">
        <v>805</v>
      </c>
      <c r="B781" t="s">
        <v>776</v>
      </c>
      <c r="C781" t="s">
        <v>823</v>
      </c>
      <c r="D781" s="1">
        <v>0.84848484800000001</v>
      </c>
      <c r="E781">
        <v>4.2000000000000002E-4</v>
      </c>
      <c r="F781">
        <v>2.1000000000000001E-4</v>
      </c>
      <c r="G781" s="2">
        <v>73</v>
      </c>
      <c r="H781" s="2">
        <v>0.7</v>
      </c>
      <c r="I781" s="2">
        <v>9</v>
      </c>
    </row>
    <row r="782" spans="1:9" x14ac:dyDescent="0.2">
      <c r="A782">
        <v>806</v>
      </c>
      <c r="B782" t="s">
        <v>776</v>
      </c>
      <c r="C782" t="s">
        <v>824</v>
      </c>
      <c r="D782" s="1">
        <v>1.672727273</v>
      </c>
      <c r="E782">
        <v>2.4000000000000001E-4</v>
      </c>
      <c r="F782">
        <v>2.0000000000000001E-4</v>
      </c>
      <c r="G782" s="2">
        <v>647</v>
      </c>
      <c r="H782" s="2">
        <v>2.2999999999999998</v>
      </c>
      <c r="I782" s="2">
        <v>2102</v>
      </c>
    </row>
    <row r="783" spans="1:9" x14ac:dyDescent="0.2">
      <c r="A783">
        <v>807</v>
      </c>
      <c r="B783" t="s">
        <v>776</v>
      </c>
      <c r="C783" t="s">
        <v>825</v>
      </c>
      <c r="D783" s="1">
        <v>0.592592593</v>
      </c>
      <c r="E783">
        <v>2.4000000000000001E-4</v>
      </c>
      <c r="F783">
        <v>2.7E-4</v>
      </c>
      <c r="G783" s="2">
        <v>78</v>
      </c>
      <c r="H783" s="2">
        <v>1.1000000000000001</v>
      </c>
      <c r="I783" s="2">
        <v>42</v>
      </c>
    </row>
    <row r="784" spans="1:9" x14ac:dyDescent="0.2">
      <c r="A784">
        <v>808</v>
      </c>
      <c r="B784" t="s">
        <v>776</v>
      </c>
      <c r="C784" t="s">
        <v>826</v>
      </c>
      <c r="D784" s="1">
        <v>1.6161616160000001</v>
      </c>
      <c r="E784">
        <v>2.4000000000000001E-4</v>
      </c>
      <c r="F784">
        <v>2.7E-4</v>
      </c>
      <c r="G784" s="2">
        <v>200</v>
      </c>
      <c r="H784" s="2">
        <v>3</v>
      </c>
      <c r="I784" s="2">
        <v>808</v>
      </c>
    </row>
    <row r="785" spans="1:9" x14ac:dyDescent="0.2">
      <c r="A785">
        <v>809</v>
      </c>
      <c r="B785" t="s">
        <v>776</v>
      </c>
      <c r="C785" t="s">
        <v>827</v>
      </c>
      <c r="D785" s="1">
        <v>1.6161616160000001</v>
      </c>
      <c r="E785">
        <v>2.4000000000000001E-4</v>
      </c>
      <c r="F785">
        <v>2.7E-4</v>
      </c>
      <c r="G785" s="2">
        <v>182</v>
      </c>
      <c r="H785" s="2">
        <v>3</v>
      </c>
      <c r="I785" s="2">
        <v>749</v>
      </c>
    </row>
    <row r="786" spans="1:9" x14ac:dyDescent="0.2">
      <c r="A786">
        <v>810</v>
      </c>
      <c r="B786" t="s">
        <v>828</v>
      </c>
      <c r="C786" t="s">
        <v>829</v>
      </c>
      <c r="D786" s="1">
        <v>1.4944904E-2</v>
      </c>
      <c r="E786">
        <v>3.0999999999999999E-3</v>
      </c>
      <c r="F786">
        <v>0.17599999999999999</v>
      </c>
      <c r="G786" s="2">
        <v>37.200000000000003</v>
      </c>
      <c r="H786" s="2">
        <v>1.4</v>
      </c>
      <c r="I786" s="2">
        <v>66.5</v>
      </c>
    </row>
    <row r="787" spans="1:9" x14ac:dyDescent="0.2">
      <c r="A787">
        <v>811</v>
      </c>
      <c r="B787" t="s">
        <v>828</v>
      </c>
      <c r="C787" s="5" t="s">
        <v>830</v>
      </c>
      <c r="D787" s="1">
        <v>7.9051383399209502E-2</v>
      </c>
      <c r="E787">
        <v>3.0000000000000001E-3</v>
      </c>
      <c r="F787">
        <v>3.6799999999999999E-2</v>
      </c>
      <c r="G787" s="2">
        <v>36.9</v>
      </c>
      <c r="H787" s="2">
        <v>1.6</v>
      </c>
      <c r="I787" s="2">
        <v>102.8</v>
      </c>
    </row>
    <row r="788" spans="1:9" x14ac:dyDescent="0.2">
      <c r="A788">
        <v>812</v>
      </c>
      <c r="B788" t="s">
        <v>828</v>
      </c>
      <c r="C788" t="s">
        <v>831</v>
      </c>
      <c r="D788" s="1">
        <v>0.14184397200000001</v>
      </c>
      <c r="E788">
        <v>6.6E-3</v>
      </c>
      <c r="F788">
        <v>1.41E-2</v>
      </c>
      <c r="G788" s="2">
        <v>3</v>
      </c>
      <c r="H788" s="2">
        <v>0.5</v>
      </c>
      <c r="I788" s="2">
        <v>1.1000000000000001</v>
      </c>
    </row>
    <row r="789" spans="1:9" x14ac:dyDescent="0.2">
      <c r="A789">
        <v>813</v>
      </c>
      <c r="B789" t="s">
        <v>828</v>
      </c>
      <c r="C789" t="s">
        <v>832</v>
      </c>
      <c r="D789" s="1">
        <v>4.4270833000000002E-2</v>
      </c>
      <c r="E789">
        <v>1.6999999999999999E-3</v>
      </c>
      <c r="F789">
        <v>2.5600000000000001E-2</v>
      </c>
      <c r="G789" s="2">
        <v>17.2</v>
      </c>
      <c r="H789" s="2">
        <v>1.1000000000000001</v>
      </c>
      <c r="I789" s="2">
        <v>19.3</v>
      </c>
    </row>
    <row r="790" spans="1:9" x14ac:dyDescent="0.2">
      <c r="A790">
        <v>814</v>
      </c>
      <c r="B790" t="s">
        <v>828</v>
      </c>
      <c r="C790" t="s">
        <v>833</v>
      </c>
      <c r="D790" s="1">
        <v>6.8237935E-2</v>
      </c>
      <c r="E790">
        <v>1.9E-2</v>
      </c>
      <c r="F790">
        <v>0.13500000000000001</v>
      </c>
      <c r="G790" s="2">
        <v>15.9</v>
      </c>
      <c r="H790" s="2">
        <v>0.8</v>
      </c>
      <c r="I790" s="2">
        <v>15.3</v>
      </c>
    </row>
    <row r="791" spans="1:9" x14ac:dyDescent="0.2">
      <c r="A791">
        <v>815</v>
      </c>
      <c r="B791" t="s">
        <v>828</v>
      </c>
      <c r="C791" t="s">
        <v>834</v>
      </c>
      <c r="D791" s="1">
        <v>3.1666667000000003E-2</v>
      </c>
      <c r="E791">
        <v>9.4999999999999998E-3</v>
      </c>
      <c r="F791">
        <v>0.2</v>
      </c>
      <c r="G791" s="2">
        <v>28.2</v>
      </c>
      <c r="H791" s="2">
        <v>1.1000000000000001</v>
      </c>
      <c r="I791" s="2">
        <v>63.7</v>
      </c>
    </row>
    <row r="792" spans="1:9" x14ac:dyDescent="0.2">
      <c r="A792">
        <v>816</v>
      </c>
      <c r="B792" t="s">
        <v>828</v>
      </c>
      <c r="C792" t="s">
        <v>835</v>
      </c>
      <c r="D792" s="1">
        <v>8.0303029999999997E-2</v>
      </c>
      <c r="E792">
        <v>5.3E-3</v>
      </c>
      <c r="F792">
        <v>2.8000000000000001E-2</v>
      </c>
      <c r="G792" s="2">
        <v>17.3</v>
      </c>
      <c r="H792" s="2">
        <v>0.7</v>
      </c>
      <c r="I792" s="2">
        <v>29.7</v>
      </c>
    </row>
    <row r="793" spans="1:9" x14ac:dyDescent="0.2">
      <c r="A793">
        <v>817</v>
      </c>
      <c r="B793" t="s">
        <v>828</v>
      </c>
      <c r="C793" t="s">
        <v>836</v>
      </c>
      <c r="D793" s="1">
        <v>7.7467279999999999E-2</v>
      </c>
      <c r="E793">
        <v>7.3000000000000001E-3</v>
      </c>
      <c r="F793">
        <v>5.1400000000000001E-2</v>
      </c>
      <c r="G793" s="2">
        <v>27.1</v>
      </c>
      <c r="H793" s="2">
        <v>0.9</v>
      </c>
      <c r="I793" s="2">
        <v>34.299999999999997</v>
      </c>
    </row>
    <row r="794" spans="1:9" x14ac:dyDescent="0.2">
      <c r="A794">
        <v>818</v>
      </c>
      <c r="B794" t="s">
        <v>828</v>
      </c>
      <c r="C794" t="s">
        <v>837</v>
      </c>
      <c r="D794" s="1">
        <v>2.259887E-2</v>
      </c>
      <c r="E794">
        <v>1.1000000000000001E-3</v>
      </c>
      <c r="F794">
        <v>4.7199999999999999E-2</v>
      </c>
      <c r="G794" s="2">
        <v>19.399999999999999</v>
      </c>
      <c r="H794" s="2">
        <v>1.6</v>
      </c>
      <c r="I794" s="2">
        <v>44.7</v>
      </c>
    </row>
    <row r="795" spans="1:9" x14ac:dyDescent="0.2">
      <c r="A795">
        <v>819</v>
      </c>
      <c r="B795" t="s">
        <v>828</v>
      </c>
      <c r="C795" t="s">
        <v>838</v>
      </c>
      <c r="D795" s="1">
        <v>8.9256197999999995E-2</v>
      </c>
      <c r="E795">
        <v>3.5999999999999999E-3</v>
      </c>
      <c r="F795">
        <v>2.1999999999999999E-2</v>
      </c>
      <c r="G795" s="2">
        <v>11.2</v>
      </c>
      <c r="H795" s="2">
        <v>0.9</v>
      </c>
      <c r="I795" s="2">
        <v>9.1999999999999993</v>
      </c>
    </row>
    <row r="796" spans="1:9" x14ac:dyDescent="0.2">
      <c r="A796">
        <v>820</v>
      </c>
      <c r="B796" t="s">
        <v>828</v>
      </c>
      <c r="C796" t="s">
        <v>839</v>
      </c>
      <c r="D796" s="1">
        <v>1.8264840000000001E-2</v>
      </c>
      <c r="E796">
        <v>5.4999999999999997E-3</v>
      </c>
      <c r="F796">
        <v>7.2999999999999995E-2</v>
      </c>
      <c r="G796" s="2">
        <v>10.9</v>
      </c>
      <c r="H796" s="2">
        <v>0.4</v>
      </c>
      <c r="I796" s="2">
        <v>4</v>
      </c>
    </row>
    <row r="797" spans="1:9" x14ac:dyDescent="0.2">
      <c r="A797">
        <v>821</v>
      </c>
      <c r="B797" t="s">
        <v>828</v>
      </c>
      <c r="C797" t="s">
        <v>840</v>
      </c>
      <c r="D797" s="1">
        <v>6.6217733000000001E-2</v>
      </c>
      <c r="E797">
        <v>5.8999999999999999E-3</v>
      </c>
      <c r="F797">
        <v>3.2399999999999998E-2</v>
      </c>
      <c r="G797" s="2">
        <v>8.5</v>
      </c>
      <c r="H797" s="2">
        <v>0.6</v>
      </c>
      <c r="I797" s="2">
        <v>5.0999999999999996</v>
      </c>
    </row>
    <row r="798" spans="1:9" x14ac:dyDescent="0.2">
      <c r="A798">
        <v>822</v>
      </c>
      <c r="B798" t="s">
        <v>828</v>
      </c>
      <c r="C798" t="s">
        <v>841</v>
      </c>
      <c r="D798" s="1">
        <v>0.19617224899999999</v>
      </c>
      <c r="E798">
        <v>1.23E-2</v>
      </c>
      <c r="F798">
        <v>7.6E-3</v>
      </c>
      <c r="G798" s="2">
        <v>2.7</v>
      </c>
      <c r="H798" s="2">
        <v>0.2</v>
      </c>
      <c r="I798" s="2">
        <v>0.4</v>
      </c>
    </row>
    <row r="799" spans="1:9" x14ac:dyDescent="0.2">
      <c r="A799">
        <v>823</v>
      </c>
      <c r="B799" t="s">
        <v>828</v>
      </c>
      <c r="C799" t="s">
        <v>842</v>
      </c>
      <c r="D799" s="1">
        <v>3.8427756E-2</v>
      </c>
      <c r="E799">
        <v>3.5000000000000001E-3</v>
      </c>
      <c r="F799">
        <v>8.2799999999999999E-2</v>
      </c>
      <c r="G799" s="2">
        <v>35.700000000000003</v>
      </c>
      <c r="H799" s="2">
        <v>1.5</v>
      </c>
      <c r="I799" s="2">
        <v>81.599999999999994</v>
      </c>
    </row>
    <row r="800" spans="1:9" x14ac:dyDescent="0.2">
      <c r="A800">
        <v>824</v>
      </c>
      <c r="B800" t="s">
        <v>828</v>
      </c>
      <c r="C800" t="s">
        <v>843</v>
      </c>
      <c r="D800" s="1">
        <v>5.2051328000000001E-2</v>
      </c>
      <c r="E800">
        <v>5.4000000000000003E-3</v>
      </c>
      <c r="F800">
        <v>5.0299999999999997E-2</v>
      </c>
      <c r="G800" s="2">
        <v>13.4</v>
      </c>
      <c r="H800" s="2">
        <v>0.8</v>
      </c>
      <c r="I800" s="2">
        <v>17.8</v>
      </c>
    </row>
    <row r="801" spans="1:9" x14ac:dyDescent="0.2">
      <c r="A801">
        <v>825</v>
      </c>
      <c r="B801" t="s">
        <v>828</v>
      </c>
      <c r="C801" t="s">
        <v>844</v>
      </c>
      <c r="D801" s="1">
        <v>2.3184869E-2</v>
      </c>
      <c r="E801">
        <v>3.8E-3</v>
      </c>
      <c r="F801">
        <v>0.14899999999999999</v>
      </c>
      <c r="G801" s="2">
        <v>32.6</v>
      </c>
      <c r="H801" s="2">
        <v>1.5</v>
      </c>
      <c r="I801" s="2">
        <v>62</v>
      </c>
    </row>
    <row r="802" spans="1:9" x14ac:dyDescent="0.2">
      <c r="A802">
        <v>826</v>
      </c>
      <c r="B802" t="s">
        <v>828</v>
      </c>
      <c r="C802" t="s">
        <v>845</v>
      </c>
      <c r="D802" s="1">
        <v>2.7444254000000001E-2</v>
      </c>
      <c r="E802">
        <v>3.5999999999999999E-3</v>
      </c>
      <c r="F802">
        <v>6.3600000000000004E-2</v>
      </c>
      <c r="G802" s="2">
        <v>20.6</v>
      </c>
      <c r="H802" s="2">
        <v>0.8</v>
      </c>
      <c r="I802" s="2">
        <v>14.7</v>
      </c>
    </row>
    <row r="803" spans="1:9" x14ac:dyDescent="0.2">
      <c r="A803">
        <v>827</v>
      </c>
      <c r="B803" t="s">
        <v>828</v>
      </c>
      <c r="C803" t="s">
        <v>846</v>
      </c>
      <c r="D803" s="1">
        <v>7.4380164999999998E-2</v>
      </c>
      <c r="E803">
        <v>2.7000000000000001E-3</v>
      </c>
      <c r="F803">
        <v>1.9800000000000002E-2</v>
      </c>
      <c r="G803" s="2">
        <v>17.899999999999999</v>
      </c>
      <c r="H803" s="2">
        <v>0.9</v>
      </c>
      <c r="I803" s="2">
        <v>22.1</v>
      </c>
    </row>
    <row r="804" spans="1:9" x14ac:dyDescent="0.2">
      <c r="A804">
        <v>828</v>
      </c>
      <c r="B804" t="s">
        <v>828</v>
      </c>
      <c r="C804" t="s">
        <v>847</v>
      </c>
      <c r="D804" s="1">
        <v>1.4011523999999999E-2</v>
      </c>
      <c r="E804">
        <v>1.2999999999999999E-3</v>
      </c>
      <c r="F804">
        <v>7.3099999999999998E-2</v>
      </c>
      <c r="G804" s="2">
        <v>27.7</v>
      </c>
      <c r="H804" s="2">
        <v>1.3</v>
      </c>
      <c r="I804" s="2">
        <v>80.400000000000006</v>
      </c>
    </row>
    <row r="805" spans="1:9" x14ac:dyDescent="0.2">
      <c r="A805">
        <v>829</v>
      </c>
      <c r="B805" t="s">
        <v>828</v>
      </c>
      <c r="C805" t="s">
        <v>848</v>
      </c>
      <c r="D805" s="1">
        <v>9.7746418000000002E-2</v>
      </c>
      <c r="E805">
        <v>4.7000000000000002E-3</v>
      </c>
      <c r="F805">
        <v>1.5100000000000001E-2</v>
      </c>
      <c r="G805" s="2">
        <v>7.6809599999999998</v>
      </c>
      <c r="H805" s="2">
        <v>0.52</v>
      </c>
      <c r="I805" s="2">
        <v>3.1714868183040004</v>
      </c>
    </row>
    <row r="806" spans="1:9" x14ac:dyDescent="0.2">
      <c r="A806">
        <v>830</v>
      </c>
      <c r="B806" t="s">
        <v>828</v>
      </c>
      <c r="C806" t="s">
        <v>849</v>
      </c>
      <c r="D806" s="1">
        <v>3.2836100999999999E-2</v>
      </c>
      <c r="E806">
        <v>3.5000000000000001E-3</v>
      </c>
      <c r="F806">
        <v>3.2300000000000002E-2</v>
      </c>
      <c r="G806" s="2">
        <v>5.3</v>
      </c>
      <c r="H806" s="2">
        <v>0.5</v>
      </c>
      <c r="I806" s="2">
        <v>2.6</v>
      </c>
    </row>
    <row r="807" spans="1:9" x14ac:dyDescent="0.2">
      <c r="A807">
        <v>831</v>
      </c>
      <c r="B807" t="s">
        <v>828</v>
      </c>
      <c r="C807" t="s">
        <v>850</v>
      </c>
      <c r="D807" s="1">
        <v>5.2060738000000002E-2</v>
      </c>
      <c r="E807">
        <v>3.3E-3</v>
      </c>
      <c r="F807">
        <v>4.6100000000000002E-2</v>
      </c>
      <c r="G807" s="2">
        <v>25.3</v>
      </c>
      <c r="H807" s="2">
        <v>1.2</v>
      </c>
      <c r="I807" s="2">
        <v>68.5</v>
      </c>
    </row>
    <row r="808" spans="1:9" x14ac:dyDescent="0.2">
      <c r="A808">
        <v>832</v>
      </c>
      <c r="B808" t="s">
        <v>828</v>
      </c>
      <c r="C808" t="s">
        <v>851</v>
      </c>
      <c r="D808" s="1">
        <v>1.5810277000000001E-2</v>
      </c>
      <c r="E808">
        <v>1.6000000000000001E-3</v>
      </c>
      <c r="F808">
        <v>5.5199999999999999E-2</v>
      </c>
      <c r="G808" s="2">
        <v>66.400000000000006</v>
      </c>
      <c r="H808" s="2">
        <v>0.9</v>
      </c>
      <c r="I808" s="2">
        <v>66.8</v>
      </c>
    </row>
    <row r="809" spans="1:9" x14ac:dyDescent="0.2">
      <c r="A809">
        <v>833</v>
      </c>
      <c r="B809" t="s">
        <v>828</v>
      </c>
      <c r="C809" t="s">
        <v>852</v>
      </c>
      <c r="D809" s="1">
        <v>2.9542738999999998E-2</v>
      </c>
      <c r="E809">
        <v>1.6000000000000001E-3</v>
      </c>
      <c r="F809">
        <v>5.5800000000000002E-2</v>
      </c>
      <c r="G809" s="2">
        <v>45.4</v>
      </c>
      <c r="H809" s="2">
        <v>1.7</v>
      </c>
      <c r="I809" s="2">
        <v>104.8</v>
      </c>
    </row>
    <row r="810" spans="1:9" x14ac:dyDescent="0.2">
      <c r="A810">
        <v>834</v>
      </c>
      <c r="B810" t="s">
        <v>828</v>
      </c>
      <c r="C810" t="s">
        <v>853</v>
      </c>
      <c r="D810" s="1">
        <v>4.006734E-2</v>
      </c>
      <c r="E810">
        <v>1.1900000000000001E-2</v>
      </c>
      <c r="F810">
        <v>0.108</v>
      </c>
      <c r="G810" s="2">
        <v>16.899999999999999</v>
      </c>
      <c r="H810" s="2">
        <v>0.6</v>
      </c>
      <c r="I810" s="2">
        <v>13.1</v>
      </c>
    </row>
    <row r="811" spans="1:9" x14ac:dyDescent="0.2">
      <c r="A811">
        <v>835</v>
      </c>
      <c r="B811" t="s">
        <v>828</v>
      </c>
      <c r="C811" t="s">
        <v>854</v>
      </c>
      <c r="D811" s="1">
        <v>7.1311657000000001E-2</v>
      </c>
      <c r="E811">
        <v>1.24E-2</v>
      </c>
      <c r="F811">
        <v>0.13700000000000001</v>
      </c>
      <c r="G811" s="2">
        <v>23.8</v>
      </c>
      <c r="H811" s="2">
        <v>1.3</v>
      </c>
      <c r="I811" s="2">
        <v>59.7</v>
      </c>
    </row>
    <row r="812" spans="1:9" x14ac:dyDescent="0.2">
      <c r="A812">
        <v>836</v>
      </c>
      <c r="B812" t="s">
        <v>828</v>
      </c>
      <c r="C812" t="s">
        <v>855</v>
      </c>
      <c r="D812" s="1">
        <v>8.0106364999999999E-2</v>
      </c>
      <c r="E812">
        <v>2.41E-2</v>
      </c>
      <c r="F812">
        <v>5.4699999999999999E-2</v>
      </c>
      <c r="G812" s="2">
        <v>3</v>
      </c>
      <c r="H812" s="2">
        <v>0.3</v>
      </c>
      <c r="I812" s="2">
        <v>1.6</v>
      </c>
    </row>
    <row r="813" spans="1:9" x14ac:dyDescent="0.2">
      <c r="A813">
        <v>837</v>
      </c>
      <c r="B813" t="s">
        <v>828</v>
      </c>
      <c r="C813" t="s">
        <v>856</v>
      </c>
      <c r="D813" s="1">
        <v>3.9525692000000001E-2</v>
      </c>
      <c r="E813">
        <v>2.2000000000000001E-3</v>
      </c>
      <c r="F813">
        <v>5.0599999999999999E-2</v>
      </c>
      <c r="G813" s="2">
        <v>35.700000000000003</v>
      </c>
      <c r="H813" s="2">
        <v>1.5</v>
      </c>
      <c r="I813" s="2">
        <v>67.400000000000006</v>
      </c>
    </row>
    <row r="814" spans="1:9" x14ac:dyDescent="0.2">
      <c r="A814">
        <v>838</v>
      </c>
      <c r="B814" t="s">
        <v>828</v>
      </c>
      <c r="C814" t="s">
        <v>857</v>
      </c>
      <c r="D814" s="1">
        <v>0.112160567</v>
      </c>
      <c r="E814">
        <v>2.2800000000000001E-2</v>
      </c>
      <c r="F814">
        <v>6.1600000000000002E-2</v>
      </c>
      <c r="G814" s="2">
        <v>8</v>
      </c>
      <c r="H814" s="2">
        <v>0.5</v>
      </c>
      <c r="I814" s="2">
        <v>3.1</v>
      </c>
    </row>
    <row r="815" spans="1:9" x14ac:dyDescent="0.2">
      <c r="A815">
        <v>839</v>
      </c>
      <c r="B815" t="s">
        <v>828</v>
      </c>
      <c r="C815" t="s">
        <v>858</v>
      </c>
      <c r="D815" s="1">
        <v>3.3742331E-2</v>
      </c>
      <c r="E815">
        <v>3.3E-3</v>
      </c>
      <c r="F815">
        <v>6.5199999999999994E-2</v>
      </c>
      <c r="G815" s="2">
        <v>46.6</v>
      </c>
      <c r="H815" s="2">
        <v>1.1000000000000001</v>
      </c>
      <c r="I815" s="2">
        <v>85.2</v>
      </c>
    </row>
    <row r="816" spans="1:9" x14ac:dyDescent="0.2">
      <c r="A816">
        <v>840</v>
      </c>
      <c r="B816" t="s">
        <v>828</v>
      </c>
      <c r="C816" t="s">
        <v>859</v>
      </c>
      <c r="D816" s="1">
        <v>7.0267895999999996E-2</v>
      </c>
      <c r="E816">
        <v>2.1999999999999999E-2</v>
      </c>
      <c r="F816">
        <v>7.5899999999999995E-2</v>
      </c>
      <c r="G816" s="2">
        <v>7.1</v>
      </c>
      <c r="H816" s="2">
        <v>0.4</v>
      </c>
      <c r="I816" s="2">
        <v>6.7</v>
      </c>
    </row>
    <row r="817" spans="1:9" x14ac:dyDescent="0.2">
      <c r="A817">
        <v>841</v>
      </c>
      <c r="B817" t="s">
        <v>828</v>
      </c>
      <c r="C817" t="s">
        <v>860</v>
      </c>
      <c r="D817" s="1">
        <v>8.5235920852359218E-2</v>
      </c>
      <c r="E817">
        <v>2.2000000000000001E-3</v>
      </c>
      <c r="F817">
        <v>2.1899999999999999E-2</v>
      </c>
      <c r="G817" s="2">
        <v>27.9</v>
      </c>
      <c r="H817" s="2">
        <v>1.4</v>
      </c>
      <c r="I817" s="2">
        <v>38.200000000000003</v>
      </c>
    </row>
    <row r="818" spans="1:9" x14ac:dyDescent="0.2">
      <c r="A818">
        <v>842</v>
      </c>
      <c r="B818" t="s">
        <v>828</v>
      </c>
      <c r="C818" t="s">
        <v>861</v>
      </c>
      <c r="D818" s="1">
        <v>3.9776405000000001E-2</v>
      </c>
      <c r="E818">
        <v>5.1999999999999998E-3</v>
      </c>
      <c r="F818">
        <v>0.10299999999999999</v>
      </c>
      <c r="G818" s="2">
        <v>31.4</v>
      </c>
      <c r="H818" s="2">
        <v>1.3</v>
      </c>
      <c r="I818" s="2">
        <v>83.8</v>
      </c>
    </row>
    <row r="819" spans="1:9" x14ac:dyDescent="0.2">
      <c r="A819">
        <v>843</v>
      </c>
      <c r="B819" t="s">
        <v>828</v>
      </c>
      <c r="C819" t="s">
        <v>862</v>
      </c>
      <c r="D819" s="1">
        <v>2.1265283999999999E-2</v>
      </c>
      <c r="E819">
        <v>2.2000000000000001E-3</v>
      </c>
      <c r="F819">
        <v>6.2700000000000006E-2</v>
      </c>
      <c r="G819" s="2">
        <v>22.2</v>
      </c>
      <c r="H819" s="2">
        <v>1</v>
      </c>
      <c r="I819" s="2">
        <v>32.6</v>
      </c>
    </row>
    <row r="820" spans="1:9" x14ac:dyDescent="0.2">
      <c r="A820">
        <v>844</v>
      </c>
      <c r="B820" t="s">
        <v>828</v>
      </c>
      <c r="C820" t="s">
        <v>863</v>
      </c>
      <c r="D820" s="1">
        <v>3.0994879999999999E-2</v>
      </c>
      <c r="E820">
        <v>2.3999999999999998E-3</v>
      </c>
      <c r="F820">
        <v>6.5699999999999995E-2</v>
      </c>
      <c r="G820" s="2">
        <v>34.4</v>
      </c>
      <c r="H820" s="2">
        <v>1.4</v>
      </c>
      <c r="I820" s="2">
        <v>67.7</v>
      </c>
    </row>
    <row r="821" spans="1:9" x14ac:dyDescent="0.2">
      <c r="A821">
        <v>845</v>
      </c>
      <c r="B821" t="s">
        <v>828</v>
      </c>
      <c r="C821" t="s">
        <v>864</v>
      </c>
      <c r="D821" s="1">
        <v>1.9460662E-2</v>
      </c>
      <c r="E821">
        <v>3.5000000000000001E-3</v>
      </c>
      <c r="F821">
        <v>0.109</v>
      </c>
      <c r="G821" s="2">
        <v>28.9</v>
      </c>
      <c r="H821" s="2">
        <v>1</v>
      </c>
      <c r="I821" s="2">
        <v>34</v>
      </c>
    </row>
    <row r="822" spans="1:9" x14ac:dyDescent="0.2">
      <c r="A822">
        <v>846</v>
      </c>
      <c r="B822" t="s">
        <v>828</v>
      </c>
      <c r="C822" t="s">
        <v>865</v>
      </c>
      <c r="D822" s="1">
        <v>3.3111604000000003E-2</v>
      </c>
      <c r="E822">
        <v>4.7999999999999996E-3</v>
      </c>
      <c r="F822">
        <v>0.123</v>
      </c>
      <c r="G822" s="2">
        <v>40.799999999999997</v>
      </c>
      <c r="H822" s="2">
        <v>1.4</v>
      </c>
      <c r="I822" s="2">
        <v>94.6</v>
      </c>
    </row>
    <row r="823" spans="1:9" x14ac:dyDescent="0.2">
      <c r="A823">
        <v>847</v>
      </c>
      <c r="B823" t="s">
        <v>828</v>
      </c>
      <c r="C823" t="s">
        <v>866</v>
      </c>
      <c r="D823" s="1">
        <v>4.9910873000000001E-2</v>
      </c>
      <c r="E823">
        <v>4.4000000000000003E-3</v>
      </c>
      <c r="F823">
        <v>3.7400000000000003E-2</v>
      </c>
      <c r="G823" s="2">
        <v>11.8</v>
      </c>
      <c r="H823" s="2">
        <v>0.7</v>
      </c>
      <c r="I823" s="2">
        <v>7.5</v>
      </c>
    </row>
    <row r="824" spans="1:9" x14ac:dyDescent="0.2">
      <c r="A824">
        <v>848</v>
      </c>
      <c r="B824" t="s">
        <v>828</v>
      </c>
      <c r="C824" t="s">
        <v>867</v>
      </c>
      <c r="D824" s="1">
        <v>3.8173142E-2</v>
      </c>
      <c r="E824">
        <v>2.8E-3</v>
      </c>
      <c r="F824">
        <v>4.8899999999999999E-2</v>
      </c>
      <c r="G824" s="2">
        <v>40.200000000000003</v>
      </c>
      <c r="H824" s="2">
        <v>1.1000000000000001</v>
      </c>
      <c r="I824" s="2">
        <v>78.400000000000006</v>
      </c>
    </row>
    <row r="825" spans="1:9" x14ac:dyDescent="0.2">
      <c r="A825">
        <v>849</v>
      </c>
      <c r="B825" t="s">
        <v>828</v>
      </c>
      <c r="C825" t="s">
        <v>868</v>
      </c>
      <c r="D825" s="1">
        <v>2.1212121E-2</v>
      </c>
      <c r="E825">
        <v>3.5000000000000001E-3</v>
      </c>
      <c r="F825">
        <v>0.12</v>
      </c>
      <c r="G825" s="2">
        <v>50.3</v>
      </c>
      <c r="H825" s="2">
        <v>1.2</v>
      </c>
      <c r="I825" s="2">
        <v>91.2</v>
      </c>
    </row>
    <row r="826" spans="1:9" x14ac:dyDescent="0.2">
      <c r="A826">
        <v>850</v>
      </c>
      <c r="B826" t="s">
        <v>869</v>
      </c>
      <c r="C826" t="s">
        <v>870</v>
      </c>
      <c r="D826" s="1">
        <v>7.4230769000000002E-2</v>
      </c>
      <c r="E826">
        <v>1.0999999999999999E-2</v>
      </c>
      <c r="F826">
        <v>5.1999999999999998E-2</v>
      </c>
      <c r="G826" s="2">
        <v>18</v>
      </c>
      <c r="H826" s="2">
        <v>0.57899999999999996</v>
      </c>
      <c r="I826" s="2">
        <v>11.9</v>
      </c>
    </row>
    <row r="827" spans="1:9" x14ac:dyDescent="0.2">
      <c r="A827">
        <v>851</v>
      </c>
      <c r="B827" t="s">
        <v>869</v>
      </c>
      <c r="C827" t="s">
        <v>871</v>
      </c>
      <c r="D827" s="1">
        <v>1.8876403999999999E-2</v>
      </c>
      <c r="E827">
        <v>3.5000000000000001E-3</v>
      </c>
      <c r="F827">
        <v>8.8999999999999996E-2</v>
      </c>
      <c r="G827" s="2">
        <v>43.9</v>
      </c>
      <c r="H827" s="2">
        <v>0.79200000000000004</v>
      </c>
      <c r="I827" s="2">
        <v>53.8</v>
      </c>
    </row>
    <row r="828" spans="1:9" x14ac:dyDescent="0.2">
      <c r="A828">
        <v>852</v>
      </c>
      <c r="B828" t="s">
        <v>869</v>
      </c>
      <c r="C828" t="s">
        <v>872</v>
      </c>
      <c r="D828" s="1">
        <v>9.0389609999999995E-2</v>
      </c>
      <c r="E828">
        <v>5.4000000000000003E-3</v>
      </c>
      <c r="F828">
        <v>4.2000000000000003E-2</v>
      </c>
      <c r="G828" s="2">
        <v>51.2</v>
      </c>
      <c r="H828" s="2">
        <v>1.1599999999999999</v>
      </c>
      <c r="I828" s="2">
        <v>122</v>
      </c>
    </row>
    <row r="829" spans="1:9" x14ac:dyDescent="0.2">
      <c r="A829">
        <v>853</v>
      </c>
      <c r="B829" t="s">
        <v>869</v>
      </c>
      <c r="C829" t="s">
        <v>873</v>
      </c>
      <c r="D829" s="1">
        <v>1.3333332999999999E-2</v>
      </c>
      <c r="E829">
        <v>5.5000000000000003E-4</v>
      </c>
      <c r="F829">
        <v>5.0999999999999997E-2</v>
      </c>
      <c r="G829" s="2">
        <v>38.1</v>
      </c>
      <c r="H829" s="2">
        <v>2.04</v>
      </c>
      <c r="I829" s="2">
        <v>113</v>
      </c>
    </row>
    <row r="830" spans="1:9" x14ac:dyDescent="0.2">
      <c r="A830">
        <v>854</v>
      </c>
      <c r="B830" t="s">
        <v>869</v>
      </c>
      <c r="C830" t="s">
        <v>874</v>
      </c>
      <c r="D830" s="1">
        <v>3.9142857000000003E-2</v>
      </c>
      <c r="E830">
        <v>3.3E-3</v>
      </c>
      <c r="F830">
        <v>7.0000000000000007E-2</v>
      </c>
      <c r="G830" s="2">
        <v>79.900000000000006</v>
      </c>
      <c r="H830" s="2">
        <v>1.37</v>
      </c>
      <c r="I830" s="2">
        <v>203</v>
      </c>
    </row>
    <row r="831" spans="1:9" x14ac:dyDescent="0.2">
      <c r="A831">
        <v>855</v>
      </c>
      <c r="B831" t="s">
        <v>869</v>
      </c>
      <c r="C831" t="s">
        <v>875</v>
      </c>
      <c r="D831" s="1">
        <v>3.1425364999999997E-2</v>
      </c>
      <c r="E831">
        <v>2E-3</v>
      </c>
      <c r="F831">
        <v>5.3999999999999999E-2</v>
      </c>
      <c r="G831" s="2">
        <v>23.4</v>
      </c>
      <c r="H831" s="2">
        <v>1.4</v>
      </c>
      <c r="I831" s="2">
        <v>29.4</v>
      </c>
    </row>
    <row r="832" spans="1:9" x14ac:dyDescent="0.2">
      <c r="A832">
        <v>856</v>
      </c>
      <c r="B832" t="s">
        <v>876</v>
      </c>
      <c r="C832" t="s">
        <v>877</v>
      </c>
      <c r="D832" s="1">
        <f>(E832*H832)/(1.65*F832)</f>
        <v>3.7628458498023716E-2</v>
      </c>
      <c r="E832">
        <v>1.4E-3</v>
      </c>
      <c r="F832" s="4">
        <v>4.5999999999999999E-2</v>
      </c>
      <c r="G832" s="2">
        <v>22.9</v>
      </c>
      <c r="H832" s="2">
        <v>2.04</v>
      </c>
      <c r="I832" s="2">
        <v>46.2</v>
      </c>
    </row>
    <row r="833" spans="1:9" x14ac:dyDescent="0.2">
      <c r="A833">
        <v>857</v>
      </c>
      <c r="B833" t="s">
        <v>876</v>
      </c>
      <c r="C833" t="s">
        <v>878</v>
      </c>
      <c r="D833" s="1">
        <f>(E833*H833)/(1.65*F833)</f>
        <v>1.0416666666666667</v>
      </c>
      <c r="E833">
        <v>1.1E-4</v>
      </c>
      <c r="F833" s="4">
        <v>3.2000000000000003E-4</v>
      </c>
      <c r="G833" s="2">
        <v>95.1</v>
      </c>
      <c r="H833" s="2">
        <v>5</v>
      </c>
      <c r="I833" s="2">
        <v>608.9</v>
      </c>
    </row>
    <row r="834" spans="1:9" x14ac:dyDescent="0.2">
      <c r="A834">
        <v>858</v>
      </c>
      <c r="B834" t="s">
        <v>876</v>
      </c>
      <c r="C834" t="s">
        <v>879</v>
      </c>
      <c r="D834" s="1">
        <f>(E834*H834)/(1.65*F834)</f>
        <v>0.92307692307692313</v>
      </c>
      <c r="E834">
        <v>3.6000000000000002E-4</v>
      </c>
      <c r="F834" s="4">
        <v>2.6000000000000003E-4</v>
      </c>
      <c r="G834" s="2">
        <v>18.600000000000001</v>
      </c>
      <c r="H834" s="2">
        <v>1.1000000000000001</v>
      </c>
      <c r="I834" s="2">
        <v>7.9</v>
      </c>
    </row>
    <row r="835" spans="1:9" x14ac:dyDescent="0.2">
      <c r="A835">
        <v>859</v>
      </c>
      <c r="B835" t="s">
        <v>876</v>
      </c>
      <c r="C835" t="s">
        <v>880</v>
      </c>
      <c r="D835" s="1">
        <v>0.140740741</v>
      </c>
      <c r="E835">
        <v>5.7000000000000002E-3</v>
      </c>
      <c r="F835">
        <v>2.7E-2</v>
      </c>
      <c r="G835" s="2">
        <v>49.4</v>
      </c>
      <c r="H835" s="2">
        <v>1.1000000000000001</v>
      </c>
      <c r="I835" s="2">
        <v>166</v>
      </c>
    </row>
    <row r="836" spans="1:9" x14ac:dyDescent="0.2">
      <c r="A836">
        <v>860</v>
      </c>
      <c r="B836" t="s">
        <v>876</v>
      </c>
      <c r="C836" t="s">
        <v>881</v>
      </c>
      <c r="D836" s="1">
        <v>6.1902748E-2</v>
      </c>
      <c r="E836">
        <v>3.5999999999999999E-3</v>
      </c>
      <c r="F836">
        <v>4.2999999999999997E-2</v>
      </c>
      <c r="G836" s="2">
        <v>31.1</v>
      </c>
      <c r="H836" s="2">
        <v>1.22</v>
      </c>
      <c r="I836" s="2">
        <v>62.3</v>
      </c>
    </row>
    <row r="837" spans="1:9" x14ac:dyDescent="0.2">
      <c r="A837">
        <v>861</v>
      </c>
      <c r="B837" t="s">
        <v>876</v>
      </c>
      <c r="C837" t="s">
        <v>882</v>
      </c>
      <c r="D837" s="1">
        <v>2.1435407E-2</v>
      </c>
      <c r="E837">
        <v>3.5E-4</v>
      </c>
      <c r="F837">
        <v>3.7999999999999999E-2</v>
      </c>
      <c r="G837" s="2">
        <v>123</v>
      </c>
      <c r="H837" s="2">
        <v>3.84</v>
      </c>
      <c r="I837" s="2">
        <v>1020</v>
      </c>
    </row>
    <row r="838" spans="1:9" x14ac:dyDescent="0.2">
      <c r="A838">
        <v>862</v>
      </c>
      <c r="B838" t="s">
        <v>876</v>
      </c>
      <c r="C838" t="s">
        <v>883</v>
      </c>
      <c r="D838" s="1">
        <v>3.4661509E-2</v>
      </c>
      <c r="E838">
        <v>2.0999999999999999E-3</v>
      </c>
      <c r="F838">
        <v>4.7E-2</v>
      </c>
      <c r="G838" s="2">
        <v>59.4</v>
      </c>
      <c r="H838" s="2">
        <v>1.28</v>
      </c>
      <c r="I838" s="2">
        <v>187</v>
      </c>
    </row>
    <row r="839" spans="1:9" x14ac:dyDescent="0.2">
      <c r="A839">
        <v>863</v>
      </c>
      <c r="B839" t="s">
        <v>876</v>
      </c>
      <c r="C839" t="s">
        <v>884</v>
      </c>
      <c r="D839" s="1">
        <v>4.7774295000000001E-2</v>
      </c>
      <c r="E839">
        <v>1.4999999999999999E-2</v>
      </c>
      <c r="F839">
        <v>0.14499999999999999</v>
      </c>
      <c r="G839" s="2">
        <v>35.1</v>
      </c>
      <c r="H839" s="2">
        <v>0.76200000000000001</v>
      </c>
      <c r="I839" s="2">
        <v>52.4</v>
      </c>
    </row>
    <row r="840" spans="1:9" x14ac:dyDescent="0.2">
      <c r="A840">
        <v>864</v>
      </c>
      <c r="B840" t="s">
        <v>876</v>
      </c>
      <c r="C840" t="s">
        <v>885</v>
      </c>
      <c r="D840" s="1">
        <v>2.7378788000000001E-2</v>
      </c>
      <c r="E840">
        <v>5.1999999999999995E-4</v>
      </c>
      <c r="F840">
        <v>0.08</v>
      </c>
      <c r="G840" s="2">
        <v>280</v>
      </c>
      <c r="H840" s="2">
        <v>6.95</v>
      </c>
      <c r="I840" s="2">
        <v>5440</v>
      </c>
    </row>
    <row r="841" spans="1:9" x14ac:dyDescent="0.2">
      <c r="A841">
        <v>865</v>
      </c>
      <c r="B841" t="s">
        <v>876</v>
      </c>
      <c r="C841" t="s">
        <v>886</v>
      </c>
      <c r="D841" s="1">
        <v>5.36716E-2</v>
      </c>
      <c r="E841">
        <v>1.6000000000000001E-3</v>
      </c>
      <c r="F841">
        <v>4.2999999999999997E-2</v>
      </c>
      <c r="G841" s="2">
        <v>126</v>
      </c>
      <c r="H841" s="2">
        <v>2.38</v>
      </c>
      <c r="I841" s="2">
        <v>510</v>
      </c>
    </row>
    <row r="842" spans="1:9" x14ac:dyDescent="0.2">
      <c r="A842">
        <v>866</v>
      </c>
      <c r="B842" t="s">
        <v>876</v>
      </c>
      <c r="C842" t="s">
        <v>887</v>
      </c>
      <c r="D842" s="1">
        <v>3.0545454999999999E-2</v>
      </c>
      <c r="E842">
        <v>2.3999999999999998E-3</v>
      </c>
      <c r="F842">
        <v>4.4999999999999998E-2</v>
      </c>
      <c r="G842" s="2">
        <v>30.5</v>
      </c>
      <c r="H842" s="2">
        <v>0.94499999999999995</v>
      </c>
      <c r="I842" s="2">
        <v>42.5</v>
      </c>
    </row>
    <row r="843" spans="1:9" x14ac:dyDescent="0.2">
      <c r="A843">
        <v>867</v>
      </c>
      <c r="B843" t="s">
        <v>876</v>
      </c>
      <c r="C843" t="s">
        <v>888</v>
      </c>
      <c r="D843" s="1">
        <v>3.3766233999999999E-2</v>
      </c>
      <c r="E843">
        <v>3.2000000000000002E-3</v>
      </c>
      <c r="F843">
        <v>5.6000000000000001E-2</v>
      </c>
      <c r="G843" s="2">
        <v>64.3</v>
      </c>
      <c r="H843" s="2">
        <v>0.97499999999999998</v>
      </c>
      <c r="I843" s="2">
        <v>113</v>
      </c>
    </row>
    <row r="844" spans="1:9" x14ac:dyDescent="0.2">
      <c r="A844">
        <v>868</v>
      </c>
      <c r="B844" t="s">
        <v>876</v>
      </c>
      <c r="C844" t="s">
        <v>889</v>
      </c>
      <c r="D844" s="1">
        <v>4.2293824000000001E-2</v>
      </c>
      <c r="E844">
        <v>3.7000000000000002E-3</v>
      </c>
      <c r="F844">
        <v>7.9000000000000001E-2</v>
      </c>
      <c r="G844" s="2">
        <v>76.8</v>
      </c>
      <c r="H844" s="2">
        <v>1.49</v>
      </c>
      <c r="I844" s="2">
        <v>278</v>
      </c>
    </row>
    <row r="845" spans="1:9" x14ac:dyDescent="0.2">
      <c r="A845">
        <v>869</v>
      </c>
      <c r="B845" t="s">
        <v>876</v>
      </c>
      <c r="C845" t="s">
        <v>890</v>
      </c>
      <c r="D845" s="1">
        <v>1.5312918659999999</v>
      </c>
      <c r="E845">
        <v>9.0000000000000006E-5</v>
      </c>
      <c r="F845">
        <v>1.9000000000000001E-4</v>
      </c>
      <c r="G845" s="2">
        <v>441.96</v>
      </c>
      <c r="H845" s="2">
        <v>5.3339999999999996</v>
      </c>
      <c r="I845" s="2">
        <v>2605.1498860000002</v>
      </c>
    </row>
    <row r="846" spans="1:9" x14ac:dyDescent="0.2">
      <c r="A846">
        <v>870</v>
      </c>
      <c r="B846" t="s">
        <v>876</v>
      </c>
      <c r="C846" t="s">
        <v>891</v>
      </c>
      <c r="D846" s="1">
        <v>6.6053994490000001</v>
      </c>
      <c r="E846">
        <v>5.0000000000000001E-4</v>
      </c>
      <c r="F846">
        <v>3.3E-4</v>
      </c>
      <c r="G846" s="2">
        <v>38.709600000000002</v>
      </c>
      <c r="H846" s="2">
        <v>7.1932799999999997</v>
      </c>
      <c r="I846" s="2">
        <v>396.43585230000002</v>
      </c>
    </row>
    <row r="847" spans="1:9" x14ac:dyDescent="0.2">
      <c r="A847">
        <v>871</v>
      </c>
      <c r="B847" t="s">
        <v>876</v>
      </c>
      <c r="C847" t="s">
        <v>892</v>
      </c>
      <c r="D847" s="1">
        <v>0.87375999999999998</v>
      </c>
      <c r="E847">
        <v>1.1E-4</v>
      </c>
      <c r="F847">
        <v>2.0000000000000001E-4</v>
      </c>
      <c r="G847" s="2">
        <v>59.436</v>
      </c>
      <c r="H847" s="2">
        <v>2.6212800000000001</v>
      </c>
      <c r="I847" s="2">
        <v>107.32084860000001</v>
      </c>
    </row>
    <row r="848" spans="1:9" x14ac:dyDescent="0.2">
      <c r="A848">
        <v>872</v>
      </c>
      <c r="B848" t="s">
        <v>876</v>
      </c>
      <c r="C848" t="s">
        <v>893</v>
      </c>
      <c r="D848" s="1">
        <v>3.1910146629999998</v>
      </c>
      <c r="E848">
        <v>5.1000000000000004E-4</v>
      </c>
      <c r="F848">
        <v>3.1E-4</v>
      </c>
      <c r="G848" s="2">
        <v>46.329599999999999</v>
      </c>
      <c r="H848" s="2">
        <v>3.2004000000000001</v>
      </c>
      <c r="I848" s="2">
        <v>130.25749429999999</v>
      </c>
    </row>
    <row r="849" spans="1:9" x14ac:dyDescent="0.2">
      <c r="A849">
        <v>873</v>
      </c>
      <c r="B849" t="s">
        <v>876</v>
      </c>
      <c r="C849" t="s">
        <v>894</v>
      </c>
      <c r="D849" s="1">
        <v>2.2803742150000001</v>
      </c>
      <c r="E849">
        <v>7.3999999999999996E-5</v>
      </c>
      <c r="F849">
        <v>2.2000000000000001E-4</v>
      </c>
      <c r="G849" s="2">
        <v>737.61599999999999</v>
      </c>
      <c r="H849" s="2">
        <v>11.186159999999999</v>
      </c>
      <c r="I849" s="2">
        <v>16706.939490000001</v>
      </c>
    </row>
    <row r="850" spans="1:9" x14ac:dyDescent="0.2">
      <c r="A850">
        <v>874</v>
      </c>
      <c r="B850" t="s">
        <v>876</v>
      </c>
      <c r="C850" t="s">
        <v>895</v>
      </c>
      <c r="D850" s="1">
        <v>3.1886769230000001</v>
      </c>
      <c r="E850">
        <v>3.3E-4</v>
      </c>
      <c r="F850">
        <v>2.5999999999999998E-4</v>
      </c>
      <c r="G850" s="2">
        <v>79.248000000000005</v>
      </c>
      <c r="H850" s="2">
        <v>4.1452799999999996</v>
      </c>
      <c r="I850" s="2">
        <v>566.3369318</v>
      </c>
    </row>
    <row r="851" spans="1:9" x14ac:dyDescent="0.2">
      <c r="A851">
        <v>875</v>
      </c>
      <c r="B851" t="s">
        <v>876</v>
      </c>
      <c r="C851" t="s">
        <v>896</v>
      </c>
      <c r="D851" s="1">
        <v>1.7812987010000001</v>
      </c>
      <c r="E851">
        <v>2.9999999999999997E-4</v>
      </c>
      <c r="F851">
        <v>2.7999999999999998E-4</v>
      </c>
      <c r="G851" s="2">
        <v>225.24719999999999</v>
      </c>
      <c r="H851" s="2">
        <v>2.7431999999999999</v>
      </c>
      <c r="I851" s="2">
        <v>849.50539779999997</v>
      </c>
    </row>
    <row r="852" spans="1:9" x14ac:dyDescent="0.2">
      <c r="A852">
        <v>876</v>
      </c>
      <c r="B852" t="s">
        <v>876</v>
      </c>
      <c r="C852" t="s">
        <v>897</v>
      </c>
      <c r="D852" s="1">
        <v>1.5797366770000001</v>
      </c>
      <c r="E852">
        <v>2.0000000000000001E-4</v>
      </c>
      <c r="F852">
        <v>2.9E-4</v>
      </c>
      <c r="G852" s="2">
        <v>42.062399999999997</v>
      </c>
      <c r="H852" s="2">
        <v>3.7795200000000002</v>
      </c>
      <c r="I852" s="2">
        <v>148.94661310000001</v>
      </c>
    </row>
    <row r="853" spans="1:9" x14ac:dyDescent="0.2">
      <c r="A853">
        <v>877</v>
      </c>
      <c r="B853" t="s">
        <v>898</v>
      </c>
      <c r="C853" t="s">
        <v>899</v>
      </c>
      <c r="D853" s="1">
        <v>6.5252525252525256E-2</v>
      </c>
      <c r="E853">
        <v>1.9E-3</v>
      </c>
      <c r="F853">
        <v>0.03</v>
      </c>
      <c r="G853" s="2">
        <v>76</v>
      </c>
      <c r="H853" s="2">
        <v>1.7</v>
      </c>
      <c r="I853" s="2">
        <v>178</v>
      </c>
    </row>
    <row r="854" spans="1:9" x14ac:dyDescent="0.2">
      <c r="A854">
        <v>878</v>
      </c>
      <c r="B854" t="s">
        <v>898</v>
      </c>
      <c r="C854" t="s">
        <v>900</v>
      </c>
      <c r="D854" s="1">
        <v>1.8828736806264901E-2</v>
      </c>
      <c r="E854">
        <v>3.5000000000000001E-3</v>
      </c>
      <c r="F854">
        <v>8.8999999999999996E-2</v>
      </c>
      <c r="G854" s="2">
        <v>44</v>
      </c>
      <c r="H854" s="2">
        <v>0.79</v>
      </c>
      <c r="I854" s="2">
        <v>53</v>
      </c>
    </row>
    <row r="855" spans="1:9" x14ac:dyDescent="0.2">
      <c r="A855">
        <v>879</v>
      </c>
      <c r="B855" t="s">
        <v>898</v>
      </c>
      <c r="C855" t="s">
        <v>901</v>
      </c>
      <c r="D855" s="1">
        <v>6.881118881118882E-2</v>
      </c>
      <c r="E855">
        <v>1.1999999999999999E-3</v>
      </c>
      <c r="F855">
        <v>2.5999999999999999E-2</v>
      </c>
      <c r="G855" s="2">
        <v>168</v>
      </c>
      <c r="H855" s="2">
        <v>2.46</v>
      </c>
      <c r="I855" s="2">
        <v>1075</v>
      </c>
    </row>
    <row r="856" spans="1:9" x14ac:dyDescent="0.2">
      <c r="A856">
        <v>880</v>
      </c>
      <c r="B856" t="s">
        <v>898</v>
      </c>
      <c r="C856" t="s">
        <v>902</v>
      </c>
      <c r="D856" s="1">
        <v>4.2293824319140784E-2</v>
      </c>
      <c r="E856">
        <v>3.7000000000000002E-3</v>
      </c>
      <c r="F856">
        <v>7.9000000000000001E-2</v>
      </c>
      <c r="G856" s="2">
        <v>77</v>
      </c>
      <c r="H856" s="2">
        <v>1.49</v>
      </c>
      <c r="I856" s="2">
        <v>277</v>
      </c>
    </row>
    <row r="857" spans="1:9" x14ac:dyDescent="0.2">
      <c r="A857">
        <v>881</v>
      </c>
      <c r="B857" t="s">
        <v>898</v>
      </c>
      <c r="C857" t="s">
        <v>903</v>
      </c>
      <c r="D857" s="1">
        <v>0.13946127946127948</v>
      </c>
      <c r="E857">
        <v>5.7000000000000002E-3</v>
      </c>
      <c r="F857">
        <v>2.7E-2</v>
      </c>
      <c r="G857" s="2">
        <v>49</v>
      </c>
      <c r="H857" s="2">
        <v>1.0900000000000001</v>
      </c>
      <c r="I857" s="2">
        <v>165</v>
      </c>
    </row>
    <row r="858" spans="1:9" x14ac:dyDescent="0.2">
      <c r="A858">
        <v>882</v>
      </c>
      <c r="B858" t="s">
        <v>898</v>
      </c>
      <c r="C858" t="s">
        <v>904</v>
      </c>
      <c r="D858" s="1">
        <v>8.8619528619528626E-2</v>
      </c>
      <c r="E858">
        <v>1.1999999999999999E-3</v>
      </c>
      <c r="F858">
        <v>2.7E-2</v>
      </c>
      <c r="G858" s="2">
        <v>85</v>
      </c>
      <c r="H858" s="2">
        <v>3.29</v>
      </c>
      <c r="I858" s="2">
        <v>933</v>
      </c>
    </row>
    <row r="859" spans="1:9" x14ac:dyDescent="0.2">
      <c r="A859">
        <v>883</v>
      </c>
      <c r="B859" t="s">
        <v>898</v>
      </c>
      <c r="C859" t="s">
        <v>905</v>
      </c>
      <c r="D859" s="1">
        <v>3.0383838383838381E-2</v>
      </c>
      <c r="E859">
        <v>2.3999999999999998E-3</v>
      </c>
      <c r="F859">
        <v>4.4999999999999998E-2</v>
      </c>
      <c r="G859" s="2">
        <v>30</v>
      </c>
      <c r="H859" s="2">
        <v>0.94</v>
      </c>
      <c r="I859" s="2">
        <v>42</v>
      </c>
    </row>
    <row r="860" spans="1:9" x14ac:dyDescent="0.2">
      <c r="A860">
        <v>884</v>
      </c>
      <c r="B860" t="s">
        <v>898</v>
      </c>
      <c r="C860" t="s">
        <v>906</v>
      </c>
      <c r="D860" s="1">
        <v>2.5050505050505052E-2</v>
      </c>
      <c r="E860">
        <v>3.2000000000000002E-3</v>
      </c>
      <c r="F860">
        <v>9.6000000000000002E-2</v>
      </c>
      <c r="G860" s="2">
        <v>31</v>
      </c>
      <c r="H860" s="2">
        <v>1.24</v>
      </c>
      <c r="I860" s="2">
        <v>65</v>
      </c>
    </row>
    <row r="861" spans="1:9" x14ac:dyDescent="0.2">
      <c r="A861">
        <v>885</v>
      </c>
      <c r="B861" t="s">
        <v>898</v>
      </c>
      <c r="C861" t="s">
        <v>907</v>
      </c>
      <c r="D861" s="1">
        <v>7.3076923076923081E-2</v>
      </c>
      <c r="E861">
        <v>1.0999999999999999E-2</v>
      </c>
      <c r="F861">
        <v>5.1999999999999998E-2</v>
      </c>
      <c r="G861" s="2">
        <v>18</v>
      </c>
      <c r="H861" s="2">
        <v>0.56999999999999995</v>
      </c>
      <c r="I861" s="2">
        <v>11</v>
      </c>
    </row>
    <row r="862" spans="1:9" x14ac:dyDescent="0.2">
      <c r="A862">
        <v>886</v>
      </c>
      <c r="B862" t="s">
        <v>898</v>
      </c>
      <c r="C862" t="s">
        <v>908</v>
      </c>
      <c r="D862" s="1">
        <v>8.5625485625485623E-2</v>
      </c>
      <c r="E862">
        <v>1.9E-2</v>
      </c>
      <c r="F862">
        <v>7.8E-2</v>
      </c>
      <c r="G862" s="2">
        <v>24</v>
      </c>
      <c r="H862" s="2">
        <v>0.57999999999999996</v>
      </c>
      <c r="I862" s="2">
        <v>20</v>
      </c>
    </row>
    <row r="863" spans="1:9" x14ac:dyDescent="0.2">
      <c r="A863">
        <v>887</v>
      </c>
      <c r="B863" t="s">
        <v>898</v>
      </c>
      <c r="C863" t="s">
        <v>909</v>
      </c>
      <c r="D863" s="1">
        <v>3.9142857142857146E-2</v>
      </c>
      <c r="E863">
        <v>3.3E-3</v>
      </c>
      <c r="F863">
        <v>7.0000000000000007E-2</v>
      </c>
      <c r="G863" s="2">
        <v>80</v>
      </c>
      <c r="H863" s="2">
        <v>1.37</v>
      </c>
      <c r="I863" s="2">
        <v>203</v>
      </c>
    </row>
    <row r="864" spans="1:9" x14ac:dyDescent="0.2">
      <c r="A864">
        <v>888</v>
      </c>
      <c r="B864" t="s">
        <v>898</v>
      </c>
      <c r="C864" t="s">
        <v>910</v>
      </c>
      <c r="D864" s="1">
        <v>5.7835497835497837E-2</v>
      </c>
      <c r="E864">
        <v>3.5999999999999999E-3</v>
      </c>
      <c r="F864">
        <v>6.3E-2</v>
      </c>
      <c r="G864" s="2">
        <v>41</v>
      </c>
      <c r="H864" s="2">
        <v>1.67</v>
      </c>
      <c r="I864" s="2">
        <v>141</v>
      </c>
    </row>
    <row r="865" spans="1:9" x14ac:dyDescent="0.2">
      <c r="A865">
        <v>889</v>
      </c>
      <c r="B865" t="s">
        <v>898</v>
      </c>
      <c r="C865" t="s">
        <v>911</v>
      </c>
      <c r="D865" s="1">
        <v>3.46615087040619E-2</v>
      </c>
      <c r="E865">
        <v>2.0999999999999999E-3</v>
      </c>
      <c r="F865">
        <v>4.7E-2</v>
      </c>
      <c r="G865" s="2">
        <v>59</v>
      </c>
      <c r="H865" s="2">
        <v>1.28</v>
      </c>
      <c r="I865" s="2">
        <v>186</v>
      </c>
    </row>
    <row r="866" spans="1:9" x14ac:dyDescent="0.2">
      <c r="A866">
        <v>890</v>
      </c>
      <c r="B866" t="s">
        <v>898</v>
      </c>
      <c r="C866" t="s">
        <v>912</v>
      </c>
      <c r="D866" s="1">
        <v>2.9967621419676214E-2</v>
      </c>
      <c r="E866">
        <v>9.3999999999999997E-4</v>
      </c>
      <c r="F866">
        <v>7.2999999999999995E-2</v>
      </c>
      <c r="G866" s="2">
        <v>111</v>
      </c>
      <c r="H866" s="2">
        <v>3.84</v>
      </c>
      <c r="I866" s="2">
        <v>1839</v>
      </c>
    </row>
    <row r="867" spans="1:9" x14ac:dyDescent="0.2">
      <c r="A867">
        <v>891</v>
      </c>
      <c r="B867" t="s">
        <v>898</v>
      </c>
      <c r="C867" t="s">
        <v>913</v>
      </c>
      <c r="D867" s="1">
        <v>1.928374655647383E-2</v>
      </c>
      <c r="E867">
        <v>1.4E-3</v>
      </c>
      <c r="F867">
        <v>6.6000000000000003E-2</v>
      </c>
      <c r="G867" s="2">
        <v>29</v>
      </c>
      <c r="H867" s="2">
        <v>1.5</v>
      </c>
      <c r="I867" s="2">
        <v>55</v>
      </c>
    </row>
    <row r="868" spans="1:9" x14ac:dyDescent="0.2">
      <c r="A868">
        <v>892</v>
      </c>
      <c r="B868" t="s">
        <v>898</v>
      </c>
      <c r="C868" t="s">
        <v>914</v>
      </c>
      <c r="D868" s="1">
        <v>4.2283298097251593E-2</v>
      </c>
      <c r="E868">
        <v>1.1999999999999999E-3</v>
      </c>
      <c r="F868">
        <v>8.5999999999999993E-2</v>
      </c>
      <c r="G868" s="2">
        <v>82</v>
      </c>
      <c r="H868" s="2">
        <v>5</v>
      </c>
      <c r="I868" s="2">
        <v>1416</v>
      </c>
    </row>
    <row r="869" spans="1:9" x14ac:dyDescent="0.2">
      <c r="A869">
        <v>893</v>
      </c>
      <c r="B869" t="s">
        <v>898</v>
      </c>
      <c r="C869" t="s">
        <v>915</v>
      </c>
      <c r="D869" s="1">
        <v>5.5393939393939398E-2</v>
      </c>
      <c r="E869">
        <v>8.4000000000000003E-4</v>
      </c>
      <c r="F869">
        <v>4.2000000000000003E-2</v>
      </c>
      <c r="G869" s="2">
        <v>134</v>
      </c>
      <c r="H869" s="2">
        <v>4.57</v>
      </c>
      <c r="I869" s="2">
        <v>1811</v>
      </c>
    </row>
    <row r="870" spans="1:9" x14ac:dyDescent="0.2">
      <c r="A870">
        <v>894</v>
      </c>
      <c r="B870" t="s">
        <v>898</v>
      </c>
      <c r="C870" t="s">
        <v>916</v>
      </c>
      <c r="D870" s="1">
        <v>4.1779904306220111E-2</v>
      </c>
      <c r="E870">
        <v>5.9000000000000003E-4</v>
      </c>
      <c r="F870">
        <v>1.9E-2</v>
      </c>
      <c r="G870" s="2">
        <v>53</v>
      </c>
      <c r="H870" s="2">
        <v>2.2200000000000002</v>
      </c>
      <c r="I870" s="2">
        <v>268</v>
      </c>
    </row>
    <row r="871" spans="1:9" x14ac:dyDescent="0.2">
      <c r="A871">
        <v>895</v>
      </c>
      <c r="B871" t="s">
        <v>898</v>
      </c>
      <c r="C871" t="s">
        <v>917</v>
      </c>
      <c r="D871" s="1">
        <v>5.3446088794926017E-2</v>
      </c>
      <c r="E871">
        <v>1.6000000000000001E-3</v>
      </c>
      <c r="F871">
        <v>4.2999999999999997E-2</v>
      </c>
      <c r="G871" s="2">
        <v>126</v>
      </c>
      <c r="H871" s="2">
        <v>2.37</v>
      </c>
      <c r="I871" s="2">
        <v>509</v>
      </c>
    </row>
    <row r="872" spans="1:9" x14ac:dyDescent="0.2">
      <c r="A872">
        <v>896</v>
      </c>
      <c r="B872" t="s">
        <v>898</v>
      </c>
      <c r="C872" t="s">
        <v>918</v>
      </c>
      <c r="D872" s="1">
        <v>4.1632653061224482E-2</v>
      </c>
      <c r="E872">
        <v>1.6999999999999999E-3</v>
      </c>
      <c r="F872">
        <v>4.9000000000000002E-2</v>
      </c>
      <c r="G872" s="2">
        <v>121</v>
      </c>
      <c r="H872" s="2">
        <v>1.98</v>
      </c>
      <c r="I872" s="2">
        <v>486</v>
      </c>
    </row>
    <row r="873" spans="1:9" x14ac:dyDescent="0.2">
      <c r="A873">
        <v>897</v>
      </c>
      <c r="B873" t="s">
        <v>898</v>
      </c>
      <c r="C873" t="s">
        <v>919</v>
      </c>
      <c r="D873" s="1">
        <v>2.8050314465408812E-2</v>
      </c>
      <c r="E873">
        <v>2.2000000000000001E-4</v>
      </c>
      <c r="F873">
        <v>5.2999999999999999E-2</v>
      </c>
      <c r="G873" s="2">
        <v>475</v>
      </c>
      <c r="H873" s="2">
        <v>11.15</v>
      </c>
      <c r="I873" s="2">
        <v>14998</v>
      </c>
    </row>
    <row r="874" spans="1:9" x14ac:dyDescent="0.2">
      <c r="A874">
        <v>898</v>
      </c>
      <c r="B874" t="s">
        <v>898</v>
      </c>
      <c r="C874" t="s">
        <v>920</v>
      </c>
      <c r="D874" s="1">
        <v>5.6743083003952581E-2</v>
      </c>
      <c r="E874">
        <v>7.3999999999999999E-4</v>
      </c>
      <c r="F874">
        <v>4.5999999999999999E-2</v>
      </c>
      <c r="G874" s="2">
        <v>479</v>
      </c>
      <c r="H874" s="2">
        <v>5.82</v>
      </c>
      <c r="I874" s="2">
        <v>7782</v>
      </c>
    </row>
    <row r="875" spans="1:9" x14ac:dyDescent="0.2">
      <c r="A875">
        <v>899</v>
      </c>
      <c r="B875" t="s">
        <v>898</v>
      </c>
      <c r="C875" t="s">
        <v>921</v>
      </c>
      <c r="D875" s="1">
        <v>7.7516629711751647E-2</v>
      </c>
      <c r="E875">
        <v>6.8999999999999997E-4</v>
      </c>
      <c r="F875">
        <v>4.1000000000000002E-2</v>
      </c>
      <c r="G875" s="2">
        <v>549</v>
      </c>
      <c r="H875" s="2">
        <v>7.6</v>
      </c>
      <c r="I875" s="2">
        <v>9004</v>
      </c>
    </row>
    <row r="876" spans="1:9" x14ac:dyDescent="0.2">
      <c r="A876">
        <v>900</v>
      </c>
      <c r="B876" t="s">
        <v>898</v>
      </c>
      <c r="C876" t="s">
        <v>922</v>
      </c>
      <c r="D876" s="1">
        <v>6.1395348837209311E-2</v>
      </c>
      <c r="E876">
        <v>3.5999999999999999E-3</v>
      </c>
      <c r="F876">
        <v>4.2999999999999997E-2</v>
      </c>
      <c r="G876" s="2">
        <v>31</v>
      </c>
      <c r="H876" s="2">
        <v>1.21</v>
      </c>
      <c r="I876" s="2">
        <v>62</v>
      </c>
    </row>
    <row r="877" spans="1:9" x14ac:dyDescent="0.2">
      <c r="A877">
        <v>901</v>
      </c>
      <c r="B877" t="s">
        <v>898</v>
      </c>
      <c r="C877" t="s">
        <v>923</v>
      </c>
      <c r="D877" s="1">
        <v>2.1435406698564596E-2</v>
      </c>
      <c r="E877">
        <v>3.5E-4</v>
      </c>
      <c r="F877">
        <v>3.7999999999999999E-2</v>
      </c>
      <c r="G877" s="2">
        <v>123</v>
      </c>
      <c r="H877" s="2">
        <v>3.84</v>
      </c>
      <c r="I877" s="2">
        <v>1018</v>
      </c>
    </row>
    <row r="878" spans="1:9" x14ac:dyDescent="0.2">
      <c r="A878">
        <v>902</v>
      </c>
      <c r="B878" t="s">
        <v>898</v>
      </c>
      <c r="C878" t="s">
        <v>924</v>
      </c>
      <c r="D878" s="1">
        <v>4.8627450980392166E-2</v>
      </c>
      <c r="E878">
        <v>1.1999999999999999E-3</v>
      </c>
      <c r="F878">
        <v>5.0999999999999997E-2</v>
      </c>
      <c r="G878" s="2">
        <v>28</v>
      </c>
      <c r="H878" s="2">
        <v>3.41</v>
      </c>
      <c r="I878" s="2">
        <v>130</v>
      </c>
    </row>
    <row r="879" spans="1:9" x14ac:dyDescent="0.2">
      <c r="A879">
        <v>903</v>
      </c>
      <c r="B879" t="s">
        <v>898</v>
      </c>
      <c r="C879" t="s">
        <v>925</v>
      </c>
      <c r="D879" s="1">
        <v>9.5757575757575777E-3</v>
      </c>
      <c r="E879">
        <v>5.1000000000000004E-4</v>
      </c>
      <c r="F879">
        <v>5.0999999999999997E-2</v>
      </c>
      <c r="G879" s="2">
        <v>27</v>
      </c>
      <c r="H879" s="2">
        <v>1.58</v>
      </c>
      <c r="I879" s="2">
        <v>42</v>
      </c>
    </row>
    <row r="880" spans="1:9" x14ac:dyDescent="0.2">
      <c r="A880">
        <v>904</v>
      </c>
      <c r="B880" t="s">
        <v>898</v>
      </c>
      <c r="C880" t="s">
        <v>926</v>
      </c>
      <c r="D880" s="1">
        <v>2.7339393939393934E-2</v>
      </c>
      <c r="E880">
        <v>5.1999999999999995E-4</v>
      </c>
      <c r="F880">
        <v>0.08</v>
      </c>
      <c r="G880" s="2">
        <v>280</v>
      </c>
      <c r="H880" s="2">
        <v>6.94</v>
      </c>
      <c r="I880" s="2">
        <v>5433</v>
      </c>
    </row>
    <row r="881" spans="1:19" x14ac:dyDescent="0.2">
      <c r="A881">
        <v>905</v>
      </c>
      <c r="B881" t="s">
        <v>898</v>
      </c>
      <c r="C881" t="s">
        <v>927</v>
      </c>
      <c r="D881" s="1">
        <v>4.4444444444444446E-2</v>
      </c>
      <c r="E881">
        <v>2E-3</v>
      </c>
      <c r="F881">
        <v>6.3E-2</v>
      </c>
      <c r="G881" s="2">
        <v>119</v>
      </c>
      <c r="H881" s="2">
        <v>2.31</v>
      </c>
      <c r="I881" s="2">
        <v>489</v>
      </c>
    </row>
    <row r="882" spans="1:19" x14ac:dyDescent="0.2">
      <c r="A882">
        <v>906</v>
      </c>
      <c r="B882" t="s">
        <v>898</v>
      </c>
      <c r="C882" t="s">
        <v>928</v>
      </c>
      <c r="D882" s="1">
        <v>8.9610389610389612E-2</v>
      </c>
      <c r="E882">
        <v>5.4000000000000003E-3</v>
      </c>
      <c r="F882">
        <v>4.2000000000000003E-2</v>
      </c>
      <c r="G882" s="2">
        <v>51</v>
      </c>
      <c r="H882" s="2">
        <v>1.1499999999999999</v>
      </c>
      <c r="I882" s="2">
        <v>121</v>
      </c>
    </row>
    <row r="883" spans="1:19" x14ac:dyDescent="0.2">
      <c r="A883">
        <v>907</v>
      </c>
      <c r="B883" t="s">
        <v>898</v>
      </c>
      <c r="C883" t="s">
        <v>929</v>
      </c>
      <c r="D883" s="1">
        <v>4.3003952569169966E-2</v>
      </c>
      <c r="E883">
        <v>8.0000000000000004E-4</v>
      </c>
      <c r="F883">
        <v>2.3E-2</v>
      </c>
      <c r="G883" s="2">
        <v>35</v>
      </c>
      <c r="H883" s="2">
        <v>2.04</v>
      </c>
      <c r="I883" s="2">
        <v>100</v>
      </c>
    </row>
    <row r="884" spans="1:19" x14ac:dyDescent="0.2">
      <c r="A884">
        <v>908</v>
      </c>
      <c r="B884" t="s">
        <v>898</v>
      </c>
      <c r="C884" t="s">
        <v>930</v>
      </c>
      <c r="D884" s="1">
        <v>2.7215311004784692E-2</v>
      </c>
      <c r="E884">
        <v>7.9000000000000001E-4</v>
      </c>
      <c r="F884">
        <v>3.7999999999999999E-2</v>
      </c>
      <c r="G884" s="2">
        <v>50</v>
      </c>
      <c r="H884" s="2">
        <v>2.16</v>
      </c>
      <c r="I884" s="2">
        <v>203</v>
      </c>
    </row>
    <row r="885" spans="1:19" x14ac:dyDescent="0.2">
      <c r="A885">
        <v>909</v>
      </c>
      <c r="B885" t="s">
        <v>898</v>
      </c>
      <c r="C885" t="s">
        <v>931</v>
      </c>
      <c r="D885" s="1">
        <v>1.3333333333333338E-2</v>
      </c>
      <c r="E885">
        <v>5.5000000000000003E-4</v>
      </c>
      <c r="F885">
        <v>5.0999999999999997E-2</v>
      </c>
      <c r="G885" s="2">
        <v>38</v>
      </c>
      <c r="H885" s="2">
        <v>2.04</v>
      </c>
      <c r="I885" s="2">
        <v>113</v>
      </c>
    </row>
    <row r="886" spans="1:19" x14ac:dyDescent="0.2">
      <c r="A886">
        <v>910</v>
      </c>
      <c r="B886" t="s">
        <v>932</v>
      </c>
      <c r="C886" t="s">
        <v>933</v>
      </c>
      <c r="D886" s="1">
        <v>7.6469696969696965E-2</v>
      </c>
      <c r="E886">
        <v>4.8999999999999998E-3</v>
      </c>
      <c r="F886">
        <v>0.04</v>
      </c>
      <c r="G886" s="2">
        <v>15</v>
      </c>
      <c r="H886" s="2">
        <v>1.03</v>
      </c>
      <c r="I886" s="2">
        <v>20.350000000000001</v>
      </c>
    </row>
    <row r="887" spans="1:19" x14ac:dyDescent="0.2">
      <c r="A887">
        <v>911</v>
      </c>
      <c r="B887" t="s">
        <v>932</v>
      </c>
      <c r="C887" t="s">
        <v>934</v>
      </c>
      <c r="D887" s="1">
        <v>7.3329984932194878E-2</v>
      </c>
      <c r="E887">
        <v>1.4999999999999999E-2</v>
      </c>
      <c r="F887">
        <v>9.0499999999999997E-2</v>
      </c>
      <c r="G887" s="2">
        <v>20.5</v>
      </c>
      <c r="H887" s="2">
        <v>0.73</v>
      </c>
      <c r="I887" s="2">
        <v>49</v>
      </c>
    </row>
    <row r="888" spans="1:19" x14ac:dyDescent="0.2">
      <c r="A888">
        <v>912</v>
      </c>
      <c r="B888" t="s">
        <v>935</v>
      </c>
      <c r="C888" t="s">
        <v>936</v>
      </c>
      <c r="D888" s="1">
        <v>0.10250382600000001</v>
      </c>
      <c r="E888">
        <v>2.9899999999999999E-2</v>
      </c>
      <c r="F888">
        <v>9.9000000000000005E-2</v>
      </c>
      <c r="G888" s="2">
        <v>11.13</v>
      </c>
      <c r="H888" s="2">
        <v>0.56000000000000005</v>
      </c>
      <c r="I888" s="2">
        <v>3.4</v>
      </c>
    </row>
    <row r="889" spans="1:19" x14ac:dyDescent="0.2">
      <c r="A889">
        <v>913</v>
      </c>
      <c r="B889" t="s">
        <v>935</v>
      </c>
      <c r="C889" t="s">
        <v>937</v>
      </c>
      <c r="D889" s="1">
        <v>4.1818181818181817E-2</v>
      </c>
      <c r="E889">
        <v>3.8E-3</v>
      </c>
      <c r="F889">
        <v>7.5999999999999998E-2</v>
      </c>
      <c r="G889" s="2">
        <v>59.1</v>
      </c>
      <c r="H889" s="2">
        <v>1.38</v>
      </c>
      <c r="I889" s="2">
        <v>167</v>
      </c>
    </row>
    <row r="890" spans="1:19" x14ac:dyDescent="0.2">
      <c r="A890">
        <v>914</v>
      </c>
      <c r="B890" t="s">
        <v>935</v>
      </c>
      <c r="C890" t="s">
        <v>938</v>
      </c>
      <c r="D890" s="1">
        <v>4.9413617E-2</v>
      </c>
      <c r="E890">
        <v>1.46E-2</v>
      </c>
      <c r="F890">
        <v>7.6999999999999999E-2</v>
      </c>
      <c r="G890" s="2">
        <v>10.8</v>
      </c>
      <c r="H890" s="2">
        <v>0.43</v>
      </c>
      <c r="I890" s="2">
        <v>7.8</v>
      </c>
    </row>
    <row r="891" spans="1:19" x14ac:dyDescent="0.2">
      <c r="A891">
        <v>915</v>
      </c>
      <c r="B891" t="s">
        <v>935</v>
      </c>
      <c r="C891" t="s">
        <v>939</v>
      </c>
      <c r="D891" s="1">
        <v>1.2886762360446571E-2</v>
      </c>
      <c r="E891">
        <v>4.0000000000000001E-3</v>
      </c>
      <c r="F891">
        <v>0.19</v>
      </c>
      <c r="G891" s="2">
        <v>24</v>
      </c>
      <c r="H891" s="2">
        <v>1.01</v>
      </c>
      <c r="I891" s="2">
        <v>39.700000000000003</v>
      </c>
    </row>
    <row r="892" spans="1:19" x14ac:dyDescent="0.2">
      <c r="A892">
        <v>916</v>
      </c>
      <c r="B892" t="s">
        <v>935</v>
      </c>
      <c r="C892" t="s">
        <v>940</v>
      </c>
      <c r="D892" s="1">
        <v>2.5429975429975434E-2</v>
      </c>
      <c r="E892">
        <v>2.3E-3</v>
      </c>
      <c r="F892">
        <v>0.14799999999999999</v>
      </c>
      <c r="G892" s="2">
        <v>77.3</v>
      </c>
      <c r="H892" s="2">
        <v>2.7</v>
      </c>
      <c r="I892" s="2">
        <v>446</v>
      </c>
    </row>
    <row r="893" spans="1:19" x14ac:dyDescent="0.2">
      <c r="A893">
        <v>917</v>
      </c>
      <c r="B893" t="s">
        <v>935</v>
      </c>
      <c r="C893" t="s">
        <v>941</v>
      </c>
      <c r="D893" s="1">
        <v>2.4337899543378998E-2</v>
      </c>
      <c r="E893">
        <v>4.1000000000000003E-3</v>
      </c>
      <c r="F893">
        <v>0.14599999999999999</v>
      </c>
      <c r="G893" s="2">
        <v>61.6</v>
      </c>
      <c r="H893" s="2">
        <v>1.43</v>
      </c>
      <c r="I893" s="2">
        <v>214</v>
      </c>
      <c r="N893" s="1"/>
      <c r="Q893" s="2"/>
      <c r="R893" s="2"/>
      <c r="S893" s="2"/>
    </row>
    <row r="894" spans="1:19" x14ac:dyDescent="0.2">
      <c r="A894">
        <v>918</v>
      </c>
      <c r="B894" t="s">
        <v>935</v>
      </c>
      <c r="C894" t="s">
        <v>942</v>
      </c>
      <c r="D894" s="1">
        <v>8.8676236044657099E-3</v>
      </c>
      <c r="E894">
        <v>5.0000000000000001E-4</v>
      </c>
      <c r="F894">
        <v>9.5000000000000001E-2</v>
      </c>
      <c r="G894" s="2">
        <v>84</v>
      </c>
      <c r="H894" s="2">
        <v>2.78</v>
      </c>
      <c r="I894" s="2">
        <v>453</v>
      </c>
    </row>
    <row r="895" spans="1:19" x14ac:dyDescent="0.2">
      <c r="A895">
        <v>919</v>
      </c>
      <c r="B895" t="s">
        <v>935</v>
      </c>
      <c r="C895" t="s">
        <v>943</v>
      </c>
      <c r="D895" s="1">
        <v>3.6060606060606064E-2</v>
      </c>
      <c r="E895">
        <v>3.3999999999999998E-3</v>
      </c>
      <c r="F895">
        <v>0.104</v>
      </c>
      <c r="G895" s="2">
        <v>36.299999999999997</v>
      </c>
      <c r="H895" s="2">
        <v>1.82</v>
      </c>
      <c r="I895" s="2">
        <v>118</v>
      </c>
    </row>
    <row r="896" spans="1:19" x14ac:dyDescent="0.2">
      <c r="A896">
        <v>920</v>
      </c>
      <c r="B896" t="s">
        <v>935</v>
      </c>
      <c r="C896" t="s">
        <v>944</v>
      </c>
      <c r="D896" s="1">
        <v>2.219065656565657E-2</v>
      </c>
      <c r="E896">
        <v>1.9E-3</v>
      </c>
      <c r="F896">
        <v>9.6000000000000002E-2</v>
      </c>
      <c r="G896" s="2">
        <v>85.2</v>
      </c>
      <c r="H896" s="2">
        <v>1.85</v>
      </c>
      <c r="I896" s="2">
        <v>326</v>
      </c>
    </row>
    <row r="897" spans="1:9" x14ac:dyDescent="0.2">
      <c r="A897">
        <v>921</v>
      </c>
      <c r="B897" t="s">
        <v>935</v>
      </c>
      <c r="C897" t="s">
        <v>945</v>
      </c>
      <c r="D897" s="1">
        <v>1.8686284813452442E-2</v>
      </c>
      <c r="E897">
        <v>2.0999999999999999E-3</v>
      </c>
      <c r="F897">
        <v>0.17299999999999999</v>
      </c>
      <c r="G897" s="2">
        <v>89.2</v>
      </c>
      <c r="H897" s="2">
        <v>2.54</v>
      </c>
      <c r="I897" s="2">
        <v>652</v>
      </c>
    </row>
    <row r="898" spans="1:9" x14ac:dyDescent="0.2">
      <c r="A898">
        <v>922</v>
      </c>
      <c r="B898" t="s">
        <v>935</v>
      </c>
      <c r="C898" t="s">
        <v>946</v>
      </c>
      <c r="D898" s="1">
        <v>2.0936639118457299E-2</v>
      </c>
      <c r="E898">
        <v>4.0000000000000001E-3</v>
      </c>
      <c r="F898">
        <v>0.11</v>
      </c>
      <c r="G898" s="2">
        <v>53</v>
      </c>
      <c r="H898" s="2">
        <v>0.95</v>
      </c>
      <c r="I898" s="2">
        <v>86.4</v>
      </c>
    </row>
    <row r="899" spans="1:9" x14ac:dyDescent="0.2">
      <c r="A899">
        <v>923</v>
      </c>
      <c r="B899" t="s">
        <v>935</v>
      </c>
      <c r="C899" t="s">
        <v>947</v>
      </c>
      <c r="D899" s="1">
        <v>6.8580542264752797E-2</v>
      </c>
      <c r="E899">
        <v>2.5000000000000001E-3</v>
      </c>
      <c r="F899">
        <v>3.7999999999999999E-2</v>
      </c>
      <c r="G899" s="2">
        <v>34.200000000000003</v>
      </c>
      <c r="H899" s="2">
        <v>1.72</v>
      </c>
      <c r="I899" s="2">
        <v>70.8</v>
      </c>
    </row>
    <row r="900" spans="1:9" x14ac:dyDescent="0.2">
      <c r="A900">
        <v>924</v>
      </c>
      <c r="B900" t="s">
        <v>935</v>
      </c>
      <c r="C900" t="s">
        <v>948</v>
      </c>
      <c r="D900" s="1">
        <v>5.7971014492753631E-2</v>
      </c>
      <c r="E900">
        <v>0.01</v>
      </c>
      <c r="F900">
        <v>4.5999999999999999E-2</v>
      </c>
      <c r="G900" s="2">
        <v>11.3</v>
      </c>
      <c r="H900" s="2">
        <v>0.44</v>
      </c>
      <c r="I900" s="2">
        <v>5.0999999999999996</v>
      </c>
    </row>
    <row r="901" spans="1:9" x14ac:dyDescent="0.2">
      <c r="A901">
        <v>925</v>
      </c>
      <c r="B901" t="s">
        <v>935</v>
      </c>
      <c r="C901" t="s">
        <v>949</v>
      </c>
      <c r="D901" s="1">
        <v>4.9354838709677419E-2</v>
      </c>
      <c r="E901">
        <v>1.5299999999999999E-2</v>
      </c>
      <c r="F901">
        <v>6.2E-2</v>
      </c>
      <c r="G901" s="2">
        <v>6.4</v>
      </c>
      <c r="H901" s="2">
        <v>0.33</v>
      </c>
      <c r="I901" s="2">
        <v>2.5</v>
      </c>
    </row>
    <row r="902" spans="1:9" x14ac:dyDescent="0.2">
      <c r="A902">
        <v>926</v>
      </c>
      <c r="B902" t="s">
        <v>935</v>
      </c>
      <c r="C902" t="s">
        <v>950</v>
      </c>
      <c r="D902" s="1">
        <v>5.0272727272727268E-2</v>
      </c>
      <c r="E902">
        <v>4.1999999999999997E-3</v>
      </c>
      <c r="F902">
        <v>0.04</v>
      </c>
      <c r="G902" s="2">
        <v>24.7</v>
      </c>
      <c r="H902" s="2">
        <v>0.79</v>
      </c>
      <c r="I902" s="2">
        <v>24.1</v>
      </c>
    </row>
    <row r="903" spans="1:9" x14ac:dyDescent="0.2">
      <c r="A903">
        <v>927</v>
      </c>
      <c r="B903" t="s">
        <v>951</v>
      </c>
      <c r="C903" t="s">
        <v>952</v>
      </c>
      <c r="D903" s="1">
        <v>0.11467617349970294</v>
      </c>
      <c r="E903">
        <v>1.9300000000000001E-2</v>
      </c>
      <c r="F903">
        <v>4.0799999999999996E-2</v>
      </c>
      <c r="G903" s="2">
        <v>3</v>
      </c>
      <c r="H903" s="2">
        <v>0.4</v>
      </c>
      <c r="I903" s="2">
        <v>1.1000000000000001</v>
      </c>
    </row>
    <row r="904" spans="1:9" x14ac:dyDescent="0.2">
      <c r="A904">
        <v>928</v>
      </c>
      <c r="B904" t="s">
        <v>951</v>
      </c>
      <c r="C904" t="s">
        <v>953</v>
      </c>
      <c r="D904" s="1">
        <v>0.13787186937871873</v>
      </c>
      <c r="E904">
        <v>9.4000000000000004E-3</v>
      </c>
      <c r="F904">
        <v>2.1899999999999999E-2</v>
      </c>
      <c r="G904" s="2">
        <v>10</v>
      </c>
      <c r="H904" s="2">
        <v>0.53</v>
      </c>
      <c r="I904" s="2">
        <v>4.8</v>
      </c>
    </row>
    <row r="905" spans="1:9" x14ac:dyDescent="0.2">
      <c r="A905">
        <v>929</v>
      </c>
      <c r="B905" t="s">
        <v>951</v>
      </c>
      <c r="C905" t="s">
        <v>954</v>
      </c>
      <c r="D905" s="1">
        <v>0.12299465240641712</v>
      </c>
      <c r="E905">
        <v>1.15E-2</v>
      </c>
      <c r="F905">
        <v>2.3800000000000002E-2</v>
      </c>
      <c r="G905" s="2">
        <v>10</v>
      </c>
      <c r="H905" s="2">
        <v>0.42</v>
      </c>
      <c r="I905" s="2">
        <v>3.8</v>
      </c>
    </row>
    <row r="906" spans="1:9" x14ac:dyDescent="0.2">
      <c r="A906">
        <v>930</v>
      </c>
      <c r="B906" t="s">
        <v>951</v>
      </c>
      <c r="C906" t="s">
        <v>955</v>
      </c>
      <c r="D906" s="1">
        <v>0.11164274322169063</v>
      </c>
      <c r="E906">
        <v>1.2500000000000001E-2</v>
      </c>
      <c r="F906">
        <v>3.7999999999999999E-2</v>
      </c>
      <c r="G906" s="2">
        <v>5</v>
      </c>
      <c r="H906" s="2">
        <v>0.56000000000000005</v>
      </c>
      <c r="I906" s="2">
        <v>3.5</v>
      </c>
    </row>
    <row r="907" spans="1:9" x14ac:dyDescent="0.2">
      <c r="A907">
        <v>931</v>
      </c>
      <c r="B907" t="s">
        <v>956</v>
      </c>
      <c r="C907" t="s">
        <v>957</v>
      </c>
      <c r="D907" s="1">
        <v>0.131618182</v>
      </c>
      <c r="E907">
        <v>1.5E-3</v>
      </c>
      <c r="F907">
        <v>4.0000000000000001E-3</v>
      </c>
      <c r="G907" s="2">
        <v>5.0596800000000011</v>
      </c>
      <c r="H907" s="2">
        <v>0.57999999999999996</v>
      </c>
      <c r="I907" s="2">
        <v>4.8138639206400011</v>
      </c>
    </row>
    <row r="908" spans="1:9" x14ac:dyDescent="0.2">
      <c r="A908">
        <v>932</v>
      </c>
      <c r="B908" t="s">
        <v>956</v>
      </c>
      <c r="C908" t="s">
        <v>958</v>
      </c>
      <c r="D908" s="1">
        <v>8.5142478999999993E-2</v>
      </c>
      <c r="E908">
        <v>3.8999999999999998E-3</v>
      </c>
      <c r="F908">
        <v>1.0999999999999999E-2</v>
      </c>
      <c r="G908" s="2">
        <v>3.1394400000000005</v>
      </c>
      <c r="H908" s="2">
        <v>0.4</v>
      </c>
      <c r="I908" s="2">
        <v>1.3592086364160001</v>
      </c>
    </row>
    <row r="909" spans="1:9" x14ac:dyDescent="0.2">
      <c r="A909">
        <v>933</v>
      </c>
      <c r="B909" t="s">
        <v>956</v>
      </c>
      <c r="C909" t="s">
        <v>959</v>
      </c>
      <c r="D909" s="1">
        <v>2.309090909</v>
      </c>
      <c r="E909">
        <v>2.5000000000000001E-3</v>
      </c>
      <c r="F909">
        <v>5.0000000000000001E-4</v>
      </c>
      <c r="G909" s="2">
        <v>7.1018400000000002</v>
      </c>
      <c r="H909" s="2">
        <v>0.76</v>
      </c>
      <c r="I909" s="2">
        <v>1.4101789602816002</v>
      </c>
    </row>
    <row r="910" spans="1:9" x14ac:dyDescent="0.2">
      <c r="A910">
        <v>934</v>
      </c>
      <c r="B910" t="s">
        <v>956</v>
      </c>
      <c r="C910" t="s">
        <v>960</v>
      </c>
      <c r="D910" s="1">
        <v>1.4316363640000001</v>
      </c>
      <c r="E910">
        <v>2.5000000000000001E-3</v>
      </c>
      <c r="F910">
        <v>1E-3</v>
      </c>
      <c r="G910" s="2">
        <v>9.5402400000000007</v>
      </c>
      <c r="H910" s="2">
        <v>0.94</v>
      </c>
      <c r="I910" s="2">
        <v>3.1035263864832001</v>
      </c>
    </row>
    <row r="911" spans="1:9" x14ac:dyDescent="0.2">
      <c r="A911">
        <v>935</v>
      </c>
      <c r="B911" t="s">
        <v>956</v>
      </c>
      <c r="C911" t="s">
        <v>961</v>
      </c>
      <c r="D911" s="1">
        <v>0.36206545499999998</v>
      </c>
      <c r="E911">
        <v>4.8999999999999998E-3</v>
      </c>
      <c r="F911">
        <v>2E-3</v>
      </c>
      <c r="G911" s="2">
        <v>2.3469600000000002</v>
      </c>
      <c r="H911" s="2">
        <v>0.24</v>
      </c>
      <c r="I911" s="2">
        <v>0.55217850854400008</v>
      </c>
    </row>
    <row r="912" spans="1:9" x14ac:dyDescent="0.2">
      <c r="A912">
        <v>936</v>
      </c>
      <c r="B912" t="s">
        <v>956</v>
      </c>
      <c r="C912" t="s">
        <v>962</v>
      </c>
      <c r="D912" s="1">
        <v>5.6157090910000003</v>
      </c>
      <c r="E912">
        <v>3.8E-3</v>
      </c>
      <c r="F912">
        <v>2.5000000000000001E-4</v>
      </c>
      <c r="G912" s="2">
        <v>7.8943199999999996</v>
      </c>
      <c r="H912" s="2">
        <v>0.61</v>
      </c>
      <c r="I912" s="2">
        <v>3.2847542046720006</v>
      </c>
    </row>
    <row r="913" spans="1:9" x14ac:dyDescent="0.2">
      <c r="A913">
        <v>938</v>
      </c>
      <c r="B913" t="s">
        <v>963</v>
      </c>
      <c r="C913" t="s">
        <v>964</v>
      </c>
      <c r="D913" s="1">
        <v>1.363636364</v>
      </c>
      <c r="E913">
        <v>1.4999999999999999E-4</v>
      </c>
      <c r="F913">
        <v>4.0000000000000002E-4</v>
      </c>
      <c r="G913" s="2">
        <v>385</v>
      </c>
      <c r="H913" s="2">
        <v>6</v>
      </c>
      <c r="I913" s="2">
        <v>3200</v>
      </c>
    </row>
    <row r="914" spans="1:9" x14ac:dyDescent="0.2">
      <c r="A914">
        <v>939</v>
      </c>
      <c r="B914" t="s">
        <v>963</v>
      </c>
      <c r="C914" t="s">
        <v>965</v>
      </c>
      <c r="D914" s="1">
        <v>1.3333333329999999</v>
      </c>
      <c r="E914">
        <v>1E-4</v>
      </c>
      <c r="F914">
        <v>2.9999999999999997E-4</v>
      </c>
      <c r="G914" s="2">
        <v>507</v>
      </c>
      <c r="H914" s="2">
        <v>6.6</v>
      </c>
      <c r="I914" s="2">
        <v>3700</v>
      </c>
    </row>
    <row r="915" spans="1:9" x14ac:dyDescent="0.2">
      <c r="A915">
        <v>940</v>
      </c>
      <c r="B915" t="s">
        <v>963</v>
      </c>
      <c r="C915" t="s">
        <v>966</v>
      </c>
      <c r="D915" s="1">
        <v>1.4848484850000001</v>
      </c>
      <c r="E915">
        <v>9.7999999999999997E-5</v>
      </c>
      <c r="F915">
        <v>2.9999999999999997E-4</v>
      </c>
      <c r="G915" s="2">
        <v>621</v>
      </c>
      <c r="H915" s="2">
        <v>7.5</v>
      </c>
      <c r="I915" s="2">
        <v>6000</v>
      </c>
    </row>
    <row r="916" spans="1:9" x14ac:dyDescent="0.2">
      <c r="A916">
        <v>941</v>
      </c>
      <c r="B916" t="s">
        <v>963</v>
      </c>
      <c r="C916" t="s">
        <v>967</v>
      </c>
      <c r="D916" s="1">
        <v>2.4727272729999998</v>
      </c>
      <c r="E916">
        <v>6.7999999999999999E-5</v>
      </c>
      <c r="F916">
        <v>2.5000000000000001E-4</v>
      </c>
      <c r="G916" s="2">
        <v>3400</v>
      </c>
      <c r="H916" s="2">
        <v>15</v>
      </c>
      <c r="I916" s="2">
        <v>60000</v>
      </c>
    </row>
    <row r="917" spans="1:9" x14ac:dyDescent="0.2">
      <c r="A917">
        <v>942</v>
      </c>
      <c r="B917" t="s">
        <v>963</v>
      </c>
      <c r="C917" t="s">
        <v>968</v>
      </c>
      <c r="D917" s="1">
        <v>0.87272727299999997</v>
      </c>
      <c r="E917">
        <v>3.6000000000000001E-5</v>
      </c>
      <c r="F917">
        <v>4.0000000000000002E-4</v>
      </c>
      <c r="G917" s="2">
        <v>1042</v>
      </c>
      <c r="H917" s="2">
        <v>16</v>
      </c>
      <c r="I917" s="2">
        <v>21000</v>
      </c>
    </row>
    <row r="918" spans="1:9" x14ac:dyDescent="0.2">
      <c r="A918">
        <v>943</v>
      </c>
      <c r="B918" t="s">
        <v>963</v>
      </c>
      <c r="C918" t="s">
        <v>969</v>
      </c>
      <c r="D918" s="1">
        <v>0.93181818199999999</v>
      </c>
      <c r="E918">
        <v>4.1E-5</v>
      </c>
      <c r="F918">
        <v>4.0000000000000002E-4</v>
      </c>
      <c r="G918" s="2">
        <v>1028</v>
      </c>
      <c r="H918" s="2">
        <v>15</v>
      </c>
      <c r="I918" s="2">
        <v>20000</v>
      </c>
    </row>
    <row r="919" spans="1:9" x14ac:dyDescent="0.2">
      <c r="A919">
        <v>944</v>
      </c>
      <c r="B919" t="s">
        <v>963</v>
      </c>
      <c r="C919" t="s">
        <v>970</v>
      </c>
      <c r="D919" s="1">
        <v>1.5818181819999999</v>
      </c>
      <c r="E919">
        <v>6.0000000000000002E-5</v>
      </c>
      <c r="F919">
        <v>4.0000000000000002E-4</v>
      </c>
      <c r="G919" s="2">
        <v>1770</v>
      </c>
      <c r="H919" s="2">
        <v>17.399999999999999</v>
      </c>
      <c r="I919" s="2">
        <v>64600</v>
      </c>
    </row>
    <row r="920" spans="1:9" x14ac:dyDescent="0.2">
      <c r="A920">
        <v>945</v>
      </c>
      <c r="B920" t="s">
        <v>963</v>
      </c>
      <c r="C920" t="s">
        <v>971</v>
      </c>
      <c r="D920" s="1">
        <v>1.04</v>
      </c>
      <c r="E920">
        <v>4.3999999999999999E-5</v>
      </c>
      <c r="F920">
        <v>2.9999999999999997E-4</v>
      </c>
      <c r="G920" s="2">
        <v>1320</v>
      </c>
      <c r="H920" s="2">
        <v>11.7</v>
      </c>
      <c r="I920" s="2">
        <v>17140</v>
      </c>
    </row>
    <row r="921" spans="1:9" x14ac:dyDescent="0.2">
      <c r="A921">
        <v>946</v>
      </c>
      <c r="B921" t="s">
        <v>963</v>
      </c>
      <c r="C921" t="s">
        <v>972</v>
      </c>
      <c r="D921" s="1">
        <v>1.002272727</v>
      </c>
      <c r="E921">
        <v>4.8999999999999998E-5</v>
      </c>
      <c r="F921">
        <v>4.0000000000000002E-4</v>
      </c>
      <c r="G921" s="2">
        <v>1490</v>
      </c>
      <c r="H921" s="2">
        <v>13.5</v>
      </c>
      <c r="I921" s="2">
        <v>27330</v>
      </c>
    </row>
    <row r="922" spans="1:9" x14ac:dyDescent="0.2">
      <c r="A922">
        <v>947</v>
      </c>
      <c r="B922" t="s">
        <v>963</v>
      </c>
      <c r="C922" t="s">
        <v>973</v>
      </c>
      <c r="D922" s="1">
        <v>1.27030303</v>
      </c>
      <c r="E922">
        <v>4.8000000000000001E-5</v>
      </c>
      <c r="F922">
        <v>2.9999999999999997E-4</v>
      </c>
      <c r="G922" s="2">
        <v>1330</v>
      </c>
      <c r="H922" s="2">
        <v>13.1</v>
      </c>
      <c r="I922" s="2">
        <v>20500</v>
      </c>
    </row>
    <row r="923" spans="1:9" x14ac:dyDescent="0.2">
      <c r="A923">
        <v>948</v>
      </c>
      <c r="B923" t="s">
        <v>963</v>
      </c>
      <c r="C923" t="s">
        <v>974</v>
      </c>
      <c r="D923" s="1">
        <v>2.0848484850000002</v>
      </c>
      <c r="E923">
        <v>1.5999999999999999E-5</v>
      </c>
      <c r="F923">
        <v>2.0000000000000001E-4</v>
      </c>
      <c r="G923" s="2">
        <v>1043</v>
      </c>
      <c r="H923" s="2">
        <v>43</v>
      </c>
      <c r="I923" s="2">
        <v>90000</v>
      </c>
    </row>
    <row r="924" spans="1:9" x14ac:dyDescent="0.2">
      <c r="A924">
        <v>950</v>
      </c>
      <c r="B924" t="s">
        <v>963</v>
      </c>
      <c r="C924" t="s">
        <v>975</v>
      </c>
      <c r="D924" s="1">
        <v>1.339393939</v>
      </c>
      <c r="E924">
        <v>3.4E-5</v>
      </c>
      <c r="F924">
        <v>2.9999999999999997E-4</v>
      </c>
      <c r="G924" s="2">
        <v>2140</v>
      </c>
      <c r="H924" s="2">
        <v>19.5</v>
      </c>
      <c r="I924" s="2">
        <v>70000</v>
      </c>
    </row>
    <row r="925" spans="1:9" x14ac:dyDescent="0.2">
      <c r="A925">
        <v>951</v>
      </c>
      <c r="B925" t="s">
        <v>963</v>
      </c>
      <c r="C925" t="s">
        <v>976</v>
      </c>
      <c r="D925" s="1">
        <v>1.3050505050000001</v>
      </c>
      <c r="E925">
        <v>3.8000000000000002E-5</v>
      </c>
      <c r="F925">
        <v>2.9999999999999997E-4</v>
      </c>
      <c r="G925" s="2">
        <v>2160</v>
      </c>
      <c r="H925" s="2">
        <v>17</v>
      </c>
      <c r="I925" s="2">
        <v>60000</v>
      </c>
    </row>
    <row r="926" spans="1:9" x14ac:dyDescent="0.2">
      <c r="A926">
        <v>952</v>
      </c>
      <c r="B926" t="s">
        <v>963</v>
      </c>
      <c r="C926" t="s">
        <v>977</v>
      </c>
      <c r="D926" s="1">
        <v>3.7422222220000001</v>
      </c>
      <c r="E926">
        <v>1.1E-4</v>
      </c>
      <c r="F926">
        <v>2.9999999999999997E-4</v>
      </c>
      <c r="G926" s="2">
        <v>1150</v>
      </c>
      <c r="H926" s="2">
        <v>16.84</v>
      </c>
      <c r="I926" s="2">
        <v>12300</v>
      </c>
    </row>
    <row r="927" spans="1:9" x14ac:dyDescent="0.2">
      <c r="A927">
        <v>953</v>
      </c>
      <c r="B927" t="s">
        <v>978</v>
      </c>
      <c r="C927" t="s">
        <v>979</v>
      </c>
      <c r="D927" s="1">
        <v>0.16161616200000001</v>
      </c>
      <c r="E927">
        <v>8.0000000000000002E-3</v>
      </c>
      <c r="F927">
        <v>2.1000000000000001E-2</v>
      </c>
      <c r="G927" s="2">
        <v>9.1</v>
      </c>
      <c r="H927" s="2">
        <v>0.7</v>
      </c>
      <c r="I927" s="2">
        <v>5.4</v>
      </c>
    </row>
    <row r="928" spans="1:9" x14ac:dyDescent="0.2">
      <c r="A928">
        <v>954</v>
      </c>
      <c r="B928" t="s">
        <v>978</v>
      </c>
      <c r="C928" t="s">
        <v>980</v>
      </c>
      <c r="D928" s="1">
        <v>6.5372828999999993E-2</v>
      </c>
      <c r="E928">
        <v>1.2E-2</v>
      </c>
      <c r="F928">
        <v>8.8999999999999996E-2</v>
      </c>
      <c r="G928" s="2">
        <v>13.7</v>
      </c>
      <c r="H928" s="2">
        <v>0.8</v>
      </c>
      <c r="I928" s="2">
        <v>20.399999999999999</v>
      </c>
    </row>
    <row r="929" spans="1:10" x14ac:dyDescent="0.2">
      <c r="A929">
        <v>955</v>
      </c>
      <c r="B929" t="s">
        <v>978</v>
      </c>
      <c r="C929" t="s">
        <v>981</v>
      </c>
      <c r="D929" s="1">
        <v>9.0043289999999998E-2</v>
      </c>
      <c r="E929">
        <v>2.5999999999999999E-2</v>
      </c>
      <c r="F929">
        <v>7.0000000000000007E-2</v>
      </c>
      <c r="G929" s="2">
        <v>6.4</v>
      </c>
      <c r="H929" s="2">
        <v>0.4</v>
      </c>
      <c r="I929" s="2">
        <v>2.2999999999999998</v>
      </c>
    </row>
    <row r="930" spans="1:10" x14ac:dyDescent="0.2">
      <c r="A930">
        <v>956</v>
      </c>
      <c r="B930" t="s">
        <v>978</v>
      </c>
      <c r="C930" t="s">
        <v>982</v>
      </c>
      <c r="D930" s="1">
        <v>5.1948052000000002E-2</v>
      </c>
      <c r="E930">
        <v>1.7999999999999999E-2</v>
      </c>
      <c r="F930">
        <v>0.105</v>
      </c>
      <c r="G930" s="2">
        <v>10.1</v>
      </c>
      <c r="H930" s="2">
        <v>0.5</v>
      </c>
      <c r="I930" s="2">
        <v>9.5</v>
      </c>
    </row>
    <row r="931" spans="1:10" x14ac:dyDescent="0.2">
      <c r="A931">
        <v>957</v>
      </c>
      <c r="B931" t="s">
        <v>978</v>
      </c>
      <c r="C931" t="s">
        <v>983</v>
      </c>
      <c r="D931" s="1">
        <v>1.8472727272727276</v>
      </c>
      <c r="E931">
        <v>0.05</v>
      </c>
      <c r="F931">
        <v>6.0000000000000001E-3</v>
      </c>
      <c r="G931" s="2">
        <v>2.46888</v>
      </c>
      <c r="H931" s="2">
        <v>0.36576000000000003</v>
      </c>
      <c r="I931" s="2">
        <v>0.39643585228800005</v>
      </c>
    </row>
    <row r="932" spans="1:10" x14ac:dyDescent="0.2">
      <c r="A932">
        <v>958</v>
      </c>
      <c r="B932" t="s">
        <v>978</v>
      </c>
      <c r="C932" t="s">
        <v>984</v>
      </c>
      <c r="D932" s="1">
        <v>0.13685239499999999</v>
      </c>
      <c r="E932">
        <v>3.5000000000000003E-2</v>
      </c>
      <c r="F932">
        <v>3.1E-2</v>
      </c>
      <c r="G932" s="2">
        <v>2.7</v>
      </c>
      <c r="H932" s="2">
        <v>0.2</v>
      </c>
      <c r="I932" s="2">
        <v>0.5</v>
      </c>
    </row>
    <row r="933" spans="1:10" x14ac:dyDescent="0.2">
      <c r="A933">
        <v>959</v>
      </c>
      <c r="B933" t="s">
        <v>978</v>
      </c>
      <c r="C933" t="s">
        <v>985</v>
      </c>
      <c r="D933" s="1">
        <v>11.73020528</v>
      </c>
      <c r="E933">
        <v>1.2E-2</v>
      </c>
      <c r="F933">
        <v>6.2000000000000003E-5</v>
      </c>
      <c r="G933" s="2">
        <v>2.7</v>
      </c>
      <c r="H933" s="2">
        <v>0.1</v>
      </c>
      <c r="I933" s="2">
        <v>1.7</v>
      </c>
    </row>
    <row r="934" spans="1:10" x14ac:dyDescent="0.2">
      <c r="A934">
        <v>960</v>
      </c>
      <c r="B934" t="s">
        <v>978</v>
      </c>
      <c r="C934" t="s">
        <v>986</v>
      </c>
      <c r="D934" s="1">
        <v>2.5454544999999999E-2</v>
      </c>
      <c r="E934">
        <v>3.0000000000000001E-3</v>
      </c>
      <c r="F934">
        <v>0.05</v>
      </c>
      <c r="G934" s="2">
        <v>36.6</v>
      </c>
      <c r="H934" s="2">
        <v>0.7</v>
      </c>
      <c r="I934" s="2">
        <v>39.6</v>
      </c>
    </row>
    <row r="935" spans="1:10" x14ac:dyDescent="0.2">
      <c r="A935">
        <v>961</v>
      </c>
      <c r="B935" t="s">
        <v>978</v>
      </c>
      <c r="C935" t="s">
        <v>987</v>
      </c>
      <c r="D935" s="1">
        <v>0.11904761899999999</v>
      </c>
      <c r="E935">
        <v>1.0999999999999999E-2</v>
      </c>
      <c r="F935">
        <v>2.8000000000000001E-2</v>
      </c>
      <c r="G935" s="2">
        <v>4.3</v>
      </c>
      <c r="H935" s="2">
        <v>0.5</v>
      </c>
      <c r="I935" s="2">
        <v>2.1</v>
      </c>
    </row>
    <row r="936" spans="1:10" x14ac:dyDescent="0.2">
      <c r="A936">
        <v>962</v>
      </c>
      <c r="B936" t="s">
        <v>978</v>
      </c>
      <c r="C936" t="s">
        <v>988</v>
      </c>
      <c r="D936" s="1">
        <v>4.4755244999999999E-2</v>
      </c>
      <c r="E936">
        <v>8.0000000000000002E-3</v>
      </c>
      <c r="F936">
        <v>3.2500000000000001E-2</v>
      </c>
      <c r="G936" s="2">
        <v>6.4</v>
      </c>
      <c r="H936" s="2">
        <v>0.3</v>
      </c>
      <c r="I936" s="2">
        <v>3.5</v>
      </c>
    </row>
    <row r="937" spans="1:10" x14ac:dyDescent="0.2">
      <c r="A937">
        <v>963</v>
      </c>
      <c r="B937" t="s">
        <v>978</v>
      </c>
      <c r="C937" t="s">
        <v>989</v>
      </c>
      <c r="D937" s="1">
        <v>6.0606061000000003E-2</v>
      </c>
      <c r="E937">
        <v>1.2999999999999999E-2</v>
      </c>
      <c r="F937">
        <v>5.1999999999999998E-2</v>
      </c>
      <c r="G937" s="2">
        <v>7.3</v>
      </c>
      <c r="H937" s="2">
        <v>0.4</v>
      </c>
      <c r="I937" s="2">
        <v>4</v>
      </c>
    </row>
    <row r="938" spans="1:10" x14ac:dyDescent="0.2">
      <c r="A938">
        <v>964</v>
      </c>
      <c r="B938" t="s">
        <v>978</v>
      </c>
      <c r="C938" t="s">
        <v>990</v>
      </c>
      <c r="D938" s="1">
        <v>0.33939393899999998</v>
      </c>
      <c r="E938">
        <v>1.4E-2</v>
      </c>
      <c r="F938">
        <v>5.0000000000000001E-3</v>
      </c>
      <c r="G938" s="2">
        <v>3</v>
      </c>
      <c r="H938" s="2">
        <v>0.2</v>
      </c>
      <c r="I938" s="2">
        <v>0.2</v>
      </c>
    </row>
    <row r="939" spans="1:10" x14ac:dyDescent="0.2">
      <c r="A939">
        <v>965</v>
      </c>
      <c r="B939" t="s">
        <v>978</v>
      </c>
      <c r="C939" t="s">
        <v>991</v>
      </c>
      <c r="D939" s="1">
        <v>60.60606061</v>
      </c>
      <c r="E939">
        <v>3.1E-2</v>
      </c>
      <c r="F939">
        <v>6.2000000000000003E-5</v>
      </c>
      <c r="G939" s="2">
        <v>1.9</v>
      </c>
      <c r="H939" s="2">
        <v>0.2</v>
      </c>
      <c r="I939" s="2">
        <v>0.4</v>
      </c>
      <c r="J939" s="2"/>
    </row>
    <row r="940" spans="1:10" x14ac:dyDescent="0.2">
      <c r="A940">
        <v>966</v>
      </c>
      <c r="B940" t="s">
        <v>978</v>
      </c>
      <c r="C940" t="s">
        <v>992</v>
      </c>
      <c r="D940" s="1">
        <v>0.63795853300000005</v>
      </c>
      <c r="E940">
        <v>0.01</v>
      </c>
      <c r="F940">
        <v>5.7000000000000002E-3</v>
      </c>
      <c r="G940" s="2">
        <v>4.3</v>
      </c>
      <c r="H940" s="2">
        <v>0.6</v>
      </c>
      <c r="I940" s="2">
        <v>1.6</v>
      </c>
    </row>
    <row r="941" spans="1:10" x14ac:dyDescent="0.2">
      <c r="A941">
        <v>967</v>
      </c>
      <c r="B941" t="s">
        <v>978</v>
      </c>
      <c r="C941" t="s">
        <v>993</v>
      </c>
      <c r="D941" s="1">
        <v>5.1948052000000002E-2</v>
      </c>
      <c r="E941">
        <v>3.0000000000000001E-3</v>
      </c>
      <c r="F941">
        <v>2.8000000000000001E-2</v>
      </c>
      <c r="G941" s="2">
        <v>13.7</v>
      </c>
      <c r="H941" s="2">
        <v>0.8</v>
      </c>
      <c r="I941" s="2">
        <v>9.8000000000000007</v>
      </c>
    </row>
    <row r="942" spans="1:10" x14ac:dyDescent="0.2">
      <c r="A942">
        <v>968</v>
      </c>
      <c r="B942" t="s">
        <v>978</v>
      </c>
      <c r="C942" t="s">
        <v>994</v>
      </c>
      <c r="D942" s="1">
        <v>0.127272727</v>
      </c>
      <c r="E942">
        <v>4.2000000000000003E-2</v>
      </c>
      <c r="F942">
        <v>0.1</v>
      </c>
      <c r="G942" s="2">
        <v>7.6</v>
      </c>
      <c r="H942" s="2">
        <v>0.5</v>
      </c>
      <c r="I942" s="2">
        <v>3.7</v>
      </c>
    </row>
    <row r="943" spans="1:10" x14ac:dyDescent="0.2">
      <c r="A943">
        <v>969</v>
      </c>
      <c r="B943" t="s">
        <v>978</v>
      </c>
      <c r="C943" t="s">
        <v>995</v>
      </c>
      <c r="D943" s="1">
        <v>7.9338843000000006E-2</v>
      </c>
      <c r="E943">
        <v>2.4E-2</v>
      </c>
      <c r="F943">
        <v>0.11</v>
      </c>
      <c r="G943" s="2">
        <v>10.4</v>
      </c>
      <c r="H943" s="2">
        <v>0.6</v>
      </c>
      <c r="I943" s="2">
        <v>7.4</v>
      </c>
    </row>
    <row r="944" spans="1:10" x14ac:dyDescent="0.2">
      <c r="A944">
        <v>970</v>
      </c>
      <c r="B944" t="s">
        <v>978</v>
      </c>
      <c r="C944" t="s">
        <v>996</v>
      </c>
      <c r="D944" s="1">
        <v>0.61818181800000005</v>
      </c>
      <c r="E944">
        <v>5.0999999999999997E-2</v>
      </c>
      <c r="F944">
        <v>1.4999999999999999E-2</v>
      </c>
      <c r="G944" s="2">
        <v>2.5</v>
      </c>
      <c r="H944" s="2">
        <v>0.3</v>
      </c>
      <c r="I944" s="2">
        <v>0.4</v>
      </c>
    </row>
    <row r="945" spans="1:9" x14ac:dyDescent="0.2">
      <c r="A945">
        <v>971</v>
      </c>
      <c r="B945" t="s">
        <v>978</v>
      </c>
      <c r="C945" t="s">
        <v>997</v>
      </c>
      <c r="D945" s="1">
        <v>6.9054177999999994E-2</v>
      </c>
      <c r="E945">
        <v>4.7E-2</v>
      </c>
      <c r="F945">
        <v>0.16500000000000001</v>
      </c>
      <c r="G945" s="2">
        <v>9.1</v>
      </c>
      <c r="H945" s="2">
        <v>0.4</v>
      </c>
      <c r="I945" s="2">
        <v>19</v>
      </c>
    </row>
    <row r="946" spans="1:9" x14ac:dyDescent="0.2">
      <c r="A946">
        <v>972</v>
      </c>
      <c r="B946" t="s">
        <v>978</v>
      </c>
      <c r="C946" t="s">
        <v>998</v>
      </c>
      <c r="D946" s="1">
        <v>5.5218855218855216E-2</v>
      </c>
      <c r="E946">
        <v>3.0000000000000001E-3</v>
      </c>
      <c r="F946">
        <v>2.7E-2</v>
      </c>
      <c r="G946" s="2">
        <v>17.37</v>
      </c>
      <c r="H946" s="2">
        <v>0.82</v>
      </c>
      <c r="I946" s="2">
        <v>25.97</v>
      </c>
    </row>
    <row r="947" spans="1:9" x14ac:dyDescent="0.2">
      <c r="A947">
        <v>973</v>
      </c>
      <c r="B947" t="s">
        <v>978</v>
      </c>
      <c r="C947" t="s">
        <v>999</v>
      </c>
      <c r="D947" s="1">
        <v>1.5151515000000001E-2</v>
      </c>
      <c r="E947">
        <v>4.0000000000000001E-3</v>
      </c>
      <c r="F947">
        <v>0.08</v>
      </c>
      <c r="G947" s="2">
        <v>17.399999999999999</v>
      </c>
      <c r="H947" s="2">
        <v>0.5</v>
      </c>
      <c r="I947" s="2">
        <v>32.299999999999997</v>
      </c>
    </row>
    <row r="948" spans="1:9" x14ac:dyDescent="0.2">
      <c r="A948">
        <v>974</v>
      </c>
      <c r="B948" t="s">
        <v>978</v>
      </c>
      <c r="C948" t="s">
        <v>1000</v>
      </c>
      <c r="D948" s="1">
        <v>0.16161616200000001</v>
      </c>
      <c r="E948">
        <v>0.06</v>
      </c>
      <c r="F948">
        <v>4.4999999999999998E-2</v>
      </c>
      <c r="G948" s="2">
        <v>1.3</v>
      </c>
      <c r="H948" s="2">
        <v>0.2</v>
      </c>
      <c r="I948" s="2">
        <v>0.3</v>
      </c>
    </row>
    <row r="949" spans="1:9" x14ac:dyDescent="0.2">
      <c r="A949">
        <v>975</v>
      </c>
      <c r="B949" t="s">
        <v>978</v>
      </c>
      <c r="C949" t="s">
        <v>1001</v>
      </c>
      <c r="D949" s="1">
        <v>5.5944055999999999E-2</v>
      </c>
      <c r="E949">
        <v>0.01</v>
      </c>
      <c r="F949">
        <v>6.5000000000000002E-2</v>
      </c>
      <c r="G949" s="2">
        <v>22.9</v>
      </c>
      <c r="H949" s="2">
        <v>0.6</v>
      </c>
      <c r="I949" s="2">
        <v>15.7</v>
      </c>
    </row>
    <row r="950" spans="1:9" x14ac:dyDescent="0.2">
      <c r="A950">
        <v>976</v>
      </c>
      <c r="B950" t="s">
        <v>978</v>
      </c>
      <c r="C950" t="s">
        <v>1002</v>
      </c>
      <c r="D950" s="1">
        <v>8.7774295000000002E-2</v>
      </c>
      <c r="E950">
        <v>2.8000000000000001E-2</v>
      </c>
      <c r="F950">
        <v>5.8000000000000003E-2</v>
      </c>
      <c r="G950" s="2">
        <v>5.8</v>
      </c>
      <c r="H950" s="2">
        <v>0.3</v>
      </c>
      <c r="I950" s="2">
        <v>1.9</v>
      </c>
    </row>
    <row r="951" spans="1:9" x14ac:dyDescent="0.2">
      <c r="A951">
        <v>977</v>
      </c>
      <c r="B951" t="s">
        <v>978</v>
      </c>
      <c r="C951" t="s">
        <v>1003</v>
      </c>
      <c r="D951" s="1">
        <v>0.19393939399999999</v>
      </c>
      <c r="E951">
        <v>1.6E-2</v>
      </c>
      <c r="F951">
        <v>3.5000000000000003E-2</v>
      </c>
      <c r="G951" s="2">
        <v>11.9</v>
      </c>
      <c r="H951" s="2">
        <v>0.7</v>
      </c>
      <c r="I951" s="2">
        <v>13.6</v>
      </c>
    </row>
    <row r="952" spans="1:9" x14ac:dyDescent="0.2">
      <c r="A952">
        <v>978</v>
      </c>
      <c r="B952" t="s">
        <v>978</v>
      </c>
      <c r="C952" t="s">
        <v>1004</v>
      </c>
      <c r="D952" s="1">
        <v>3.6363635999999998E-2</v>
      </c>
      <c r="E952">
        <v>4.0000000000000001E-3</v>
      </c>
      <c r="F952">
        <v>0.04</v>
      </c>
      <c r="G952" s="2">
        <v>22.3</v>
      </c>
      <c r="H952" s="2">
        <v>0.6</v>
      </c>
      <c r="I952" s="2">
        <v>32</v>
      </c>
    </row>
    <row r="953" spans="1:9" x14ac:dyDescent="0.2">
      <c r="A953">
        <v>979</v>
      </c>
      <c r="B953" t="s">
        <v>978</v>
      </c>
      <c r="C953" t="s">
        <v>1005</v>
      </c>
      <c r="D953" s="1">
        <v>0.12390572390572392</v>
      </c>
      <c r="E953">
        <v>4.0000000000000001E-3</v>
      </c>
      <c r="F953">
        <v>8.9999999999999993E-3</v>
      </c>
      <c r="G953" s="2">
        <v>11.58</v>
      </c>
      <c r="H953" s="2">
        <v>0.46</v>
      </c>
      <c r="I953" s="2">
        <v>5.52</v>
      </c>
    </row>
    <row r="954" spans="1:9" x14ac:dyDescent="0.2">
      <c r="A954">
        <v>980</v>
      </c>
      <c r="B954" t="s">
        <v>978</v>
      </c>
      <c r="C954" t="s">
        <v>1006</v>
      </c>
      <c r="D954" s="1">
        <v>2.2551091999999998E-2</v>
      </c>
      <c r="E954">
        <v>0.01</v>
      </c>
      <c r="F954">
        <v>0.215</v>
      </c>
      <c r="G954" s="2">
        <v>7.9</v>
      </c>
      <c r="H954" s="2">
        <v>0.8</v>
      </c>
      <c r="I954" s="2">
        <v>6.8</v>
      </c>
    </row>
    <row r="955" spans="1:9" x14ac:dyDescent="0.2">
      <c r="A955">
        <v>981</v>
      </c>
      <c r="B955" t="s">
        <v>978</v>
      </c>
      <c r="C955" t="s">
        <v>1007</v>
      </c>
      <c r="D955" s="1">
        <v>0.57109557099999997</v>
      </c>
      <c r="E955">
        <v>7.0000000000000001E-3</v>
      </c>
      <c r="F955">
        <v>5.1999999999999998E-3</v>
      </c>
      <c r="G955" s="2">
        <v>7.6</v>
      </c>
      <c r="H955" s="2">
        <v>0.7</v>
      </c>
      <c r="I955" s="2">
        <v>7.8</v>
      </c>
    </row>
    <row r="956" spans="1:9" x14ac:dyDescent="0.2">
      <c r="A956">
        <v>982</v>
      </c>
      <c r="B956" t="s">
        <v>978</v>
      </c>
      <c r="C956" t="s">
        <v>1008</v>
      </c>
      <c r="D956" s="1">
        <v>0.106060606</v>
      </c>
      <c r="E956">
        <v>3.5000000000000003E-2</v>
      </c>
      <c r="F956">
        <v>0.1</v>
      </c>
      <c r="G956" s="2">
        <v>6.7</v>
      </c>
      <c r="H956" s="2">
        <v>0.5</v>
      </c>
      <c r="I956" s="2">
        <v>5.9</v>
      </c>
    </row>
    <row r="957" spans="1:9" x14ac:dyDescent="0.2">
      <c r="A957">
        <v>983</v>
      </c>
      <c r="B957" t="s">
        <v>978</v>
      </c>
      <c r="C957" t="s">
        <v>1009</v>
      </c>
      <c r="D957" s="1">
        <v>6.6666666999999999E-2</v>
      </c>
      <c r="E957">
        <v>3.3000000000000002E-2</v>
      </c>
      <c r="F957">
        <v>0.06</v>
      </c>
      <c r="G957" s="2">
        <v>2.7</v>
      </c>
      <c r="H957" s="2">
        <v>0.2</v>
      </c>
      <c r="I957" s="2">
        <v>0.4</v>
      </c>
    </row>
    <row r="958" spans="1:9" x14ac:dyDescent="0.2">
      <c r="A958">
        <v>984</v>
      </c>
      <c r="B958" t="s">
        <v>978</v>
      </c>
      <c r="C958" t="s">
        <v>1010</v>
      </c>
      <c r="D958" s="1">
        <v>0.63636363600000001</v>
      </c>
      <c r="E958">
        <v>4.9000000000000002E-2</v>
      </c>
      <c r="F958">
        <v>1.4E-2</v>
      </c>
      <c r="G958" s="2">
        <v>3</v>
      </c>
      <c r="H958" s="2">
        <v>0.3</v>
      </c>
      <c r="I958" s="2">
        <v>0.8</v>
      </c>
    </row>
    <row r="959" spans="1:9" x14ac:dyDescent="0.2">
      <c r="A959">
        <v>985</v>
      </c>
      <c r="B959" t="s">
        <v>978</v>
      </c>
      <c r="C959" t="s">
        <v>1011</v>
      </c>
      <c r="D959" s="1">
        <v>4.5454544999999999E-2</v>
      </c>
      <c r="E959">
        <v>0.02</v>
      </c>
      <c r="F959">
        <v>0.16</v>
      </c>
      <c r="G959" s="2">
        <v>10.1</v>
      </c>
      <c r="H959" s="2">
        <v>0.6</v>
      </c>
      <c r="I959" s="2">
        <v>10.6</v>
      </c>
    </row>
    <row r="960" spans="1:9" x14ac:dyDescent="0.2">
      <c r="A960">
        <v>986</v>
      </c>
      <c r="B960" t="s">
        <v>978</v>
      </c>
      <c r="C960" t="s">
        <v>1012</v>
      </c>
      <c r="D960" s="1">
        <v>0.14600551000000001</v>
      </c>
      <c r="E960">
        <v>5.2999999999999999E-2</v>
      </c>
      <c r="F960">
        <v>0.11</v>
      </c>
      <c r="G960" s="2">
        <v>5.5</v>
      </c>
      <c r="H960" s="2">
        <v>0.5</v>
      </c>
      <c r="I960" s="2">
        <v>5.6</v>
      </c>
    </row>
    <row r="961" spans="1:9" x14ac:dyDescent="0.2">
      <c r="A961">
        <v>987</v>
      </c>
      <c r="B961" t="s">
        <v>978</v>
      </c>
      <c r="C961" t="s">
        <v>1013</v>
      </c>
      <c r="D961" s="1">
        <v>9.0909090999999997E-2</v>
      </c>
      <c r="E961">
        <v>1.4999999999999999E-2</v>
      </c>
      <c r="F961">
        <v>0.06</v>
      </c>
      <c r="G961" s="2">
        <v>14.9</v>
      </c>
      <c r="H961" s="2">
        <v>0.6</v>
      </c>
      <c r="I961" s="2">
        <v>12.5</v>
      </c>
    </row>
    <row r="962" spans="1:9" x14ac:dyDescent="0.2">
      <c r="A962">
        <v>988</v>
      </c>
      <c r="B962" t="s">
        <v>978</v>
      </c>
      <c r="C962" t="s">
        <v>1014</v>
      </c>
      <c r="D962" s="1">
        <v>0.15151515199999999</v>
      </c>
      <c r="E962">
        <v>0.03</v>
      </c>
      <c r="F962">
        <v>0.06</v>
      </c>
      <c r="G962" s="2">
        <v>4.5999999999999996</v>
      </c>
      <c r="H962" s="2">
        <v>0.5</v>
      </c>
      <c r="I962" s="2">
        <v>1.7</v>
      </c>
    </row>
    <row r="963" spans="1:9" x14ac:dyDescent="0.2">
      <c r="A963">
        <v>989</v>
      </c>
      <c r="B963" t="s">
        <v>978</v>
      </c>
      <c r="C963" t="s">
        <v>1015</v>
      </c>
      <c r="D963" s="1">
        <v>0.265151515</v>
      </c>
      <c r="E963">
        <v>0.05</v>
      </c>
      <c r="F963">
        <v>0.08</v>
      </c>
      <c r="G963" s="2">
        <v>5.8</v>
      </c>
      <c r="H963" s="2">
        <v>0.7</v>
      </c>
      <c r="I963" s="2">
        <v>2.7</v>
      </c>
    </row>
    <row r="964" spans="1:9" x14ac:dyDescent="0.2">
      <c r="A964">
        <v>990</v>
      </c>
      <c r="B964" t="s">
        <v>978</v>
      </c>
      <c r="C964" t="s">
        <v>1016</v>
      </c>
      <c r="D964" s="1">
        <v>0.117032393</v>
      </c>
      <c r="E964">
        <v>2.8000000000000001E-2</v>
      </c>
      <c r="F964">
        <v>5.8000000000000003E-2</v>
      </c>
      <c r="G964" s="2">
        <v>7.9</v>
      </c>
      <c r="H964" s="2">
        <v>0.4</v>
      </c>
      <c r="I964" s="2">
        <v>3.7</v>
      </c>
    </row>
    <row r="965" spans="1:9" x14ac:dyDescent="0.2">
      <c r="A965">
        <v>991</v>
      </c>
      <c r="B965" t="s">
        <v>978</v>
      </c>
      <c r="C965" t="s">
        <v>1017</v>
      </c>
      <c r="D965" s="1">
        <v>2.8860028999999999E-2</v>
      </c>
      <c r="E965">
        <v>0.01</v>
      </c>
      <c r="F965">
        <v>0.105</v>
      </c>
      <c r="G965" s="2">
        <v>10.4</v>
      </c>
      <c r="H965" s="2">
        <v>0.5</v>
      </c>
      <c r="I965" s="2">
        <v>17.5</v>
      </c>
    </row>
    <row r="966" spans="1:9" x14ac:dyDescent="0.2">
      <c r="A966">
        <v>992</v>
      </c>
      <c r="B966" t="s">
        <v>978</v>
      </c>
      <c r="C966" t="s">
        <v>1018</v>
      </c>
      <c r="D966" s="1">
        <v>0.102564103</v>
      </c>
      <c r="E966">
        <v>2.1999999999999999E-2</v>
      </c>
      <c r="F966">
        <v>3.9E-2</v>
      </c>
      <c r="G966" s="2">
        <v>4.3</v>
      </c>
      <c r="H966" s="2">
        <v>0.3</v>
      </c>
      <c r="I966" s="2">
        <v>1.2</v>
      </c>
    </row>
    <row r="967" spans="1:9" x14ac:dyDescent="0.2">
      <c r="A967">
        <v>993</v>
      </c>
      <c r="B967" t="s">
        <v>1019</v>
      </c>
      <c r="C967" t="s">
        <v>1020</v>
      </c>
      <c r="D967" s="1">
        <v>0.270933333</v>
      </c>
      <c r="E967">
        <v>1.4E-2</v>
      </c>
      <c r="F967">
        <v>2.1000000000000001E-2</v>
      </c>
      <c r="G967" s="2">
        <v>9.1440000000000001</v>
      </c>
      <c r="H967" s="2">
        <v>0.67056000000000004</v>
      </c>
      <c r="I967" s="2">
        <v>5.4085176989999999</v>
      </c>
    </row>
    <row r="968" spans="1:9" x14ac:dyDescent="0.2">
      <c r="A968">
        <v>994</v>
      </c>
      <c r="B968" t="s">
        <v>1019</v>
      </c>
      <c r="C968" t="s">
        <v>1021</v>
      </c>
      <c r="D968" s="1">
        <v>0.323681416</v>
      </c>
      <c r="E968">
        <v>3.3000000000000002E-2</v>
      </c>
      <c r="F968">
        <v>2.2599999999999999E-2</v>
      </c>
      <c r="G968" s="2">
        <v>4.5720000000000001</v>
      </c>
      <c r="H968" s="2">
        <v>0.36575999999999997</v>
      </c>
      <c r="I968" s="2">
        <v>1.4441591760000001</v>
      </c>
    </row>
    <row r="969" spans="1:9" x14ac:dyDescent="0.2">
      <c r="A969">
        <v>995</v>
      </c>
      <c r="B969" t="s">
        <v>1022</v>
      </c>
      <c r="C969" t="s">
        <v>1023</v>
      </c>
      <c r="D969" s="1">
        <v>0.94545454545454566</v>
      </c>
      <c r="E969">
        <v>2.0000000000000001E-4</v>
      </c>
      <c r="F969">
        <v>5.9999999999999995E-4</v>
      </c>
      <c r="G969" s="2">
        <v>105</v>
      </c>
      <c r="H969" s="2">
        <v>4.68</v>
      </c>
      <c r="I969" s="2">
        <v>570</v>
      </c>
    </row>
    <row r="970" spans="1:9" x14ac:dyDescent="0.2">
      <c r="A970">
        <v>996</v>
      </c>
      <c r="B970" t="s">
        <v>1024</v>
      </c>
      <c r="C970" t="s">
        <v>1025</v>
      </c>
      <c r="D970" s="1">
        <v>0.1059101654846336</v>
      </c>
      <c r="E970">
        <v>2.1999999999999999E-2</v>
      </c>
      <c r="F970">
        <v>0.14099999999999999</v>
      </c>
      <c r="G970" s="2">
        <v>11</v>
      </c>
      <c r="H970" s="2">
        <v>1.1200000000000001</v>
      </c>
      <c r="I970" s="2">
        <v>16.835000000000001</v>
      </c>
    </row>
    <row r="971" spans="1:9" x14ac:dyDescent="0.2">
      <c r="A971">
        <v>997</v>
      </c>
      <c r="B971" t="s">
        <v>1026</v>
      </c>
      <c r="C971" t="s">
        <v>1027</v>
      </c>
      <c r="D971" s="1">
        <v>1.9580419580419582E-2</v>
      </c>
      <c r="E971">
        <v>6.9999999999999999E-4</v>
      </c>
      <c r="F971">
        <v>2.5999999999999999E-2</v>
      </c>
      <c r="G971" s="2">
        <v>18</v>
      </c>
      <c r="H971" s="2">
        <v>1.2</v>
      </c>
      <c r="I971" s="2">
        <v>23</v>
      </c>
    </row>
    <row r="972" spans="1:9" x14ac:dyDescent="0.2">
      <c r="A972">
        <v>998</v>
      </c>
      <c r="B972" t="s">
        <v>1028</v>
      </c>
      <c r="C972" t="s">
        <v>1029</v>
      </c>
      <c r="D972" s="1">
        <v>5.4331550999999999E-2</v>
      </c>
      <c r="E972">
        <v>5.0000000000000001E-3</v>
      </c>
      <c r="F972">
        <v>5.7799999999999997E-2</v>
      </c>
      <c r="G972" s="2">
        <v>18.227039999999999</v>
      </c>
      <c r="H972" s="2">
        <v>1.04</v>
      </c>
      <c r="I972" s="2">
        <v>37.095069035519998</v>
      </c>
    </row>
    <row r="973" spans="1:9" x14ac:dyDescent="0.2">
      <c r="A973">
        <v>999</v>
      </c>
      <c r="B973" t="s">
        <v>1028</v>
      </c>
      <c r="C973" t="s">
        <v>1030</v>
      </c>
      <c r="D973" s="1">
        <v>0.92363636400000004</v>
      </c>
      <c r="E973">
        <v>4.0000000000000001E-3</v>
      </c>
      <c r="F973">
        <v>4.0000000000000002E-4</v>
      </c>
      <c r="G973" s="2">
        <v>1.9659600000000002</v>
      </c>
      <c r="H973" s="2">
        <v>0.15</v>
      </c>
      <c r="I973" s="2">
        <v>0.33980215910400002</v>
      </c>
    </row>
    <row r="974" spans="1:9" x14ac:dyDescent="0.2">
      <c r="A974">
        <v>1000</v>
      </c>
      <c r="B974" t="s">
        <v>1028</v>
      </c>
      <c r="C974" t="s">
        <v>1031</v>
      </c>
      <c r="D974" s="1">
        <v>12.192</v>
      </c>
      <c r="E974">
        <v>2E-3</v>
      </c>
      <c r="F974">
        <v>1E-4</v>
      </c>
      <c r="G974" s="2">
        <v>13.80744</v>
      </c>
      <c r="H974" s="2">
        <v>1.01</v>
      </c>
      <c r="I974" s="2">
        <v>32.847542046720008</v>
      </c>
    </row>
    <row r="975" spans="1:9" x14ac:dyDescent="0.2">
      <c r="A975">
        <v>1001</v>
      </c>
      <c r="B975" t="s">
        <v>1028</v>
      </c>
      <c r="C975" t="s">
        <v>1032</v>
      </c>
      <c r="D975" s="1">
        <v>0.11626192</v>
      </c>
      <c r="E975">
        <v>1.4999999999999999E-2</v>
      </c>
      <c r="F975">
        <v>1.43E-2</v>
      </c>
      <c r="G975" s="2">
        <v>3.4442400000000002</v>
      </c>
      <c r="H975" s="2">
        <v>0.18</v>
      </c>
      <c r="I975" s="2">
        <v>0.76455485798400014</v>
      </c>
    </row>
    <row r="976" spans="1:9" x14ac:dyDescent="0.2">
      <c r="A976">
        <v>1002</v>
      </c>
      <c r="B976" t="s">
        <v>1028</v>
      </c>
      <c r="C976" t="s">
        <v>1033</v>
      </c>
      <c r="D976" s="1">
        <v>3.7629629999999997E-2</v>
      </c>
      <c r="E976">
        <v>4.0000000000000001E-3</v>
      </c>
      <c r="F976">
        <v>2.1600000000000001E-2</v>
      </c>
      <c r="G976" s="2">
        <v>15.331440000000001</v>
      </c>
      <c r="H976" s="2">
        <v>0.34</v>
      </c>
      <c r="I976" s="2">
        <v>4.8421807672320005</v>
      </c>
    </row>
    <row r="977" spans="1:9" x14ac:dyDescent="0.2">
      <c r="A977">
        <v>1003</v>
      </c>
      <c r="B977" t="s">
        <v>1028</v>
      </c>
      <c r="C977" t="s">
        <v>1034</v>
      </c>
      <c r="D977" s="1">
        <v>6.0356435999999999E-2</v>
      </c>
      <c r="E977">
        <v>6.0000000000000001E-3</v>
      </c>
      <c r="F977">
        <v>2.0199999999999999E-2</v>
      </c>
      <c r="G977" s="2">
        <v>2.9260800000000002</v>
      </c>
      <c r="H977" s="2">
        <v>0.34</v>
      </c>
      <c r="I977" s="2">
        <v>0.96277278412800016</v>
      </c>
    </row>
    <row r="978" spans="1:9" x14ac:dyDescent="0.2">
      <c r="A978">
        <v>1004</v>
      </c>
      <c r="B978" t="s">
        <v>1028</v>
      </c>
      <c r="C978" t="s">
        <v>1035</v>
      </c>
      <c r="D978" s="1">
        <v>2.309090909</v>
      </c>
      <c r="E978">
        <v>1E-3</v>
      </c>
      <c r="F978">
        <v>2.0000000000000001E-4</v>
      </c>
      <c r="G978" s="2">
        <v>13.868400000000001</v>
      </c>
      <c r="H978" s="2">
        <v>0.76</v>
      </c>
      <c r="I978" s="2">
        <v>24.154270142976003</v>
      </c>
    </row>
    <row r="979" spans="1:9" x14ac:dyDescent="0.2">
      <c r="A979">
        <v>1005</v>
      </c>
      <c r="B979" t="s">
        <v>1028</v>
      </c>
      <c r="C979" t="s">
        <v>1036</v>
      </c>
      <c r="D979" s="1">
        <v>0.68759596000000001</v>
      </c>
      <c r="E979">
        <v>1E-3</v>
      </c>
      <c r="F979">
        <v>1.8E-3</v>
      </c>
      <c r="G979" s="2">
        <v>27.950160000000004</v>
      </c>
      <c r="H979" s="2">
        <v>2.04</v>
      </c>
      <c r="I979" s="2">
        <v>117.51491335680002</v>
      </c>
    </row>
    <row r="980" spans="1:9" x14ac:dyDescent="0.2">
      <c r="A980">
        <v>1006</v>
      </c>
      <c r="B980" t="s">
        <v>1028</v>
      </c>
      <c r="C980" t="s">
        <v>1037</v>
      </c>
      <c r="D980" s="1">
        <v>0.199440064</v>
      </c>
      <c r="E980">
        <v>2E-3</v>
      </c>
      <c r="F980">
        <v>1.1299999999999999E-2</v>
      </c>
      <c r="G980" s="2">
        <v>29.382720000000003</v>
      </c>
      <c r="H980" s="2">
        <v>1.86</v>
      </c>
      <c r="I980" s="2">
        <v>100.52480540160002</v>
      </c>
    </row>
    <row r="981" spans="1:9" x14ac:dyDescent="0.2">
      <c r="A981">
        <v>1007</v>
      </c>
      <c r="B981" t="s">
        <v>1028</v>
      </c>
      <c r="C981" t="s">
        <v>1038</v>
      </c>
      <c r="D981" s="1">
        <v>6.8781431000000004E-2</v>
      </c>
      <c r="E981">
        <v>7.0000000000000001E-3</v>
      </c>
      <c r="F981">
        <v>1.8800000000000001E-2</v>
      </c>
      <c r="G981" s="2">
        <v>2.8590240000000002</v>
      </c>
      <c r="H981" s="2">
        <v>0.3</v>
      </c>
      <c r="I981" s="2">
        <v>0.87782224435200018</v>
      </c>
    </row>
    <row r="982" spans="1:9" x14ac:dyDescent="0.2">
      <c r="A982">
        <v>1008</v>
      </c>
      <c r="B982" t="s">
        <v>1028</v>
      </c>
      <c r="C982" t="s">
        <v>1039</v>
      </c>
      <c r="D982" s="1">
        <v>6.9272727000000006E-2</v>
      </c>
      <c r="E982">
        <v>4.0000000000000001E-3</v>
      </c>
      <c r="F982">
        <v>2.24E-2</v>
      </c>
      <c r="G982" s="2">
        <v>8.9001599999999996</v>
      </c>
      <c r="H982" s="2">
        <v>0.64</v>
      </c>
      <c r="I982" s="2">
        <v>8.5800045173760005</v>
      </c>
    </row>
    <row r="983" spans="1:9" x14ac:dyDescent="0.2">
      <c r="A983">
        <v>1009</v>
      </c>
      <c r="B983" t="s">
        <v>1028</v>
      </c>
      <c r="C983" t="s">
        <v>1040</v>
      </c>
      <c r="D983" s="1">
        <v>0.63944055899999996</v>
      </c>
      <c r="E983">
        <v>8.9999999999999993E-3</v>
      </c>
      <c r="F983">
        <v>1.2999999999999999E-3</v>
      </c>
      <c r="G983" s="2">
        <v>2.3926799999999999</v>
      </c>
      <c r="H983" s="2">
        <v>0.15</v>
      </c>
      <c r="I983" s="2">
        <v>0.28316846592000006</v>
      </c>
    </row>
    <row r="984" spans="1:9" x14ac:dyDescent="0.2">
      <c r="A984">
        <v>1010</v>
      </c>
      <c r="B984" t="s">
        <v>1028</v>
      </c>
      <c r="C984" t="s">
        <v>1041</v>
      </c>
      <c r="D984" s="1">
        <v>0.123151515</v>
      </c>
      <c r="E984">
        <v>1.4999999999999999E-2</v>
      </c>
      <c r="F984">
        <v>1.35E-2</v>
      </c>
      <c r="G984" s="2">
        <v>2.7584400000000002</v>
      </c>
      <c r="H984" s="2">
        <v>0.18</v>
      </c>
      <c r="I984" s="2">
        <v>0.56633693184000011</v>
      </c>
    </row>
    <row r="985" spans="1:9" x14ac:dyDescent="0.2">
      <c r="A985">
        <v>1011</v>
      </c>
      <c r="B985" t="s">
        <v>1028</v>
      </c>
      <c r="C985" t="s">
        <v>1042</v>
      </c>
      <c r="D985" s="1">
        <v>2.493818182</v>
      </c>
      <c r="E985">
        <v>3.0000000000000001E-3</v>
      </c>
      <c r="F985">
        <v>4.0000000000000002E-4</v>
      </c>
      <c r="G985" s="2">
        <v>6.3703199999999995</v>
      </c>
      <c r="H985" s="2">
        <v>0.55000000000000004</v>
      </c>
      <c r="I985" s="2">
        <v>7.7021822730240013</v>
      </c>
    </row>
    <row r="986" spans="1:9" x14ac:dyDescent="0.2">
      <c r="A986">
        <v>1012</v>
      </c>
      <c r="B986" t="s">
        <v>1028</v>
      </c>
      <c r="C986" t="s">
        <v>1043</v>
      </c>
      <c r="D986" s="1">
        <v>3.0680246447881306E-2</v>
      </c>
      <c r="E986">
        <v>2E-3</v>
      </c>
      <c r="F986">
        <v>2.41E-2</v>
      </c>
      <c r="G986" s="2">
        <v>8.66</v>
      </c>
      <c r="H986" s="2">
        <v>0.61</v>
      </c>
      <c r="I986" s="2">
        <v>5.8</v>
      </c>
    </row>
    <row r="987" spans="1:9" x14ac:dyDescent="0.2">
      <c r="A987">
        <v>1013</v>
      </c>
      <c r="B987" t="s">
        <v>1028</v>
      </c>
      <c r="C987" t="s">
        <v>1044</v>
      </c>
      <c r="D987" s="1">
        <v>4.4138374899436845E-2</v>
      </c>
      <c r="E987">
        <v>4.0000000000000001E-3</v>
      </c>
      <c r="F987">
        <v>9.0400000000000008E-2</v>
      </c>
      <c r="G987" s="2">
        <v>41.148000000000003</v>
      </c>
      <c r="H987" s="2">
        <v>1.64592</v>
      </c>
      <c r="I987" s="2">
        <v>197.65158921215999</v>
      </c>
    </row>
    <row r="988" spans="1:9" x14ac:dyDescent="0.2">
      <c r="A988">
        <v>1014</v>
      </c>
      <c r="B988" t="s">
        <v>1028</v>
      </c>
      <c r="C988" t="s">
        <v>1045</v>
      </c>
      <c r="D988" s="1">
        <v>5.5087655882884529E-2</v>
      </c>
      <c r="E988">
        <v>6.0000000000000001E-3</v>
      </c>
      <c r="F988">
        <v>5.0299999999999997E-2</v>
      </c>
      <c r="G988" s="2">
        <v>20.909279999999999</v>
      </c>
      <c r="H988" s="2">
        <v>0.76200000000000001</v>
      </c>
      <c r="I988" s="2">
        <v>32.281205114880002</v>
      </c>
    </row>
    <row r="989" spans="1:9" x14ac:dyDescent="0.2">
      <c r="A989">
        <v>1040</v>
      </c>
      <c r="B989" t="s">
        <v>1046</v>
      </c>
      <c r="C989" t="s">
        <v>1047</v>
      </c>
      <c r="D989" s="1">
        <f>(E989*H989)/(1.65*F989)</f>
        <v>0.85551571398439141</v>
      </c>
      <c r="E989">
        <v>1.0399999999999999E-4</v>
      </c>
      <c r="F989" s="4">
        <v>4.3100000000000001E-4</v>
      </c>
      <c r="G989" s="2">
        <v>56</v>
      </c>
      <c r="H989" s="2">
        <v>5.85</v>
      </c>
      <c r="I989" s="2">
        <v>193.5</v>
      </c>
    </row>
    <row r="990" spans="1:9" x14ac:dyDescent="0.2">
      <c r="A990">
        <v>1041</v>
      </c>
      <c r="B990" t="s">
        <v>1046</v>
      </c>
      <c r="C990" t="s">
        <v>1048</v>
      </c>
      <c r="D990" s="1">
        <f>(E990*H990)/(1.65*F990)</f>
        <v>0.72125239101983285</v>
      </c>
      <c r="E990">
        <v>1.13E-4</v>
      </c>
      <c r="F990" s="4">
        <v>3.01E-4</v>
      </c>
      <c r="G990" s="2">
        <v>18.600000000000001</v>
      </c>
      <c r="H990" s="2">
        <v>3.17</v>
      </c>
      <c r="I990" s="2">
        <v>14.8</v>
      </c>
    </row>
    <row r="991" spans="1:9" x14ac:dyDescent="0.2">
      <c r="A991">
        <v>1042</v>
      </c>
      <c r="B991" t="s">
        <v>1049</v>
      </c>
      <c r="C991" t="s">
        <v>1050</v>
      </c>
      <c r="D991" s="1">
        <v>8.9531680000000002E-2</v>
      </c>
      <c r="E991">
        <v>1.2999999999999999E-2</v>
      </c>
      <c r="F991">
        <v>4.3999999999999997E-2</v>
      </c>
      <c r="G991" s="2">
        <v>5.3</v>
      </c>
      <c r="H991" s="2">
        <v>0.5</v>
      </c>
      <c r="I991" s="2">
        <v>7.2</v>
      </c>
    </row>
    <row r="992" spans="1:9" x14ac:dyDescent="0.2">
      <c r="A992">
        <v>1043</v>
      </c>
      <c r="B992" t="s">
        <v>1049</v>
      </c>
      <c r="C992" t="s">
        <v>1051</v>
      </c>
      <c r="D992" s="1">
        <v>7.5358852000000004E-2</v>
      </c>
      <c r="E992">
        <v>2.1000000000000001E-2</v>
      </c>
      <c r="F992">
        <v>0.152</v>
      </c>
      <c r="G992" s="2">
        <v>14.2</v>
      </c>
      <c r="H992" s="2">
        <v>0.9</v>
      </c>
      <c r="I992" s="2">
        <v>32.1</v>
      </c>
    </row>
    <row r="993" spans="1:9" x14ac:dyDescent="0.2">
      <c r="A993">
        <v>1044</v>
      </c>
      <c r="B993" t="s">
        <v>1049</v>
      </c>
      <c r="C993" t="s">
        <v>1052</v>
      </c>
      <c r="D993" s="1">
        <v>1.8334606999999999E-2</v>
      </c>
      <c r="E993">
        <v>4.0000000000000001E-3</v>
      </c>
      <c r="F993">
        <v>0.11899999999999999</v>
      </c>
      <c r="G993" s="2">
        <v>13</v>
      </c>
      <c r="H993" s="2">
        <v>0.9</v>
      </c>
      <c r="I993" s="2">
        <v>21.7</v>
      </c>
    </row>
    <row r="994" spans="1:9" x14ac:dyDescent="0.2">
      <c r="A994">
        <v>1045</v>
      </c>
      <c r="B994" t="s">
        <v>1049</v>
      </c>
      <c r="C994" t="s">
        <v>1053</v>
      </c>
      <c r="D994" s="1">
        <v>2.8188865E-2</v>
      </c>
      <c r="E994">
        <v>4.0000000000000001E-3</v>
      </c>
      <c r="F994">
        <v>8.5999999999999993E-2</v>
      </c>
      <c r="G994" s="2">
        <v>25.8</v>
      </c>
      <c r="H994" s="2">
        <v>1</v>
      </c>
      <c r="I994" s="2">
        <v>47.8</v>
      </c>
    </row>
    <row r="995" spans="1:9" x14ac:dyDescent="0.2">
      <c r="A995">
        <v>1046</v>
      </c>
      <c r="B995" t="s">
        <v>1049</v>
      </c>
      <c r="C995" t="s">
        <v>1054</v>
      </c>
      <c r="D995" s="1">
        <v>9.0104586E-2</v>
      </c>
      <c r="E995">
        <v>2.8000000000000001E-2</v>
      </c>
      <c r="F995">
        <v>0.113</v>
      </c>
      <c r="G995" s="2">
        <v>7.4</v>
      </c>
      <c r="H995" s="2">
        <v>0.6</v>
      </c>
      <c r="I995" s="2">
        <v>12.5</v>
      </c>
    </row>
    <row r="996" spans="1:9" x14ac:dyDescent="0.2">
      <c r="A996">
        <v>1047</v>
      </c>
      <c r="B996" t="s">
        <v>1049</v>
      </c>
      <c r="C996" t="s">
        <v>1055</v>
      </c>
      <c r="D996" s="1">
        <v>2.2328549E-2</v>
      </c>
      <c r="E996">
        <v>6.0000000000000001E-3</v>
      </c>
      <c r="F996">
        <v>0.114</v>
      </c>
      <c r="G996" s="2">
        <v>8.3000000000000007</v>
      </c>
      <c r="H996" s="2">
        <v>0.7</v>
      </c>
      <c r="I996" s="2">
        <v>16.899999999999999</v>
      </c>
    </row>
    <row r="997" spans="1:9" x14ac:dyDescent="0.2">
      <c r="A997">
        <v>1048</v>
      </c>
      <c r="B997" t="s">
        <v>1049</v>
      </c>
      <c r="C997" t="s">
        <v>1056</v>
      </c>
      <c r="D997" s="1">
        <v>3.4632034999999999E-2</v>
      </c>
      <c r="E997">
        <v>3.0000000000000001E-3</v>
      </c>
      <c r="F997">
        <v>8.4000000000000005E-2</v>
      </c>
      <c r="G997" s="2">
        <v>23.7</v>
      </c>
      <c r="H997" s="2">
        <v>1.6</v>
      </c>
      <c r="I997" s="2">
        <v>76.900000000000006</v>
      </c>
    </row>
    <row r="998" spans="1:9" x14ac:dyDescent="0.2">
      <c r="A998">
        <v>1049</v>
      </c>
      <c r="B998" t="s">
        <v>1049</v>
      </c>
      <c r="C998" t="s">
        <v>1057</v>
      </c>
      <c r="D998" s="1">
        <v>8.1900080000000004E-3</v>
      </c>
      <c r="E998">
        <v>3.0000000000000001E-3</v>
      </c>
      <c r="F998">
        <v>0.222</v>
      </c>
      <c r="G998" s="2">
        <v>15.4</v>
      </c>
      <c r="H998" s="2">
        <v>1</v>
      </c>
      <c r="I998" s="2">
        <v>36.1</v>
      </c>
    </row>
    <row r="999" spans="1:9" x14ac:dyDescent="0.2">
      <c r="A999">
        <v>1050</v>
      </c>
      <c r="B999" t="s">
        <v>1049</v>
      </c>
      <c r="C999" t="s">
        <v>1058</v>
      </c>
      <c r="D999" s="1">
        <v>2.1294021E-2</v>
      </c>
      <c r="E999">
        <v>1.2999999999999999E-2</v>
      </c>
      <c r="F999">
        <v>0.111</v>
      </c>
      <c r="G999" s="2">
        <v>2.9</v>
      </c>
      <c r="H999" s="2">
        <v>0.3</v>
      </c>
      <c r="I999" s="2">
        <v>1.1000000000000001</v>
      </c>
    </row>
    <row r="1000" spans="1:9" x14ac:dyDescent="0.2">
      <c r="A1000">
        <v>1051</v>
      </c>
      <c r="B1000" t="s">
        <v>1049</v>
      </c>
      <c r="C1000" t="s">
        <v>1059</v>
      </c>
      <c r="D1000" s="1">
        <v>7.1301247999999998E-2</v>
      </c>
      <c r="E1000">
        <v>4.0000000000000001E-3</v>
      </c>
      <c r="F1000">
        <v>5.0999999999999997E-2</v>
      </c>
      <c r="G1000" s="2">
        <v>24</v>
      </c>
      <c r="H1000" s="2">
        <v>1.5</v>
      </c>
      <c r="I1000" s="2">
        <v>77.2</v>
      </c>
    </row>
    <row r="1001" spans="1:9" x14ac:dyDescent="0.2">
      <c r="A1001">
        <v>1052</v>
      </c>
      <c r="B1001" t="s">
        <v>1049</v>
      </c>
      <c r="C1001" t="s">
        <v>1060</v>
      </c>
      <c r="D1001" s="1">
        <v>1.393939394</v>
      </c>
      <c r="E1001">
        <v>2.3E-2</v>
      </c>
      <c r="F1001">
        <v>2E-3</v>
      </c>
      <c r="G1001" s="2">
        <v>2</v>
      </c>
      <c r="H1001" s="2">
        <v>0.2</v>
      </c>
      <c r="I1001" s="2">
        <v>0.7</v>
      </c>
    </row>
    <row r="1002" spans="1:9" x14ac:dyDescent="0.2">
      <c r="A1002">
        <v>1053</v>
      </c>
      <c r="B1002" t="s">
        <v>1049</v>
      </c>
      <c r="C1002" t="s">
        <v>1061</v>
      </c>
      <c r="D1002" s="1">
        <v>0.196447231</v>
      </c>
      <c r="E1002">
        <v>4.7E-2</v>
      </c>
      <c r="F1002">
        <v>2.9000000000000001E-2</v>
      </c>
      <c r="G1002" s="2">
        <v>2</v>
      </c>
      <c r="H1002" s="2">
        <v>0.2</v>
      </c>
      <c r="I1002" s="2">
        <v>0.2</v>
      </c>
    </row>
    <row r="1003" spans="1:9" x14ac:dyDescent="0.2">
      <c r="A1003">
        <v>1054</v>
      </c>
      <c r="B1003" t="s">
        <v>1049</v>
      </c>
      <c r="C1003" t="s">
        <v>1062</v>
      </c>
      <c r="D1003" s="1">
        <v>0.62850729500000002</v>
      </c>
      <c r="E1003">
        <v>6.9999999999999999E-4</v>
      </c>
      <c r="F1003">
        <v>2.7E-4</v>
      </c>
      <c r="G1003" s="2">
        <v>4.5</v>
      </c>
      <c r="H1003" s="2">
        <v>0.4</v>
      </c>
      <c r="I1003" s="2">
        <v>1</v>
      </c>
    </row>
    <row r="1004" spans="1:9" x14ac:dyDescent="0.2">
      <c r="A1004">
        <v>1055</v>
      </c>
      <c r="B1004" t="s">
        <v>1049</v>
      </c>
      <c r="C1004" t="s">
        <v>1063</v>
      </c>
      <c r="D1004" s="1">
        <v>3.636363636</v>
      </c>
      <c r="E1004">
        <v>1.4E-3</v>
      </c>
      <c r="F1004">
        <v>1.3999999999999999E-4</v>
      </c>
      <c r="G1004" s="2">
        <v>5.5</v>
      </c>
      <c r="H1004" s="2">
        <v>0.6</v>
      </c>
      <c r="I1004" s="2">
        <v>1.8</v>
      </c>
    </row>
    <row r="1005" spans="1:9" x14ac:dyDescent="0.2">
      <c r="A1005">
        <v>1056</v>
      </c>
      <c r="B1005" t="s">
        <v>1049</v>
      </c>
      <c r="C1005" t="s">
        <v>1064</v>
      </c>
      <c r="D1005" s="1">
        <v>0.71625344400000002</v>
      </c>
      <c r="E1005">
        <v>1.2999999999999999E-3</v>
      </c>
      <c r="F1005">
        <v>3.3E-4</v>
      </c>
      <c r="G1005" s="2">
        <v>8.1999999999999993</v>
      </c>
      <c r="H1005" s="2">
        <v>0.3</v>
      </c>
      <c r="I1005" s="2">
        <v>1.1000000000000001</v>
      </c>
    </row>
    <row r="1006" spans="1:9" x14ac:dyDescent="0.2">
      <c r="A1006">
        <v>1057</v>
      </c>
      <c r="B1006" t="s">
        <v>1049</v>
      </c>
      <c r="C1006" t="s">
        <v>1065</v>
      </c>
      <c r="D1006" s="1">
        <v>0.57416267899999995</v>
      </c>
      <c r="E1006">
        <v>2.0000000000000001E-4</v>
      </c>
      <c r="F1006">
        <v>1.9000000000000001E-4</v>
      </c>
      <c r="G1006" s="2">
        <v>5.3</v>
      </c>
      <c r="H1006" s="2">
        <v>0.9</v>
      </c>
      <c r="I1006" s="2">
        <v>2.2000000000000002</v>
      </c>
    </row>
    <row r="1007" spans="1:9" x14ac:dyDescent="0.2">
      <c r="A1007">
        <v>1058</v>
      </c>
      <c r="B1007" t="s">
        <v>1066</v>
      </c>
      <c r="C1007" t="s">
        <v>1067</v>
      </c>
      <c r="D1007" s="1">
        <v>0.51809465300000002</v>
      </c>
      <c r="E1007">
        <v>1.6E-2</v>
      </c>
      <c r="F1007">
        <v>9.4699999999999993E-3</v>
      </c>
      <c r="G1007" s="2">
        <v>5.7607200000000001</v>
      </c>
      <c r="H1007" s="2">
        <v>0.50596799999999997</v>
      </c>
      <c r="I1007" s="2">
        <v>3.2422789349999999</v>
      </c>
    </row>
    <row r="1008" spans="1:9" x14ac:dyDescent="0.2">
      <c r="A1008">
        <v>1059</v>
      </c>
      <c r="B1008" t="s">
        <v>1066</v>
      </c>
      <c r="C1008" t="s">
        <v>1068</v>
      </c>
      <c r="D1008" s="1">
        <v>0.19979571466360993</v>
      </c>
      <c r="E1008">
        <v>5.8999999999999999E-3</v>
      </c>
      <c r="F1008">
        <v>1.031E-2</v>
      </c>
      <c r="G1008" s="2">
        <v>15.578328000000001</v>
      </c>
      <c r="H1008" s="2">
        <v>0.57607200000000003</v>
      </c>
      <c r="I1008" s="2">
        <v>17.38427845976064</v>
      </c>
    </row>
    <row r="1009" spans="1:9" x14ac:dyDescent="0.2">
      <c r="A1009">
        <v>1060</v>
      </c>
      <c r="B1009" t="s">
        <v>1066</v>
      </c>
      <c r="C1009" t="s">
        <v>1069</v>
      </c>
      <c r="D1009" s="1">
        <v>6.6181883999999996E-2</v>
      </c>
      <c r="E1009">
        <v>5.0000000000000001E-3</v>
      </c>
      <c r="F1009">
        <v>3.6630000000000003E-2</v>
      </c>
      <c r="G1009" s="2">
        <v>12.3</v>
      </c>
      <c r="H1009" s="2">
        <v>0.8</v>
      </c>
      <c r="I1009" s="2">
        <v>17.8</v>
      </c>
    </row>
    <row r="1010" spans="1:9" x14ac:dyDescent="0.2">
      <c r="A1010">
        <v>1061</v>
      </c>
      <c r="B1010" t="s">
        <v>1066</v>
      </c>
      <c r="C1010" t="s">
        <v>1070</v>
      </c>
      <c r="D1010" s="1">
        <v>0.92352092399999997</v>
      </c>
      <c r="E1010">
        <v>8.0000000000000004E-4</v>
      </c>
      <c r="F1010">
        <v>6.3000000000000003E-4</v>
      </c>
      <c r="G1010" s="2">
        <v>13.2</v>
      </c>
      <c r="H1010" s="2">
        <v>1.2</v>
      </c>
      <c r="I1010" s="2">
        <v>18.8</v>
      </c>
    </row>
    <row r="1011" spans="1:9" x14ac:dyDescent="0.2">
      <c r="A1011">
        <v>1062</v>
      </c>
      <c r="B1011" t="s">
        <v>1066</v>
      </c>
      <c r="C1011" t="s">
        <v>1071</v>
      </c>
      <c r="D1011" s="1">
        <v>7.0207020999999994E-2</v>
      </c>
      <c r="E1011">
        <v>1.2999999999999999E-3</v>
      </c>
      <c r="F1011">
        <v>2.0199999999999999E-2</v>
      </c>
      <c r="G1011" s="2">
        <v>26.3</v>
      </c>
      <c r="H1011" s="2">
        <v>1.8</v>
      </c>
      <c r="I1011" s="2">
        <v>75.3</v>
      </c>
    </row>
    <row r="1012" spans="1:9" x14ac:dyDescent="0.2">
      <c r="A1012">
        <v>1063</v>
      </c>
      <c r="B1012" t="s">
        <v>1066</v>
      </c>
      <c r="C1012" t="s">
        <v>1072</v>
      </c>
      <c r="D1012" s="1">
        <v>9.5555614973262065E-2</v>
      </c>
      <c r="E1012">
        <v>2.0999999999999999E-3</v>
      </c>
      <c r="F1012">
        <v>1.9039999999999998E-2</v>
      </c>
      <c r="G1012" s="2">
        <v>30.784800000000001</v>
      </c>
      <c r="H1012" s="2">
        <v>1.4295120000000001</v>
      </c>
      <c r="I1012" s="2">
        <v>74.020236991488005</v>
      </c>
    </row>
    <row r="1013" spans="1:9" x14ac:dyDescent="0.2">
      <c r="A1013">
        <v>1064</v>
      </c>
      <c r="B1013" t="s">
        <v>1066</v>
      </c>
      <c r="C1013" t="s">
        <v>1073</v>
      </c>
      <c r="D1013" s="1">
        <v>4.4444444440000002</v>
      </c>
      <c r="E1013">
        <v>2.2000000000000001E-3</v>
      </c>
      <c r="F1013">
        <v>3.6000000000000002E-4</v>
      </c>
      <c r="G1013" s="2">
        <v>13.7</v>
      </c>
      <c r="H1013" s="2">
        <v>1.2</v>
      </c>
      <c r="I1013" s="2">
        <v>29.2</v>
      </c>
    </row>
    <row r="1014" spans="1:9" x14ac:dyDescent="0.2">
      <c r="A1014">
        <v>1065</v>
      </c>
      <c r="B1014" t="s">
        <v>1066</v>
      </c>
      <c r="C1014" t="s">
        <v>1074</v>
      </c>
      <c r="D1014" s="1">
        <v>0.125934671</v>
      </c>
      <c r="E1014">
        <v>1.6000000000000001E-3</v>
      </c>
      <c r="F1014">
        <v>7.7000000000000002E-3</v>
      </c>
      <c r="G1014" s="2">
        <v>16.5</v>
      </c>
      <c r="H1014" s="2">
        <v>1</v>
      </c>
      <c r="I1014" s="2">
        <v>25.9</v>
      </c>
    </row>
    <row r="1015" spans="1:9" x14ac:dyDescent="0.2">
      <c r="A1015">
        <v>1066</v>
      </c>
      <c r="B1015" t="s">
        <v>1066</v>
      </c>
      <c r="C1015" t="s">
        <v>1075</v>
      </c>
      <c r="D1015" s="1">
        <v>4.5177320999999999E-2</v>
      </c>
      <c r="E1015">
        <v>1.6500000000000001E-2</v>
      </c>
      <c r="F1015">
        <v>0.13281000000000001</v>
      </c>
      <c r="G1015" s="2">
        <v>13.3</v>
      </c>
      <c r="H1015" s="2">
        <v>0.6</v>
      </c>
      <c r="I1015" s="2">
        <v>10.3</v>
      </c>
    </row>
    <row r="1016" spans="1:9" x14ac:dyDescent="0.2">
      <c r="A1016">
        <v>1067</v>
      </c>
      <c r="B1016" t="s">
        <v>1066</v>
      </c>
      <c r="C1016" t="s">
        <v>1076</v>
      </c>
      <c r="D1016" s="1">
        <v>9.8484848E-2</v>
      </c>
      <c r="E1016">
        <v>5.1999999999999998E-3</v>
      </c>
      <c r="F1016">
        <v>3.2000000000000001E-2</v>
      </c>
      <c r="G1016" s="2">
        <v>15.8</v>
      </c>
      <c r="H1016" s="2">
        <v>1</v>
      </c>
      <c r="I1016" s="2">
        <v>29</v>
      </c>
    </row>
    <row r="1017" spans="1:9" x14ac:dyDescent="0.2">
      <c r="A1017">
        <v>1068</v>
      </c>
      <c r="B1017" t="s">
        <v>1066</v>
      </c>
      <c r="C1017" t="s">
        <v>1077</v>
      </c>
      <c r="D1017" s="1">
        <v>6.8007549E-2</v>
      </c>
      <c r="E1017">
        <v>1.2E-2</v>
      </c>
      <c r="F1017">
        <v>0.10693999999999999</v>
      </c>
      <c r="G1017" s="2">
        <v>17.7</v>
      </c>
      <c r="H1017" s="2">
        <v>1</v>
      </c>
      <c r="I1017" s="2">
        <v>37.799999999999997</v>
      </c>
    </row>
    <row r="1018" spans="1:9" x14ac:dyDescent="0.2">
      <c r="A1018">
        <v>1069</v>
      </c>
      <c r="B1018" t="s">
        <v>1066</v>
      </c>
      <c r="C1018" t="s">
        <v>1078</v>
      </c>
      <c r="D1018" s="1">
        <v>0.10818181818181818</v>
      </c>
      <c r="E1018">
        <v>2.0999999999999999E-3</v>
      </c>
      <c r="F1018">
        <v>1.4E-2</v>
      </c>
      <c r="G1018" s="2">
        <v>15.85</v>
      </c>
      <c r="H1018" s="2">
        <v>1.19</v>
      </c>
      <c r="I1018" s="2">
        <v>29.59</v>
      </c>
    </row>
    <row r="1019" spans="1:9" x14ac:dyDescent="0.2">
      <c r="A1019">
        <v>1070</v>
      </c>
      <c r="B1019" t="s">
        <v>1066</v>
      </c>
      <c r="C1019" t="s">
        <v>1079</v>
      </c>
      <c r="D1019" s="1">
        <v>0.12504689299999999</v>
      </c>
      <c r="E1019">
        <v>2.5000000000000001E-3</v>
      </c>
      <c r="F1019">
        <v>1.4540000000000001E-2</v>
      </c>
      <c r="G1019" s="2">
        <v>20.100000000000001</v>
      </c>
      <c r="H1019" s="2">
        <v>1.2</v>
      </c>
      <c r="I1019" s="2">
        <v>39.299999999999997</v>
      </c>
    </row>
    <row r="1020" spans="1:9" x14ac:dyDescent="0.2">
      <c r="A1020">
        <v>1071</v>
      </c>
      <c r="B1020" t="s">
        <v>1066</v>
      </c>
      <c r="C1020" t="s">
        <v>1080</v>
      </c>
      <c r="D1020" s="1">
        <v>0.53967234200000003</v>
      </c>
      <c r="E1020">
        <v>1.4E-3</v>
      </c>
      <c r="F1020">
        <v>2.8300000000000001E-3</v>
      </c>
      <c r="G1020" s="2">
        <v>20.399999999999999</v>
      </c>
      <c r="H1020" s="2">
        <v>1.8</v>
      </c>
      <c r="I1020" s="2">
        <v>72.5</v>
      </c>
    </row>
    <row r="1021" spans="1:9" x14ac:dyDescent="0.2">
      <c r="A1021">
        <v>1072</v>
      </c>
      <c r="B1021" t="s">
        <v>1066</v>
      </c>
      <c r="C1021" t="s">
        <v>1081</v>
      </c>
      <c r="D1021" s="1">
        <v>0.155070768</v>
      </c>
      <c r="E1021">
        <v>5.1999999999999998E-3</v>
      </c>
      <c r="F1021">
        <v>2.6419999999999999E-2</v>
      </c>
      <c r="G1021" s="2">
        <v>20.399999999999999</v>
      </c>
      <c r="H1021" s="2">
        <v>1.3</v>
      </c>
      <c r="I1021" s="2">
        <v>55.5</v>
      </c>
    </row>
    <row r="1022" spans="1:9" x14ac:dyDescent="0.2">
      <c r="A1022">
        <v>1073</v>
      </c>
      <c r="B1022" t="s">
        <v>1082</v>
      </c>
      <c r="C1022" t="s">
        <v>1083</v>
      </c>
      <c r="D1022" s="1">
        <v>9.8978943E-2</v>
      </c>
      <c r="E1022">
        <v>1.9E-3</v>
      </c>
      <c r="F1022">
        <v>1.695E-2</v>
      </c>
      <c r="G1022" s="2">
        <v>25.359359999999999</v>
      </c>
      <c r="H1022" s="2">
        <v>1.456944</v>
      </c>
      <c r="I1022" s="2">
        <v>52.867552590000003</v>
      </c>
    </row>
    <row r="1023" spans="1:9" x14ac:dyDescent="0.2">
      <c r="A1023">
        <v>1074</v>
      </c>
      <c r="B1023" t="s">
        <v>1082</v>
      </c>
      <c r="C1023" t="s">
        <v>1084</v>
      </c>
      <c r="D1023" s="1">
        <v>6.3467232999999998E-2</v>
      </c>
      <c r="E1023">
        <v>1.4E-3</v>
      </c>
      <c r="F1023">
        <v>1.797E-2</v>
      </c>
      <c r="G1023" s="2">
        <v>23.622</v>
      </c>
      <c r="H1023" s="2">
        <v>1.344168</v>
      </c>
      <c r="I1023" s="2">
        <v>59.437061</v>
      </c>
    </row>
    <row r="1024" spans="1:9" x14ac:dyDescent="0.2">
      <c r="A1024">
        <v>1075</v>
      </c>
      <c r="B1024" t="s">
        <v>1082</v>
      </c>
      <c r="C1024" t="s">
        <v>1085</v>
      </c>
      <c r="D1024" s="1">
        <v>0.45918581800000002</v>
      </c>
      <c r="E1024">
        <v>6.1000000000000004E-3</v>
      </c>
      <c r="F1024">
        <v>4.0000000000000001E-3</v>
      </c>
      <c r="G1024" s="2">
        <v>5.8247280000000003</v>
      </c>
      <c r="H1024" s="2">
        <v>0.49682399999999999</v>
      </c>
      <c r="I1024" s="2">
        <v>4.5986558869999996</v>
      </c>
    </row>
    <row r="1025" spans="1:9" x14ac:dyDescent="0.2">
      <c r="A1025">
        <v>1076</v>
      </c>
      <c r="B1025" t="s">
        <v>1082</v>
      </c>
      <c r="C1025" t="s">
        <v>1086</v>
      </c>
      <c r="D1025" s="1">
        <v>0.99444848500000005</v>
      </c>
      <c r="E1025">
        <v>1.9E-3</v>
      </c>
      <c r="F1025">
        <v>1.74E-3</v>
      </c>
      <c r="G1025" s="2">
        <v>20.726400000000002</v>
      </c>
      <c r="H1025" s="2">
        <v>1.502664</v>
      </c>
      <c r="I1025" s="2">
        <v>47.4024012</v>
      </c>
    </row>
    <row r="1026" spans="1:9" x14ac:dyDescent="0.2">
      <c r="A1026">
        <v>1077</v>
      </c>
      <c r="B1026" t="s">
        <v>1082</v>
      </c>
      <c r="C1026" t="s">
        <v>1087</v>
      </c>
      <c r="D1026" s="1">
        <v>0.65565172900000002</v>
      </c>
      <c r="E1026">
        <v>5.0000000000000001E-4</v>
      </c>
      <c r="F1026">
        <v>7.1000000000000002E-4</v>
      </c>
      <c r="G1026" s="2">
        <v>15.179040000000001</v>
      </c>
      <c r="H1026" s="2">
        <v>1.536192</v>
      </c>
      <c r="I1026" s="2">
        <v>28.99645091</v>
      </c>
    </row>
    <row r="1027" spans="1:9" x14ac:dyDescent="0.2">
      <c r="A1027">
        <v>1078</v>
      </c>
      <c r="B1027" t="s">
        <v>1082</v>
      </c>
      <c r="C1027" t="s">
        <v>1088</v>
      </c>
      <c r="D1027" s="1">
        <v>0.30067862899999998</v>
      </c>
      <c r="E1027">
        <v>1.2E-2</v>
      </c>
      <c r="F1027">
        <v>1.069E-2</v>
      </c>
      <c r="G1027" s="2">
        <v>4.026408</v>
      </c>
      <c r="H1027" s="2">
        <v>0.44196000000000002</v>
      </c>
      <c r="I1027" s="2">
        <v>3.2507739889999998</v>
      </c>
    </row>
    <row r="1028" spans="1:9" x14ac:dyDescent="0.2">
      <c r="A1028">
        <v>1079</v>
      </c>
      <c r="B1028" t="s">
        <v>1082</v>
      </c>
      <c r="C1028" t="s">
        <v>1089</v>
      </c>
      <c r="D1028" s="1">
        <v>0.43091520799999999</v>
      </c>
      <c r="E1028">
        <v>2.3999999999999998E-3</v>
      </c>
      <c r="F1028">
        <v>4.28E-3</v>
      </c>
      <c r="G1028" s="2">
        <v>22.981919999999999</v>
      </c>
      <c r="H1028" s="2">
        <v>1.267968</v>
      </c>
      <c r="I1028" s="2">
        <v>43.35309213</v>
      </c>
    </row>
    <row r="1029" spans="1:9" x14ac:dyDescent="0.2">
      <c r="A1029">
        <v>1080</v>
      </c>
      <c r="B1029" t="s">
        <v>1090</v>
      </c>
      <c r="C1029" t="s">
        <v>1091</v>
      </c>
      <c r="D1029" s="1">
        <v>0.191924439</v>
      </c>
      <c r="E1029">
        <v>1.2E-2</v>
      </c>
      <c r="F1029">
        <v>1.3860000000000001E-2</v>
      </c>
      <c r="G1029" s="2">
        <v>10.54608</v>
      </c>
      <c r="H1029" s="2">
        <v>0.36575999999999997</v>
      </c>
      <c r="I1029" s="2">
        <v>6.2212111959999996</v>
      </c>
    </row>
    <row r="1030" spans="1:9" x14ac:dyDescent="0.2">
      <c r="A1030">
        <v>1081</v>
      </c>
      <c r="B1030" t="s">
        <v>1090</v>
      </c>
      <c r="C1030" t="s">
        <v>1092</v>
      </c>
      <c r="D1030" s="1">
        <v>1.1949545450000001</v>
      </c>
      <c r="E1030">
        <v>2.3E-3</v>
      </c>
      <c r="F1030">
        <v>6.4000000000000005E-4</v>
      </c>
      <c r="G1030" s="2">
        <v>5.358384</v>
      </c>
      <c r="H1030" s="2">
        <v>0.54864000000000002</v>
      </c>
      <c r="I1030" s="2">
        <v>2.4335497959999999</v>
      </c>
    </row>
    <row r="1031" spans="1:9" x14ac:dyDescent="0.2">
      <c r="A1031">
        <v>1082</v>
      </c>
      <c r="B1031" t="s">
        <v>1049</v>
      </c>
      <c r="C1031" t="s">
        <v>1093</v>
      </c>
      <c r="D1031" s="1">
        <v>0.90909090909090906</v>
      </c>
      <c r="E1031">
        <v>4.0000000000000002E-4</v>
      </c>
      <c r="F1031">
        <v>3.2000000000000003E-4</v>
      </c>
      <c r="G1031" s="2">
        <v>16.399999999999999</v>
      </c>
      <c r="H1031" s="2">
        <v>1.2</v>
      </c>
      <c r="I1031" s="2">
        <v>9.6</v>
      </c>
    </row>
    <row r="1032" spans="1:9" x14ac:dyDescent="0.2">
      <c r="A1032">
        <v>1083</v>
      </c>
      <c r="B1032" t="s">
        <v>1049</v>
      </c>
      <c r="C1032" t="s">
        <v>1094</v>
      </c>
      <c r="D1032" s="1">
        <v>0.2442333785617368</v>
      </c>
      <c r="E1032">
        <v>2.9999999999999997E-4</v>
      </c>
      <c r="F1032">
        <v>6.7000000000000002E-4</v>
      </c>
      <c r="G1032" s="2">
        <v>11.1</v>
      </c>
      <c r="H1032" s="2">
        <v>0.9</v>
      </c>
      <c r="I1032" s="2">
        <v>6.3</v>
      </c>
    </row>
    <row r="1033" spans="1:9" x14ac:dyDescent="0.2">
      <c r="A1033">
        <v>1084</v>
      </c>
      <c r="B1033" t="s">
        <v>1049</v>
      </c>
      <c r="C1033" t="s">
        <v>1095</v>
      </c>
      <c r="D1033" s="1">
        <v>7.0825906120023777E-2</v>
      </c>
      <c r="E1033">
        <v>4.0000000000000001E-3</v>
      </c>
      <c r="F1033">
        <v>5.0999999999999997E-2</v>
      </c>
      <c r="G1033" s="2">
        <v>35.75</v>
      </c>
      <c r="H1033" s="2">
        <v>1.49</v>
      </c>
      <c r="I1033" s="2">
        <v>77.19</v>
      </c>
    </row>
    <row r="1034" spans="1:9" x14ac:dyDescent="0.2">
      <c r="A1034">
        <v>1085</v>
      </c>
      <c r="B1034" t="s">
        <v>1049</v>
      </c>
      <c r="C1034" t="s">
        <v>1096</v>
      </c>
      <c r="D1034" s="1">
        <v>0.15926233287229141</v>
      </c>
      <c r="E1034">
        <v>1.1000000000000001E-2</v>
      </c>
      <c r="F1034">
        <v>2.1690000000000001E-2</v>
      </c>
      <c r="G1034" s="2">
        <v>9.0525599999999997</v>
      </c>
      <c r="H1034" s="2">
        <v>0.51816000000000006</v>
      </c>
      <c r="I1034" s="2">
        <v>5.1791512416768013</v>
      </c>
    </row>
    <row r="1035" spans="1:9" x14ac:dyDescent="0.2">
      <c r="A1035">
        <v>1086</v>
      </c>
      <c r="B1035" t="s">
        <v>1049</v>
      </c>
      <c r="C1035" t="s">
        <v>1097</v>
      </c>
      <c r="D1035" s="1">
        <v>0.19192443919716654</v>
      </c>
      <c r="E1035">
        <v>0.01</v>
      </c>
      <c r="F1035">
        <v>6.9299999999999995E-3</v>
      </c>
      <c r="G1035" s="2">
        <v>2.2555200000000002</v>
      </c>
      <c r="H1035" s="2">
        <v>0.21945600000000001</v>
      </c>
      <c r="I1035" s="2">
        <v>0.33725364291072008</v>
      </c>
    </row>
    <row r="1036" spans="1:9" x14ac:dyDescent="0.2">
      <c r="A1036">
        <v>1087</v>
      </c>
      <c r="B1036" t="s">
        <v>1049</v>
      </c>
      <c r="C1036" t="s">
        <v>1098</v>
      </c>
      <c r="D1036" s="1">
        <v>6.4230495721790196E-2</v>
      </c>
      <c r="E1036">
        <v>1.4E-3</v>
      </c>
      <c r="F1036">
        <v>1.3210000000000001E-2</v>
      </c>
      <c r="G1036" s="2">
        <v>11.3</v>
      </c>
      <c r="H1036" s="2">
        <v>1</v>
      </c>
      <c r="I1036" s="2">
        <v>15.3</v>
      </c>
    </row>
    <row r="1037" spans="1:9" x14ac:dyDescent="0.2">
      <c r="A1037">
        <v>1088</v>
      </c>
      <c r="B1037" t="s">
        <v>1049</v>
      </c>
      <c r="C1037" t="s">
        <v>1099</v>
      </c>
      <c r="D1037" s="1">
        <v>0.16969696969696968</v>
      </c>
      <c r="E1037">
        <v>4.0000000000000002E-4</v>
      </c>
      <c r="F1037">
        <v>1E-3</v>
      </c>
      <c r="G1037" s="2">
        <v>10.199999999999999</v>
      </c>
      <c r="H1037" s="2">
        <v>0.7</v>
      </c>
      <c r="I1037" s="2">
        <v>2.8</v>
      </c>
    </row>
    <row r="1038" spans="1:9" x14ac:dyDescent="0.2">
      <c r="A1038">
        <v>1089</v>
      </c>
      <c r="B1038" t="s">
        <v>1049</v>
      </c>
      <c r="C1038" t="s">
        <v>1100</v>
      </c>
      <c r="D1038" s="1">
        <v>2.0979020979020979</v>
      </c>
      <c r="E1038">
        <v>1E-3</v>
      </c>
      <c r="F1038">
        <v>2.6000000000000003E-4</v>
      </c>
      <c r="G1038" s="2">
        <v>9.1999999999999993</v>
      </c>
      <c r="H1038" s="2">
        <v>0.9</v>
      </c>
      <c r="I1038" s="2">
        <v>7.7</v>
      </c>
    </row>
    <row r="1039" spans="1:9" x14ac:dyDescent="0.2">
      <c r="A1039">
        <v>1090</v>
      </c>
      <c r="B1039" t="s">
        <v>1049</v>
      </c>
      <c r="C1039" t="s">
        <v>1101</v>
      </c>
      <c r="D1039" s="1">
        <v>6.1744844324249371E-2</v>
      </c>
      <c r="E1039">
        <v>1.4000000000000002E-3</v>
      </c>
      <c r="F1039">
        <v>1.311E-2</v>
      </c>
      <c r="G1039" s="2">
        <v>11.82624</v>
      </c>
      <c r="H1039" s="2">
        <v>0.95402399999999998</v>
      </c>
      <c r="I1039" s="2">
        <v>13.164501980620802</v>
      </c>
    </row>
    <row r="1040" spans="1:9" x14ac:dyDescent="0.2">
      <c r="A1040">
        <v>1091</v>
      </c>
      <c r="B1040" t="s">
        <v>1049</v>
      </c>
      <c r="C1040" t="s">
        <v>1102</v>
      </c>
      <c r="D1040" s="1">
        <v>0.72727272727272729</v>
      </c>
      <c r="E1040">
        <v>2.0000000000000001E-4</v>
      </c>
      <c r="F1040">
        <v>2.5000000000000001E-4</v>
      </c>
      <c r="G1040" s="2">
        <v>17.3</v>
      </c>
      <c r="H1040" s="2">
        <v>1.5</v>
      </c>
      <c r="I1040" s="2">
        <v>19.100000000000001</v>
      </c>
    </row>
    <row r="1041" spans="1:9" x14ac:dyDescent="0.2">
      <c r="A1041">
        <v>1092</v>
      </c>
      <c r="B1041" t="s">
        <v>1103</v>
      </c>
      <c r="C1041" t="s">
        <v>1104</v>
      </c>
      <c r="D1041" s="1">
        <f t="shared" ref="D1041:D1050" si="2">(E1041*H1041)/(1.65*F1041)</f>
        <v>0.10916363636363637</v>
      </c>
      <c r="E1041">
        <v>6.3199999999999997E-4</v>
      </c>
      <c r="F1041" s="4">
        <v>6.0000000000000001E-3</v>
      </c>
      <c r="G1041" s="2">
        <v>54.9</v>
      </c>
      <c r="H1041" s="2">
        <v>1.71</v>
      </c>
      <c r="I1041" s="2">
        <v>154.9</v>
      </c>
    </row>
    <row r="1042" spans="1:9" x14ac:dyDescent="0.2">
      <c r="A1042">
        <v>1093</v>
      </c>
      <c r="B1042" t="s">
        <v>1103</v>
      </c>
      <c r="C1042" t="s">
        <v>1105</v>
      </c>
      <c r="D1042" s="1">
        <f t="shared" si="2"/>
        <v>0.68727272727272715</v>
      </c>
      <c r="E1042">
        <v>5.9999999999999995E-4</v>
      </c>
      <c r="F1042" s="4">
        <v>1E-3</v>
      </c>
      <c r="G1042" s="2">
        <v>24.4</v>
      </c>
      <c r="H1042" s="2">
        <v>1.89</v>
      </c>
      <c r="I1042" s="2">
        <v>65</v>
      </c>
    </row>
    <row r="1043" spans="1:9" x14ac:dyDescent="0.2">
      <c r="A1043">
        <v>1094</v>
      </c>
      <c r="B1043" t="s">
        <v>1103</v>
      </c>
      <c r="C1043" t="s">
        <v>1106</v>
      </c>
      <c r="D1043" s="1">
        <f t="shared" si="2"/>
        <v>1.3387205387205388</v>
      </c>
      <c r="E1043">
        <v>7.1000000000000002E-4</v>
      </c>
      <c r="F1043" s="4">
        <v>4.4999999999999999E-4</v>
      </c>
      <c r="G1043" s="2">
        <v>7.6</v>
      </c>
      <c r="H1043" s="2">
        <v>1.4</v>
      </c>
      <c r="I1043" s="2">
        <v>23.4</v>
      </c>
    </row>
    <row r="1044" spans="1:9" x14ac:dyDescent="0.2">
      <c r="A1044">
        <v>1095</v>
      </c>
      <c r="B1044" t="s">
        <v>1103</v>
      </c>
      <c r="C1044" t="s">
        <v>1107</v>
      </c>
      <c r="D1044" s="1">
        <f t="shared" si="2"/>
        <v>0.54545454545454553</v>
      </c>
      <c r="E1044">
        <v>1E-4</v>
      </c>
      <c r="F1044" s="4">
        <v>5.0000000000000001E-4</v>
      </c>
      <c r="G1044" s="2">
        <v>88.4</v>
      </c>
      <c r="H1044" s="2">
        <v>4.5</v>
      </c>
      <c r="I1044" s="2">
        <v>427</v>
      </c>
    </row>
    <row r="1045" spans="1:9" x14ac:dyDescent="0.2">
      <c r="A1045">
        <v>1096</v>
      </c>
      <c r="B1045" t="s">
        <v>1103</v>
      </c>
      <c r="C1045" t="s">
        <v>1108</v>
      </c>
      <c r="D1045" s="1">
        <f t="shared" si="2"/>
        <v>1.3643636363636364</v>
      </c>
      <c r="E1045">
        <v>2.4000000000000001E-4</v>
      </c>
      <c r="F1045" s="4">
        <v>5.0000000000000001E-4</v>
      </c>
      <c r="G1045" s="2">
        <v>42.7</v>
      </c>
      <c r="H1045" s="2">
        <v>4.6900000000000004</v>
      </c>
      <c r="I1045" s="2">
        <v>313.89999999999998</v>
      </c>
    </row>
    <row r="1046" spans="1:9" x14ac:dyDescent="0.2">
      <c r="A1046">
        <v>1097</v>
      </c>
      <c r="B1046" t="s">
        <v>1103</v>
      </c>
      <c r="C1046" t="s">
        <v>1109</v>
      </c>
      <c r="D1046" s="1">
        <f t="shared" si="2"/>
        <v>0.22909090909090907</v>
      </c>
      <c r="E1046">
        <v>1E-4</v>
      </c>
      <c r="F1046" s="4">
        <v>5.0000000000000001E-4</v>
      </c>
      <c r="G1046" s="2">
        <v>56.4</v>
      </c>
      <c r="H1046" s="2">
        <v>1.89</v>
      </c>
      <c r="I1046" s="2">
        <v>73.099999999999994</v>
      </c>
    </row>
    <row r="1047" spans="1:9" x14ac:dyDescent="0.2">
      <c r="A1047">
        <v>1098</v>
      </c>
      <c r="B1047" t="s">
        <v>1103</v>
      </c>
      <c r="C1047" t="s">
        <v>1110</v>
      </c>
      <c r="D1047" s="1">
        <f t="shared" si="2"/>
        <v>0.20727272727272728</v>
      </c>
      <c r="E1047">
        <v>1E-4</v>
      </c>
      <c r="F1047" s="4">
        <v>5.0000000000000001E-4</v>
      </c>
      <c r="G1047" s="2">
        <v>67.099999999999994</v>
      </c>
      <c r="H1047" s="2">
        <v>1.71</v>
      </c>
      <c r="I1047" s="2">
        <v>73.099999999999994</v>
      </c>
    </row>
    <row r="1048" spans="1:9" x14ac:dyDescent="0.2">
      <c r="A1048">
        <v>1099</v>
      </c>
      <c r="B1048" t="s">
        <v>1103</v>
      </c>
      <c r="C1048" t="s">
        <v>1111</v>
      </c>
      <c r="D1048" s="1">
        <f t="shared" si="2"/>
        <v>2.3434343434343434</v>
      </c>
      <c r="E1048">
        <v>5.9999999999999995E-4</v>
      </c>
      <c r="F1048" s="4">
        <v>4.4999999999999999E-4</v>
      </c>
      <c r="G1048" s="2">
        <v>33.5</v>
      </c>
      <c r="H1048" s="2">
        <v>2.9</v>
      </c>
      <c r="I1048" s="2">
        <v>303</v>
      </c>
    </row>
    <row r="1049" spans="1:9" x14ac:dyDescent="0.2">
      <c r="A1049">
        <v>1100</v>
      </c>
      <c r="B1049" t="s">
        <v>1103</v>
      </c>
      <c r="C1049" t="s">
        <v>1112</v>
      </c>
      <c r="D1049" s="1">
        <f t="shared" si="2"/>
        <v>1.3370064279155187</v>
      </c>
      <c r="E1049">
        <v>2.5999999999999998E-4</v>
      </c>
      <c r="F1049" s="4">
        <v>3.3E-4</v>
      </c>
      <c r="G1049" s="2">
        <v>25.9</v>
      </c>
      <c r="H1049" s="2">
        <v>2.8</v>
      </c>
      <c r="I1049" s="2">
        <v>90.7</v>
      </c>
    </row>
    <row r="1050" spans="1:9" x14ac:dyDescent="0.2">
      <c r="A1050">
        <v>1101</v>
      </c>
      <c r="B1050" t="s">
        <v>1103</v>
      </c>
      <c r="C1050" t="s">
        <v>1113</v>
      </c>
      <c r="D1050" s="1">
        <f t="shared" si="2"/>
        <v>1.2487121212121211</v>
      </c>
      <c r="E1050">
        <v>5.2999999999999998E-4</v>
      </c>
      <c r="F1050" s="4">
        <v>8.0000000000000004E-4</v>
      </c>
      <c r="G1050" s="2">
        <v>48.8</v>
      </c>
      <c r="H1050" s="2">
        <v>3.11</v>
      </c>
      <c r="I1050" s="2">
        <v>252</v>
      </c>
    </row>
    <row r="1051" spans="1:9" x14ac:dyDescent="0.2">
      <c r="A1051">
        <v>1102</v>
      </c>
      <c r="B1051" t="s">
        <v>1114</v>
      </c>
      <c r="C1051" t="s">
        <v>1115</v>
      </c>
      <c r="D1051" s="1">
        <v>7.8614719E-2</v>
      </c>
      <c r="E1051">
        <v>1E-3</v>
      </c>
      <c r="F1051">
        <v>1.0668E-2</v>
      </c>
      <c r="G1051" s="2">
        <v>17.891760000000001</v>
      </c>
      <c r="H1051" s="2">
        <v>1.38</v>
      </c>
      <c r="I1051" s="2">
        <v>23.531299517952004</v>
      </c>
    </row>
    <row r="1052" spans="1:9" x14ac:dyDescent="0.2">
      <c r="A1052">
        <v>1103</v>
      </c>
      <c r="B1052" t="s">
        <v>1114</v>
      </c>
      <c r="C1052" t="s">
        <v>1116</v>
      </c>
      <c r="D1052" s="1">
        <v>9.3240089999999994E-3</v>
      </c>
      <c r="E1052">
        <v>2E-3</v>
      </c>
      <c r="F1052">
        <v>0.17830799999999999</v>
      </c>
      <c r="G1052" s="2">
        <v>41.452800000000003</v>
      </c>
      <c r="H1052" s="2">
        <v>1.37</v>
      </c>
      <c r="I1052" s="2">
        <v>176.13078580224001</v>
      </c>
    </row>
    <row r="1053" spans="1:9" x14ac:dyDescent="0.2">
      <c r="A1053">
        <v>1104</v>
      </c>
      <c r="B1053" t="s">
        <v>1114</v>
      </c>
      <c r="C1053" t="s">
        <v>1117</v>
      </c>
      <c r="D1053" s="1">
        <v>1.2561368E-2</v>
      </c>
      <c r="E1053">
        <v>7.0000000000000001E-3</v>
      </c>
      <c r="F1053">
        <v>0.54559199999999997</v>
      </c>
      <c r="G1053" s="2">
        <v>49.987200000000001</v>
      </c>
      <c r="H1053" s="2">
        <v>1.62</v>
      </c>
      <c r="I1053" s="2">
        <v>210.39417017856005</v>
      </c>
    </row>
    <row r="1054" spans="1:9" x14ac:dyDescent="0.2">
      <c r="A1054">
        <v>1105</v>
      </c>
      <c r="B1054" t="s">
        <v>1114</v>
      </c>
      <c r="C1054" t="s">
        <v>1118</v>
      </c>
      <c r="D1054" s="1">
        <v>2.7983539999999999E-3</v>
      </c>
      <c r="E1054">
        <v>1E-3</v>
      </c>
      <c r="F1054">
        <v>0.37033199999999999</v>
      </c>
      <c r="G1054" s="2">
        <v>33.223199999999999</v>
      </c>
      <c r="H1054" s="2">
        <v>1.71</v>
      </c>
      <c r="I1054" s="2">
        <v>46.156459944960005</v>
      </c>
    </row>
    <row r="1055" spans="1:9" x14ac:dyDescent="0.2">
      <c r="A1055">
        <v>1106</v>
      </c>
      <c r="B1055" t="s">
        <v>1114</v>
      </c>
      <c r="C1055" t="s">
        <v>1119</v>
      </c>
      <c r="D1055" s="1">
        <v>3.3080808000000003E-2</v>
      </c>
      <c r="E1055">
        <v>5.0000000000000001E-3</v>
      </c>
      <c r="F1055">
        <v>3.6575999999999997E-2</v>
      </c>
      <c r="G1055" s="2">
        <v>10.91184</v>
      </c>
      <c r="H1055" s="2">
        <v>0.4</v>
      </c>
      <c r="I1055" s="2">
        <v>2.8600015057920003</v>
      </c>
    </row>
    <row r="1056" spans="1:9" x14ac:dyDescent="0.2">
      <c r="A1056">
        <v>1107</v>
      </c>
      <c r="B1056" t="s">
        <v>1114</v>
      </c>
      <c r="C1056" t="s">
        <v>1120</v>
      </c>
      <c r="D1056" s="1">
        <v>1.9927718000000001E-2</v>
      </c>
      <c r="E1056">
        <v>7.0000000000000001E-3</v>
      </c>
      <c r="F1056">
        <v>0.16611600000000001</v>
      </c>
      <c r="G1056" s="2">
        <v>27.706320000000002</v>
      </c>
      <c r="H1056" s="2">
        <v>0.78</v>
      </c>
      <c r="I1056" s="2">
        <v>63.996073297920013</v>
      </c>
    </row>
    <row r="1057" spans="1:9" x14ac:dyDescent="0.2">
      <c r="A1057">
        <v>1108</v>
      </c>
      <c r="B1057" t="s">
        <v>1114</v>
      </c>
      <c r="C1057" t="s">
        <v>1121</v>
      </c>
      <c r="D1057" s="1">
        <v>2.4935064999999999E-2</v>
      </c>
      <c r="E1057">
        <v>8.0000000000000002E-3</v>
      </c>
      <c r="F1057">
        <v>0.21335999999999999</v>
      </c>
      <c r="G1057" s="2">
        <v>32.918399999999998</v>
      </c>
      <c r="H1057" s="2">
        <v>1.1000000000000001</v>
      </c>
      <c r="I1057" s="2">
        <v>48.704976138240006</v>
      </c>
    </row>
    <row r="1058" spans="1:9" x14ac:dyDescent="0.2">
      <c r="A1058">
        <v>1109</v>
      </c>
      <c r="B1058" t="s">
        <v>1114</v>
      </c>
      <c r="C1058" t="s">
        <v>1122</v>
      </c>
      <c r="D1058" s="1">
        <v>1.1466011E-2</v>
      </c>
      <c r="E1058">
        <v>1E-3</v>
      </c>
      <c r="F1058">
        <v>5.6388000000000001E-2</v>
      </c>
      <c r="G1058" s="2">
        <v>20.726400000000002</v>
      </c>
      <c r="H1058" s="2">
        <v>1.07</v>
      </c>
      <c r="I1058" s="2">
        <v>27.240806421504004</v>
      </c>
    </row>
    <row r="1059" spans="1:9" x14ac:dyDescent="0.2">
      <c r="A1059">
        <v>1110</v>
      </c>
      <c r="B1059" t="s">
        <v>1114</v>
      </c>
      <c r="C1059" t="s">
        <v>1123</v>
      </c>
      <c r="D1059" s="1">
        <v>4.6362970000000002E-3</v>
      </c>
      <c r="E1059">
        <v>4.0000000000000001E-3</v>
      </c>
      <c r="F1059">
        <v>0.69646799999999998</v>
      </c>
      <c r="G1059" s="2">
        <v>44.805600000000005</v>
      </c>
      <c r="H1059" s="2">
        <v>1.33</v>
      </c>
      <c r="I1059" s="2">
        <v>101.94064773120002</v>
      </c>
    </row>
    <row r="1060" spans="1:9" x14ac:dyDescent="0.2">
      <c r="A1060">
        <v>1111</v>
      </c>
      <c r="B1060" t="s">
        <v>1114</v>
      </c>
      <c r="C1060" t="s">
        <v>1124</v>
      </c>
      <c r="D1060" s="1">
        <v>2.1264069E-2</v>
      </c>
      <c r="E1060">
        <v>8.0000000000000002E-3</v>
      </c>
      <c r="F1060">
        <v>0.21335999999999999</v>
      </c>
      <c r="G1060" s="2">
        <v>17.160240000000002</v>
      </c>
      <c r="H1060" s="2">
        <v>0.94</v>
      </c>
      <c r="I1060" s="2">
        <v>33.980215910400005</v>
      </c>
    </row>
    <row r="1061" spans="1:9" x14ac:dyDescent="0.2">
      <c r="A1061">
        <v>1112</v>
      </c>
      <c r="B1061" t="s">
        <v>1114</v>
      </c>
      <c r="C1061" t="s">
        <v>1125</v>
      </c>
      <c r="D1061" s="1">
        <v>4.0448579999999998E-2</v>
      </c>
      <c r="E1061">
        <v>2.5999999999999999E-2</v>
      </c>
      <c r="F1061">
        <v>0.193548</v>
      </c>
      <c r="G1061" s="2">
        <v>11.67384</v>
      </c>
      <c r="H1061" s="2">
        <v>0.5</v>
      </c>
      <c r="I1061" s="2">
        <v>9.2312919889920018</v>
      </c>
    </row>
    <row r="1062" spans="1:9" x14ac:dyDescent="0.2">
      <c r="A1062">
        <v>1113</v>
      </c>
      <c r="B1062" t="s">
        <v>1114</v>
      </c>
      <c r="C1062" t="s">
        <v>1126</v>
      </c>
      <c r="D1062" s="1">
        <v>4.0335268000000001E-2</v>
      </c>
      <c r="E1062">
        <v>4.0000000000000001E-3</v>
      </c>
      <c r="F1062">
        <v>7.1627999999999997E-2</v>
      </c>
      <c r="G1062" s="2">
        <v>12.61872</v>
      </c>
      <c r="H1062" s="2">
        <v>1.19</v>
      </c>
      <c r="I1062" s="2">
        <v>20.331495853056005</v>
      </c>
    </row>
    <row r="1063" spans="1:9" x14ac:dyDescent="0.2">
      <c r="A1063">
        <v>1114</v>
      </c>
      <c r="B1063" t="s">
        <v>1114</v>
      </c>
      <c r="C1063" t="s">
        <v>1127</v>
      </c>
      <c r="D1063" s="1">
        <v>2.1467689000000002E-2</v>
      </c>
      <c r="E1063">
        <v>5.0000000000000001E-3</v>
      </c>
      <c r="F1063">
        <v>0.12649199999999999</v>
      </c>
      <c r="G1063" s="2">
        <v>34.747199999999999</v>
      </c>
      <c r="H1063" s="2">
        <v>0.9</v>
      </c>
      <c r="I1063" s="2">
        <v>74.19013807104001</v>
      </c>
    </row>
    <row r="1064" spans="1:9" x14ac:dyDescent="0.2">
      <c r="A1064">
        <v>1115</v>
      </c>
      <c r="B1064" t="s">
        <v>1114</v>
      </c>
      <c r="C1064" t="s">
        <v>1128</v>
      </c>
      <c r="D1064" s="1">
        <v>4.2703962999999998E-2</v>
      </c>
      <c r="E1064">
        <v>1E-3</v>
      </c>
      <c r="F1064">
        <v>3.9623999999999999E-2</v>
      </c>
      <c r="G1064" s="2">
        <v>46.9392</v>
      </c>
      <c r="H1064" s="2">
        <v>2.79</v>
      </c>
      <c r="I1064" s="2">
        <v>127.99214659584003</v>
      </c>
    </row>
    <row r="1065" spans="1:9" x14ac:dyDescent="0.2">
      <c r="A1065">
        <v>1116</v>
      </c>
      <c r="B1065" t="s">
        <v>1114</v>
      </c>
      <c r="C1065" t="s">
        <v>1129</v>
      </c>
      <c r="D1065" s="1">
        <v>4.1964469999999999E-3</v>
      </c>
      <c r="E1065">
        <v>2E-3</v>
      </c>
      <c r="F1065">
        <v>0.44196000000000002</v>
      </c>
      <c r="G1065" s="2">
        <v>45.110400000000006</v>
      </c>
      <c r="H1065" s="2">
        <v>1.53</v>
      </c>
      <c r="I1065" s="2">
        <v>112.13471250432002</v>
      </c>
    </row>
    <row r="1066" spans="1:9" x14ac:dyDescent="0.2">
      <c r="A1066">
        <v>1117</v>
      </c>
      <c r="B1066" t="s">
        <v>1114</v>
      </c>
      <c r="C1066" t="s">
        <v>1130</v>
      </c>
      <c r="D1066" s="1">
        <v>1.9421462380627374E-2</v>
      </c>
      <c r="E1066">
        <v>4.0000000000000001E-3</v>
      </c>
      <c r="F1066">
        <v>0.13106399999999999</v>
      </c>
      <c r="G1066" s="2">
        <v>28.8</v>
      </c>
      <c r="H1066" s="2">
        <v>1.05</v>
      </c>
      <c r="I1066" s="2">
        <v>55.5</v>
      </c>
    </row>
    <row r="1067" spans="1:9" x14ac:dyDescent="0.2">
      <c r="A1067">
        <v>1118</v>
      </c>
      <c r="B1067" t="s">
        <v>1114</v>
      </c>
      <c r="C1067" t="s">
        <v>1131</v>
      </c>
      <c r="D1067" s="1">
        <v>1.7232694398048733E-2</v>
      </c>
      <c r="E1067">
        <v>2E-3</v>
      </c>
      <c r="F1067">
        <v>9.1439999999999994E-2</v>
      </c>
      <c r="G1067" s="2">
        <v>48.77</v>
      </c>
      <c r="H1067" s="2">
        <v>1.3</v>
      </c>
      <c r="I1067" s="2">
        <v>91.75</v>
      </c>
    </row>
    <row r="1068" spans="1:9" x14ac:dyDescent="0.2">
      <c r="A1068">
        <v>1119</v>
      </c>
      <c r="B1068" t="s">
        <v>1114</v>
      </c>
      <c r="C1068" t="s">
        <v>1132</v>
      </c>
      <c r="D1068" s="1">
        <v>1.8972332015810282E-2</v>
      </c>
      <c r="E1068">
        <v>6.0000000000000001E-3</v>
      </c>
      <c r="F1068">
        <v>0.105156</v>
      </c>
      <c r="G1068" s="2">
        <v>15.636240000000001</v>
      </c>
      <c r="H1068" s="2">
        <v>0.54864000000000002</v>
      </c>
      <c r="I1068" s="2">
        <v>11.3267386368</v>
      </c>
    </row>
    <row r="1069" spans="1:9" x14ac:dyDescent="0.2">
      <c r="A1069">
        <v>1120</v>
      </c>
      <c r="B1069" t="s">
        <v>1133</v>
      </c>
      <c r="C1069" t="s">
        <v>1134</v>
      </c>
      <c r="D1069" s="1">
        <v>12.323232320000001</v>
      </c>
      <c r="E1069">
        <v>4.0000000000000001E-3</v>
      </c>
      <c r="F1069">
        <v>4.8000000000000001E-4</v>
      </c>
      <c r="G1069" s="2">
        <v>15.2</v>
      </c>
      <c r="H1069" s="2">
        <v>2.44</v>
      </c>
      <c r="I1069" s="2">
        <v>16.760000000000002</v>
      </c>
    </row>
    <row r="1070" spans="1:9" x14ac:dyDescent="0.2">
      <c r="A1070">
        <v>1121</v>
      </c>
      <c r="B1070" t="s">
        <v>1133</v>
      </c>
      <c r="C1070" t="s">
        <v>1135</v>
      </c>
      <c r="D1070" s="1">
        <v>0.50128402699999997</v>
      </c>
      <c r="E1070">
        <v>8.0000000000000004E-4</v>
      </c>
      <c r="F1070">
        <v>5.9000000000000003E-4</v>
      </c>
      <c r="G1070" s="2">
        <v>4.5</v>
      </c>
      <c r="H1070" s="2">
        <v>0.61</v>
      </c>
      <c r="I1070" s="2">
        <v>1.27</v>
      </c>
    </row>
    <row r="1071" spans="1:9" x14ac:dyDescent="0.2">
      <c r="A1071">
        <v>1122</v>
      </c>
      <c r="B1071" t="s">
        <v>1133</v>
      </c>
      <c r="C1071" t="s">
        <v>1136</v>
      </c>
      <c r="D1071" s="1">
        <v>2.3946784920000002</v>
      </c>
      <c r="E1071">
        <v>1E-3</v>
      </c>
      <c r="F1071">
        <v>4.0999999999999999E-4</v>
      </c>
      <c r="G1071" s="2">
        <v>14.4</v>
      </c>
      <c r="H1071" s="2">
        <v>1.62</v>
      </c>
      <c r="I1071" s="2">
        <v>12.43</v>
      </c>
    </row>
    <row r="1072" spans="1:9" x14ac:dyDescent="0.2">
      <c r="A1072">
        <v>1123</v>
      </c>
      <c r="B1072" t="s">
        <v>1133</v>
      </c>
      <c r="C1072" t="s">
        <v>1137</v>
      </c>
      <c r="D1072" s="1">
        <v>1.76969697</v>
      </c>
      <c r="E1072">
        <v>5.9999999999999995E-4</v>
      </c>
      <c r="F1072">
        <v>2.9999999999999997E-4</v>
      </c>
      <c r="G1072" s="2">
        <v>35.5</v>
      </c>
      <c r="H1072" s="2">
        <v>1.46</v>
      </c>
      <c r="I1072" s="2">
        <v>37.659999999999997</v>
      </c>
    </row>
    <row r="1073" spans="1:9" x14ac:dyDescent="0.2">
      <c r="A1073">
        <v>1124</v>
      </c>
      <c r="B1073" t="s">
        <v>1133</v>
      </c>
      <c r="C1073" t="s">
        <v>1138</v>
      </c>
      <c r="D1073" s="1">
        <v>2.437171717</v>
      </c>
      <c r="E1073">
        <v>5.8E-4</v>
      </c>
      <c r="F1073">
        <v>1.4999999999999999E-4</v>
      </c>
      <c r="G1073" s="2">
        <v>10.4</v>
      </c>
      <c r="H1073" s="2">
        <v>1.04</v>
      </c>
      <c r="I1073" s="2">
        <v>6.14</v>
      </c>
    </row>
    <row r="1074" spans="1:9" x14ac:dyDescent="0.2">
      <c r="A1074">
        <v>1125</v>
      </c>
      <c r="B1074" t="s">
        <v>1133</v>
      </c>
      <c r="C1074" t="s">
        <v>1139</v>
      </c>
      <c r="D1074" s="1">
        <v>7.3522106000000004E-2</v>
      </c>
      <c r="E1074">
        <v>2.0000000000000001E-4</v>
      </c>
      <c r="F1074">
        <v>6.0999999999999997E-4</v>
      </c>
      <c r="G1074" s="2">
        <v>7.1</v>
      </c>
      <c r="H1074" s="2">
        <v>0.37</v>
      </c>
      <c r="I1074" s="2">
        <v>0.65</v>
      </c>
    </row>
    <row r="1075" spans="1:9" x14ac:dyDescent="0.2">
      <c r="A1075">
        <v>1126</v>
      </c>
      <c r="B1075" t="s">
        <v>1133</v>
      </c>
      <c r="C1075" t="s">
        <v>1140</v>
      </c>
      <c r="D1075" s="1">
        <v>1.9365750530000001</v>
      </c>
      <c r="E1075">
        <v>1.1999999999999999E-3</v>
      </c>
      <c r="F1075">
        <v>8.5999999999999998E-4</v>
      </c>
      <c r="G1075" s="2">
        <v>29.1</v>
      </c>
      <c r="H1075" s="2">
        <v>2.29</v>
      </c>
      <c r="I1075" s="2">
        <v>35.68</v>
      </c>
    </row>
    <row r="1076" spans="1:9" x14ac:dyDescent="0.2">
      <c r="A1076">
        <v>1127</v>
      </c>
      <c r="B1076" t="s">
        <v>1133</v>
      </c>
      <c r="C1076" t="s">
        <v>1141</v>
      </c>
      <c r="D1076" s="1">
        <v>0.192272727</v>
      </c>
      <c r="E1076">
        <v>4.6999999999999999E-4</v>
      </c>
      <c r="F1076">
        <v>4.0000000000000002E-4</v>
      </c>
      <c r="G1076" s="2">
        <v>6.6</v>
      </c>
      <c r="H1076" s="2">
        <v>0.27</v>
      </c>
      <c r="I1076" s="2">
        <v>0.48</v>
      </c>
    </row>
    <row r="1077" spans="1:9" x14ac:dyDescent="0.2">
      <c r="A1077">
        <v>1128</v>
      </c>
      <c r="B1077" t="s">
        <v>1133</v>
      </c>
      <c r="C1077" t="s">
        <v>1142</v>
      </c>
      <c r="D1077" s="1">
        <v>1.6901408E-2</v>
      </c>
      <c r="E1077">
        <v>1.1E-4</v>
      </c>
      <c r="F1077">
        <v>7.1000000000000002E-4</v>
      </c>
      <c r="G1077" s="2">
        <v>3.7</v>
      </c>
      <c r="H1077" s="2">
        <v>0.18</v>
      </c>
      <c r="I1077" s="2">
        <v>0.2</v>
      </c>
    </row>
    <row r="1078" spans="1:9" x14ac:dyDescent="0.2">
      <c r="A1078">
        <v>1129</v>
      </c>
      <c r="B1078" t="s">
        <v>1133</v>
      </c>
      <c r="C1078" t="s">
        <v>1143</v>
      </c>
      <c r="D1078" s="1">
        <v>3.2484848479999999</v>
      </c>
      <c r="E1078">
        <v>1.1999999999999999E-3</v>
      </c>
      <c r="F1078">
        <v>4.4999999999999999E-4</v>
      </c>
      <c r="G1078" s="2">
        <v>40.6</v>
      </c>
      <c r="H1078" s="2">
        <v>2.0099999999999998</v>
      </c>
      <c r="I1078" s="2">
        <v>75.040000000000006</v>
      </c>
    </row>
    <row r="1079" spans="1:9" x14ac:dyDescent="0.2">
      <c r="A1079">
        <v>1130</v>
      </c>
      <c r="B1079" t="s">
        <v>1133</v>
      </c>
      <c r="C1079" t="s">
        <v>1144</v>
      </c>
      <c r="D1079" s="1">
        <v>0.20044077099999999</v>
      </c>
      <c r="E1079">
        <v>1.7000000000000001E-4</v>
      </c>
      <c r="F1079">
        <v>5.5000000000000003E-4</v>
      </c>
      <c r="G1079" s="2">
        <v>10.9</v>
      </c>
      <c r="H1079" s="2">
        <v>1.07</v>
      </c>
      <c r="I1079" s="2">
        <v>7.36</v>
      </c>
    </row>
    <row r="1080" spans="1:9" x14ac:dyDescent="0.2">
      <c r="A1080">
        <v>1131</v>
      </c>
      <c r="B1080" t="s">
        <v>1133</v>
      </c>
      <c r="C1080" t="s">
        <v>1145</v>
      </c>
      <c r="D1080" s="1">
        <v>0.39068369600000002</v>
      </c>
      <c r="E1080">
        <v>2.5999999999999999E-3</v>
      </c>
      <c r="F1080">
        <v>1.2099999999999999E-3</v>
      </c>
      <c r="G1080" s="2">
        <v>3.3</v>
      </c>
      <c r="H1080" s="2">
        <v>0.3</v>
      </c>
      <c r="I1080" s="2">
        <v>0.59</v>
      </c>
    </row>
    <row r="1081" spans="1:9" x14ac:dyDescent="0.2">
      <c r="A1081">
        <v>1132</v>
      </c>
      <c r="B1081" t="s">
        <v>1133</v>
      </c>
      <c r="C1081" t="s">
        <v>1146</v>
      </c>
      <c r="D1081" s="1">
        <v>1.76969696969697</v>
      </c>
      <c r="E1081">
        <v>5.9999999999999995E-4</v>
      </c>
      <c r="F1081">
        <v>2.9999999999999997E-4</v>
      </c>
      <c r="G1081" s="2">
        <v>35.5</v>
      </c>
      <c r="H1081" s="2">
        <v>1.46</v>
      </c>
      <c r="I1081" s="2">
        <v>37.659999999999997</v>
      </c>
    </row>
    <row r="1082" spans="1:9" x14ac:dyDescent="0.2">
      <c r="A1082">
        <v>1133</v>
      </c>
      <c r="B1082" t="s">
        <v>1133</v>
      </c>
      <c r="C1082" t="s">
        <v>1147</v>
      </c>
      <c r="D1082" s="1">
        <v>0.42775119617224888</v>
      </c>
      <c r="E1082">
        <v>1.8000000000000001E-4</v>
      </c>
      <c r="F1082">
        <v>3.8000000000000002E-4</v>
      </c>
      <c r="G1082" s="2">
        <v>14.5</v>
      </c>
      <c r="H1082" s="2">
        <v>1.49</v>
      </c>
      <c r="I1082" s="2">
        <v>14.95</v>
      </c>
    </row>
    <row r="1083" spans="1:9" x14ac:dyDescent="0.2">
      <c r="A1083">
        <v>1134</v>
      </c>
      <c r="B1083" t="s">
        <v>1148</v>
      </c>
      <c r="C1083" t="s">
        <v>1149</v>
      </c>
      <c r="D1083" s="1">
        <v>0.44311972180824649</v>
      </c>
      <c r="E1083">
        <v>2.0000000000000001E-4</v>
      </c>
      <c r="F1083">
        <v>6.0999999999999997E-4</v>
      </c>
      <c r="G1083" s="2">
        <v>11.7</v>
      </c>
      <c r="H1083" s="2">
        <v>2.23</v>
      </c>
      <c r="I1083" s="2">
        <v>10.62</v>
      </c>
    </row>
    <row r="1084" spans="1:9" x14ac:dyDescent="0.2">
      <c r="A1084">
        <v>1135</v>
      </c>
      <c r="B1084" t="s">
        <v>1150</v>
      </c>
      <c r="C1084" t="s">
        <v>1151</v>
      </c>
      <c r="D1084" s="1">
        <v>0.170592837</v>
      </c>
      <c r="E1084">
        <v>2.3000000000000001E-4</v>
      </c>
      <c r="F1084">
        <v>1.32E-3</v>
      </c>
      <c r="G1084" s="2">
        <v>14.447520000000001</v>
      </c>
      <c r="H1084" s="2">
        <v>1.61544</v>
      </c>
      <c r="I1084" s="2">
        <v>12.43109565</v>
      </c>
    </row>
    <row r="1085" spans="1:9" x14ac:dyDescent="0.2">
      <c r="A1085">
        <v>1136</v>
      </c>
      <c r="B1085" t="s">
        <v>1150</v>
      </c>
      <c r="C1085" t="s">
        <v>1152</v>
      </c>
      <c r="D1085" s="1">
        <v>0.340306624</v>
      </c>
      <c r="E1085">
        <v>7.7999999999999999E-4</v>
      </c>
      <c r="F1085">
        <v>1.99E-3</v>
      </c>
      <c r="G1085" s="2">
        <v>11.704319999999999</v>
      </c>
      <c r="H1085" s="2">
        <v>1.4325600000000001</v>
      </c>
      <c r="I1085" s="2">
        <v>9.96753</v>
      </c>
    </row>
    <row r="1086" spans="1:9" x14ac:dyDescent="0.2">
      <c r="A1086">
        <v>1137</v>
      </c>
      <c r="B1086" t="s">
        <v>1150</v>
      </c>
      <c r="C1086" t="s">
        <v>1153</v>
      </c>
      <c r="D1086" s="1">
        <v>0.32824615400000001</v>
      </c>
      <c r="E1086">
        <v>2.1000000000000001E-4</v>
      </c>
      <c r="F1086">
        <v>6.4999999999999997E-4</v>
      </c>
      <c r="G1086" s="2">
        <v>10.08888</v>
      </c>
      <c r="H1086" s="2">
        <v>1.6763999999999999</v>
      </c>
      <c r="I1086" s="2">
        <v>11.27010494</v>
      </c>
    </row>
    <row r="1087" spans="1:9" x14ac:dyDescent="0.2">
      <c r="A1087">
        <v>1138</v>
      </c>
      <c r="B1087" t="s">
        <v>1150</v>
      </c>
      <c r="C1087" t="s">
        <v>1154</v>
      </c>
      <c r="D1087" s="1">
        <v>1.202292758</v>
      </c>
      <c r="E1087">
        <v>8.0000000000000004E-4</v>
      </c>
      <c r="F1087">
        <v>5.9000000000000003E-4</v>
      </c>
      <c r="G1087" s="2">
        <v>6.0960000000000001</v>
      </c>
      <c r="H1087" s="2">
        <v>1.4630399999999999</v>
      </c>
      <c r="I1087" s="2">
        <v>7.022577955</v>
      </c>
    </row>
    <row r="1088" spans="1:9" x14ac:dyDescent="0.2">
      <c r="A1088">
        <v>1139</v>
      </c>
      <c r="B1088" t="s">
        <v>1150</v>
      </c>
      <c r="C1088" t="s">
        <v>1155</v>
      </c>
      <c r="D1088" s="1">
        <v>0.39590931499999998</v>
      </c>
      <c r="E1088">
        <v>5.5999999999999995E-4</v>
      </c>
      <c r="F1088">
        <v>8.0999999999999996E-4</v>
      </c>
      <c r="G1088" s="2">
        <v>11.033759999999999</v>
      </c>
      <c r="H1088" s="2">
        <v>0.94488000000000005</v>
      </c>
      <c r="I1088" s="2">
        <v>7.1924790339999998</v>
      </c>
    </row>
    <row r="1089" spans="1:9" x14ac:dyDescent="0.2">
      <c r="A1089">
        <v>1140</v>
      </c>
      <c r="B1089" t="s">
        <v>1150</v>
      </c>
      <c r="C1089" t="s">
        <v>1156</v>
      </c>
      <c r="D1089" s="1">
        <v>0.25693884299999997</v>
      </c>
      <c r="E1089">
        <v>1.7000000000000001E-4</v>
      </c>
      <c r="F1089">
        <v>5.5000000000000003E-4</v>
      </c>
      <c r="G1089" s="2">
        <v>14.1732</v>
      </c>
      <c r="H1089" s="2">
        <v>1.3715999999999999</v>
      </c>
      <c r="I1089" s="2">
        <v>8.8065392899999999</v>
      </c>
    </row>
    <row r="1090" spans="1:9" x14ac:dyDescent="0.2">
      <c r="A1090">
        <v>1141</v>
      </c>
      <c r="B1090" t="s">
        <v>1150</v>
      </c>
      <c r="C1090" t="s">
        <v>1157</v>
      </c>
      <c r="D1090" s="1">
        <v>0.43965090899999998</v>
      </c>
      <c r="E1090">
        <v>5.1000000000000004E-4</v>
      </c>
      <c r="F1090">
        <v>1.3500000000000001E-3</v>
      </c>
      <c r="G1090" s="2">
        <v>18.044160000000002</v>
      </c>
      <c r="H1090" s="2">
        <v>1.9202399999999999</v>
      </c>
      <c r="I1090" s="2">
        <v>37.095069039999998</v>
      </c>
    </row>
    <row r="1091" spans="1:9" x14ac:dyDescent="0.2">
      <c r="A1091">
        <v>1142</v>
      </c>
      <c r="B1091" t="s">
        <v>1158</v>
      </c>
      <c r="C1091" t="s">
        <v>1159</v>
      </c>
      <c r="D1091" s="1">
        <v>0.24999999999999997</v>
      </c>
      <c r="E1091">
        <v>1.0999999999999999E-2</v>
      </c>
      <c r="F1091">
        <v>6.4000000000000001E-2</v>
      </c>
      <c r="G1091" s="2">
        <v>34</v>
      </c>
      <c r="H1091" s="2">
        <v>2.4</v>
      </c>
      <c r="I1091" s="2">
        <v>120</v>
      </c>
    </row>
    <row r="1092" spans="1:9" x14ac:dyDescent="0.2">
      <c r="A1092">
        <v>1143</v>
      </c>
      <c r="B1092" t="s">
        <v>1160</v>
      </c>
      <c r="C1092" t="s">
        <v>1161</v>
      </c>
      <c r="D1092" s="1">
        <v>1.6090105E-2</v>
      </c>
      <c r="E1092">
        <v>8.9999999999999998E-4</v>
      </c>
      <c r="F1092">
        <v>3.39E-2</v>
      </c>
      <c r="G1092" s="2">
        <v>33.9</v>
      </c>
      <c r="H1092" s="2">
        <v>1</v>
      </c>
      <c r="I1092" s="2">
        <v>38.200000000000003</v>
      </c>
    </row>
    <row r="1093" spans="1:9" x14ac:dyDescent="0.2">
      <c r="A1093">
        <v>1144</v>
      </c>
      <c r="B1093" t="s">
        <v>1160</v>
      </c>
      <c r="C1093" t="s">
        <v>1162</v>
      </c>
      <c r="D1093" s="1">
        <v>0.19332566200000001</v>
      </c>
      <c r="E1093">
        <v>2.8E-3</v>
      </c>
      <c r="F1093">
        <v>7.9000000000000008E-3</v>
      </c>
      <c r="G1093" s="2">
        <v>14.9</v>
      </c>
      <c r="H1093" s="2">
        <v>0.9</v>
      </c>
      <c r="I1093" s="2">
        <v>6.4</v>
      </c>
    </row>
    <row r="1094" spans="1:9" x14ac:dyDescent="0.2">
      <c r="A1094">
        <v>1145</v>
      </c>
      <c r="B1094" t="s">
        <v>1160</v>
      </c>
      <c r="C1094" t="s">
        <v>1163</v>
      </c>
      <c r="D1094" s="1">
        <v>4.9987747999999999E-2</v>
      </c>
      <c r="E1094">
        <v>1.8E-3</v>
      </c>
      <c r="F1094">
        <v>3.7100000000000001E-2</v>
      </c>
      <c r="G1094" s="2">
        <v>40.9</v>
      </c>
      <c r="H1094" s="2">
        <v>1.7</v>
      </c>
      <c r="I1094" s="2">
        <v>45.3</v>
      </c>
    </row>
    <row r="1095" spans="1:9" x14ac:dyDescent="0.2">
      <c r="A1095">
        <v>1146</v>
      </c>
      <c r="B1095" t="s">
        <v>1160</v>
      </c>
      <c r="C1095" t="s">
        <v>1164</v>
      </c>
      <c r="D1095" s="1">
        <v>4.3636363640000004</v>
      </c>
      <c r="E1095">
        <v>1.1999999999999999E-3</v>
      </c>
      <c r="F1095">
        <v>1E-4</v>
      </c>
      <c r="G1095" s="2">
        <v>14.2</v>
      </c>
      <c r="H1095" s="2">
        <v>0.6</v>
      </c>
      <c r="I1095" s="2">
        <v>1.4</v>
      </c>
    </row>
    <row r="1096" spans="1:9" x14ac:dyDescent="0.2">
      <c r="A1096">
        <v>1147</v>
      </c>
      <c r="B1096" t="s">
        <v>1160</v>
      </c>
      <c r="C1096" t="s">
        <v>1165</v>
      </c>
      <c r="D1096" s="1">
        <v>0.18181818199999999</v>
      </c>
      <c r="E1096">
        <v>2.0000000000000001E-4</v>
      </c>
      <c r="F1096">
        <v>8.0000000000000004E-4</v>
      </c>
      <c r="G1096" s="2">
        <v>32.6</v>
      </c>
      <c r="H1096" s="2">
        <v>1.2</v>
      </c>
      <c r="I1096" s="2">
        <v>25.2</v>
      </c>
    </row>
    <row r="1097" spans="1:9" x14ac:dyDescent="0.2">
      <c r="A1097">
        <v>1148</v>
      </c>
      <c r="B1097" t="s">
        <v>1166</v>
      </c>
      <c r="C1097" t="s">
        <v>1167</v>
      </c>
      <c r="D1097" s="1">
        <f>(E1097*H1097)/(1.65*F1097)</f>
        <v>1.5151515151515151</v>
      </c>
      <c r="E1097">
        <v>1.9999999999999998E-4</v>
      </c>
      <c r="F1097" s="4">
        <v>4.0000000000000002E-4</v>
      </c>
      <c r="G1097" s="2">
        <v>140</v>
      </c>
      <c r="H1097" s="2">
        <v>5</v>
      </c>
      <c r="I1097" s="2">
        <v>1200</v>
      </c>
    </row>
    <row r="1098" spans="1:9" x14ac:dyDescent="0.2">
      <c r="A1098">
        <v>1149</v>
      </c>
      <c r="B1098" t="s">
        <v>1166</v>
      </c>
      <c r="C1098" t="s">
        <v>1168</v>
      </c>
      <c r="D1098" s="1">
        <f>(E1098*H1098)/(1.65*F1098)</f>
        <v>0.12067578439259857</v>
      </c>
      <c r="E1098">
        <v>3.0000000000000003E-4</v>
      </c>
      <c r="F1098" s="4">
        <v>4.5199999999999997E-3</v>
      </c>
      <c r="G1098" s="2">
        <v>145</v>
      </c>
      <c r="H1098" s="2">
        <v>3</v>
      </c>
      <c r="I1098" s="2">
        <v>980</v>
      </c>
    </row>
    <row r="1099" spans="1:9" x14ac:dyDescent="0.2">
      <c r="A1099">
        <v>1150</v>
      </c>
      <c r="B1099" t="s">
        <v>1166</v>
      </c>
      <c r="C1099" t="s">
        <v>1169</v>
      </c>
      <c r="D1099" s="1">
        <f>(E1099*H1099)/(1.65*F1099)</f>
        <v>0.17595307917888564</v>
      </c>
      <c r="E1099">
        <v>5.9999999999999995E-4</v>
      </c>
      <c r="F1099" s="4">
        <v>6.1999999999999998E-3</v>
      </c>
      <c r="G1099" s="2">
        <v>160</v>
      </c>
      <c r="H1099" s="2">
        <v>3</v>
      </c>
      <c r="I1099" s="2">
        <v>830</v>
      </c>
    </row>
    <row r="1100" spans="1:9" x14ac:dyDescent="0.2">
      <c r="A1100">
        <v>1156</v>
      </c>
      <c r="B1100" t="s">
        <v>1170</v>
      </c>
      <c r="C1100" t="s">
        <v>1171</v>
      </c>
      <c r="D1100" s="1">
        <v>5.3110047846889955E-3</v>
      </c>
      <c r="E1100">
        <v>1.8E-3</v>
      </c>
      <c r="F1100">
        <v>7.5999999999999998E-2</v>
      </c>
      <c r="G1100" s="2">
        <v>3.4</v>
      </c>
      <c r="H1100" s="2">
        <v>0.37</v>
      </c>
      <c r="I1100" s="2">
        <v>3.4</v>
      </c>
    </row>
    <row r="1101" spans="1:9" x14ac:dyDescent="0.2">
      <c r="A1101">
        <v>1157</v>
      </c>
      <c r="B1101" t="s">
        <v>1170</v>
      </c>
      <c r="C1101" t="s">
        <v>1172</v>
      </c>
      <c r="D1101" s="1">
        <v>4.6005509641873284E-2</v>
      </c>
      <c r="E1101">
        <v>1E-3</v>
      </c>
      <c r="F1101">
        <v>2.1999999999999999E-2</v>
      </c>
      <c r="G1101" s="2">
        <v>41.6</v>
      </c>
      <c r="H1101" s="2">
        <v>1.67</v>
      </c>
      <c r="I1101" s="2">
        <v>142</v>
      </c>
    </row>
    <row r="1102" spans="1:9" x14ac:dyDescent="0.2">
      <c r="A1102">
        <v>1158</v>
      </c>
      <c r="B1102" t="s">
        <v>1173</v>
      </c>
      <c r="C1102" t="s">
        <v>1174</v>
      </c>
      <c r="D1102" s="1">
        <v>1.2948402948402948E-2</v>
      </c>
      <c r="E1102">
        <v>2.9999999999999997E-4</v>
      </c>
      <c r="F1102">
        <v>7.3999999999999996E-2</v>
      </c>
      <c r="G1102" s="2">
        <v>142.5</v>
      </c>
      <c r="H1102" s="2">
        <v>5.27</v>
      </c>
      <c r="I1102" s="2">
        <v>2210</v>
      </c>
    </row>
    <row r="1103" spans="1:9" x14ac:dyDescent="0.2">
      <c r="A1103">
        <v>1159</v>
      </c>
      <c r="B1103" t="s">
        <v>1173</v>
      </c>
      <c r="C1103" t="s">
        <v>1175</v>
      </c>
      <c r="D1103" s="1">
        <v>5.7463524130190805E-2</v>
      </c>
      <c r="E1103">
        <v>1E-3</v>
      </c>
      <c r="F1103">
        <v>5.3999999999999999E-2</v>
      </c>
      <c r="G1103" s="2">
        <v>187</v>
      </c>
      <c r="H1103" s="2">
        <v>5.12</v>
      </c>
      <c r="I1103" s="2">
        <v>2607</v>
      </c>
    </row>
    <row r="1104" spans="1:9" x14ac:dyDescent="0.2">
      <c r="A1104">
        <v>1160</v>
      </c>
      <c r="B1104" t="s">
        <v>1176</v>
      </c>
      <c r="C1104" t="s">
        <v>1177</v>
      </c>
      <c r="D1104" s="1">
        <v>7.6363635999999999E-2</v>
      </c>
      <c r="E1104">
        <v>1.7999999999999999E-2</v>
      </c>
      <c r="F1104">
        <v>7.1120000000000003E-2</v>
      </c>
      <c r="G1104" s="2">
        <v>9.8805999999999994</v>
      </c>
      <c r="H1104" s="2">
        <v>0.5</v>
      </c>
      <c r="I1104" s="2">
        <v>8.4667371310080011</v>
      </c>
    </row>
    <row r="1105" spans="1:9" x14ac:dyDescent="0.2">
      <c r="A1105">
        <v>1161</v>
      </c>
      <c r="B1105" t="s">
        <v>1176</v>
      </c>
      <c r="C1105" t="s">
        <v>1178</v>
      </c>
      <c r="D1105" s="1">
        <v>3.2900433E-2</v>
      </c>
      <c r="E1105">
        <v>1E-3</v>
      </c>
      <c r="F1105">
        <v>3.9115999999999998E-2</v>
      </c>
      <c r="G1105" s="2">
        <v>59.436</v>
      </c>
      <c r="H1105" s="2">
        <v>2.12</v>
      </c>
      <c r="I1105" s="2">
        <v>178.96247046144003</v>
      </c>
    </row>
    <row r="1106" spans="1:9" x14ac:dyDescent="0.2">
      <c r="A1106">
        <v>1162</v>
      </c>
      <c r="B1106" t="s">
        <v>1176</v>
      </c>
      <c r="C1106" t="s">
        <v>1179</v>
      </c>
      <c r="D1106" s="1">
        <v>5.0296504999999998E-2</v>
      </c>
      <c r="E1106">
        <v>2.1000000000000001E-2</v>
      </c>
      <c r="F1106">
        <v>0.13368866700000001</v>
      </c>
      <c r="G1106" s="2">
        <v>10.962639999999999</v>
      </c>
      <c r="H1106" s="2">
        <v>0.53</v>
      </c>
      <c r="I1106" s="2">
        <v>7.673865426432001</v>
      </c>
    </row>
    <row r="1107" spans="1:9" x14ac:dyDescent="0.2">
      <c r="A1107">
        <v>1163</v>
      </c>
      <c r="B1107" t="s">
        <v>1176</v>
      </c>
      <c r="C1107" t="s">
        <v>1180</v>
      </c>
      <c r="D1107" s="1">
        <v>0.20645161300000001</v>
      </c>
      <c r="E1107">
        <v>3.3000000000000002E-2</v>
      </c>
      <c r="F1107">
        <v>4.7244000000000001E-2</v>
      </c>
      <c r="G1107" s="2">
        <v>4.8260000000000005</v>
      </c>
      <c r="H1107" s="2">
        <v>0.49</v>
      </c>
      <c r="I1107" s="2">
        <v>2.2370308807680002</v>
      </c>
    </row>
    <row r="1108" spans="1:9" x14ac:dyDescent="0.2">
      <c r="A1108">
        <v>1164</v>
      </c>
      <c r="B1108" t="s">
        <v>1176</v>
      </c>
      <c r="C1108" t="s">
        <v>1181</v>
      </c>
      <c r="D1108" s="1">
        <v>8.3024940000000005E-2</v>
      </c>
      <c r="E1108">
        <v>1.7999999999999999E-2</v>
      </c>
      <c r="F1108">
        <v>8.6106000000000002E-2</v>
      </c>
      <c r="G1108" s="2">
        <v>10.896600000000001</v>
      </c>
      <c r="H1108" s="2">
        <v>0.66</v>
      </c>
      <c r="I1108" s="2">
        <v>8.4101034378240005</v>
      </c>
    </row>
    <row r="1109" spans="1:9" x14ac:dyDescent="0.2">
      <c r="A1109">
        <v>1165</v>
      </c>
      <c r="B1109" t="s">
        <v>1176</v>
      </c>
      <c r="C1109" t="s">
        <v>1182</v>
      </c>
      <c r="D1109" s="1">
        <v>1.2070917E-2</v>
      </c>
      <c r="E1109">
        <v>1E-3</v>
      </c>
      <c r="F1109">
        <v>6.1213999999999998E-2</v>
      </c>
      <c r="G1109" s="2">
        <v>20.231100000000001</v>
      </c>
      <c r="H1109" s="2">
        <v>1.22</v>
      </c>
      <c r="I1109" s="2">
        <v>29.166351989760006</v>
      </c>
    </row>
    <row r="1110" spans="1:9" x14ac:dyDescent="0.2">
      <c r="A1110">
        <v>1166</v>
      </c>
      <c r="B1110" t="s">
        <v>1176</v>
      </c>
      <c r="C1110" t="s">
        <v>1183</v>
      </c>
      <c r="D1110" s="1">
        <v>9.3836813999999991E-2</v>
      </c>
      <c r="E1110">
        <v>7.4000000000000012E-3</v>
      </c>
      <c r="F1110">
        <v>4.0180000000000007E-2</v>
      </c>
      <c r="G1110" s="2">
        <v>18.48</v>
      </c>
      <c r="H1110" s="2">
        <v>0.83999999999999986</v>
      </c>
      <c r="I1110" s="2">
        <v>32.6</v>
      </c>
    </row>
    <row r="1111" spans="1:9" x14ac:dyDescent="0.2">
      <c r="A1111">
        <v>1167</v>
      </c>
      <c r="B1111" t="s">
        <v>1176</v>
      </c>
      <c r="C1111" t="s">
        <v>1184</v>
      </c>
      <c r="D1111" s="1">
        <v>1.6233766333333333E-2</v>
      </c>
      <c r="E1111">
        <v>2E-3</v>
      </c>
      <c r="F1111">
        <v>8.9599999999999999E-2</v>
      </c>
      <c r="G1111" s="2">
        <v>42.433333333333337</v>
      </c>
      <c r="H1111" s="2">
        <v>1.2</v>
      </c>
      <c r="I1111" s="2">
        <v>89.2</v>
      </c>
    </row>
    <row r="1112" spans="1:9" x14ac:dyDescent="0.2">
      <c r="A1112">
        <v>1168</v>
      </c>
      <c r="B1112" t="s">
        <v>1176</v>
      </c>
      <c r="C1112" t="s">
        <v>1185</v>
      </c>
      <c r="D1112" s="1">
        <v>6.6574838999999997E-2</v>
      </c>
      <c r="E1112">
        <v>4.0000000000000001E-3</v>
      </c>
      <c r="F1112">
        <v>3.5200000000000002E-2</v>
      </c>
      <c r="G1112" s="2">
        <v>17.066666666666666</v>
      </c>
      <c r="H1112" s="2">
        <v>0.96666666666666667</v>
      </c>
      <c r="I1112" s="2">
        <v>22.5</v>
      </c>
    </row>
    <row r="1113" spans="1:9" x14ac:dyDescent="0.2">
      <c r="A1113">
        <v>1169</v>
      </c>
      <c r="B1113" t="s">
        <v>1176</v>
      </c>
      <c r="C1113" t="s">
        <v>1186</v>
      </c>
      <c r="D1113" s="1">
        <v>4.2941491999999998E-2</v>
      </c>
      <c r="E1113">
        <v>1E-3</v>
      </c>
      <c r="F1113">
        <v>2.07E-2</v>
      </c>
      <c r="G1113" s="2">
        <v>52.633333333333333</v>
      </c>
      <c r="H1113" s="2">
        <v>1.4666666666666668</v>
      </c>
      <c r="I1113" s="2">
        <v>181.19999999999996</v>
      </c>
    </row>
    <row r="1114" spans="1:9" x14ac:dyDescent="0.2">
      <c r="A1114">
        <v>1170</v>
      </c>
      <c r="B1114" t="s">
        <v>1176</v>
      </c>
      <c r="C1114" t="s">
        <v>1187</v>
      </c>
      <c r="D1114" s="1">
        <v>8.8003320999999995E-2</v>
      </c>
      <c r="E1114">
        <v>0.02</v>
      </c>
      <c r="F1114">
        <v>3.7083999999999999E-2</v>
      </c>
      <c r="G1114" s="2">
        <v>5.1765200000000009</v>
      </c>
      <c r="H1114" s="2">
        <v>0.27</v>
      </c>
      <c r="I1114" s="2">
        <v>1.4724760227840001</v>
      </c>
    </row>
    <row r="1115" spans="1:9" x14ac:dyDescent="0.2">
      <c r="A1115">
        <v>1171</v>
      </c>
      <c r="B1115" t="s">
        <v>1176</v>
      </c>
      <c r="C1115" t="s">
        <v>1188</v>
      </c>
      <c r="D1115" s="1">
        <v>2.1879444333333331E-2</v>
      </c>
      <c r="E1115">
        <v>2E-3</v>
      </c>
      <c r="F1115">
        <v>5.5399999999999998E-2</v>
      </c>
      <c r="G1115" s="2">
        <v>46.633333333333333</v>
      </c>
      <c r="H1115" s="2">
        <v>1</v>
      </c>
      <c r="I1115" s="2">
        <v>79.900000000000006</v>
      </c>
    </row>
    <row r="1116" spans="1:9" x14ac:dyDescent="0.2">
      <c r="A1116">
        <v>1172</v>
      </c>
      <c r="B1116" t="s">
        <v>1176</v>
      </c>
      <c r="C1116" t="s">
        <v>1189</v>
      </c>
      <c r="D1116" s="1">
        <v>3.3361134000000001E-2</v>
      </c>
      <c r="E1116">
        <v>2E-3</v>
      </c>
      <c r="F1116">
        <v>5.5371999999999998E-2</v>
      </c>
      <c r="G1116" s="2">
        <v>54.102000000000004</v>
      </c>
      <c r="H1116" s="2">
        <v>1.52</v>
      </c>
      <c r="I1116" s="2">
        <v>182.36049205248003</v>
      </c>
    </row>
    <row r="1117" spans="1:9" x14ac:dyDescent="0.2">
      <c r="A1117">
        <v>1173</v>
      </c>
      <c r="B1117" t="s">
        <v>1176</v>
      </c>
      <c r="C1117" t="s">
        <v>1190</v>
      </c>
      <c r="D1117" s="1">
        <v>3.0146019999999999E-2</v>
      </c>
      <c r="E1117">
        <v>0.01</v>
      </c>
      <c r="F1117">
        <v>0.147066</v>
      </c>
      <c r="G1117" s="2">
        <v>21.701760000000004</v>
      </c>
      <c r="H1117" s="2">
        <v>0.73</v>
      </c>
      <c r="I1117" s="2">
        <v>56.06735625216001</v>
      </c>
    </row>
    <row r="1118" spans="1:9" x14ac:dyDescent="0.2">
      <c r="A1118">
        <v>1174</v>
      </c>
      <c r="B1118" t="s">
        <v>1176</v>
      </c>
      <c r="C1118" t="s">
        <v>1191</v>
      </c>
      <c r="D1118" s="1">
        <v>1.5026296E-2</v>
      </c>
      <c r="E1118">
        <v>1E-3</v>
      </c>
      <c r="F1118">
        <v>6.1468000000000002E-2</v>
      </c>
      <c r="G1118" s="2">
        <v>45.587920000000004</v>
      </c>
      <c r="H1118" s="2">
        <v>1.52</v>
      </c>
      <c r="I1118" s="2">
        <v>114.68322869760001</v>
      </c>
    </row>
    <row r="1119" spans="1:9" x14ac:dyDescent="0.2">
      <c r="A1119">
        <v>1175</v>
      </c>
      <c r="B1119" t="s">
        <v>1176</v>
      </c>
      <c r="C1119" t="s">
        <v>1192</v>
      </c>
      <c r="D1119" s="1">
        <v>5.3117158999999997E-2</v>
      </c>
      <c r="E1119">
        <v>8.0000000000000002E-3</v>
      </c>
      <c r="F1119">
        <v>0.119634</v>
      </c>
      <c r="G1119" s="2">
        <v>24.521160000000002</v>
      </c>
      <c r="H1119" s="2">
        <v>1.31</v>
      </c>
      <c r="I1119" s="2">
        <v>78.437665059840015</v>
      </c>
    </row>
    <row r="1120" spans="1:9" x14ac:dyDescent="0.2">
      <c r="A1120">
        <v>1176</v>
      </c>
      <c r="B1120" t="s">
        <v>1176</v>
      </c>
      <c r="C1120" t="s">
        <v>1193</v>
      </c>
      <c r="D1120" s="1">
        <v>0.122776149</v>
      </c>
      <c r="E1120">
        <v>1E-3</v>
      </c>
      <c r="F1120">
        <v>7.8740000000000008E-3</v>
      </c>
      <c r="G1120" s="2">
        <v>20.137119999999999</v>
      </c>
      <c r="H1120" s="2">
        <v>1.6</v>
      </c>
      <c r="I1120" s="2">
        <v>31.431699717120004</v>
      </c>
    </row>
    <row r="1121" spans="1:9" x14ac:dyDescent="0.2">
      <c r="A1121">
        <v>1177</v>
      </c>
      <c r="B1121" t="s">
        <v>1176</v>
      </c>
      <c r="C1121" t="s">
        <v>1194</v>
      </c>
      <c r="D1121" s="1">
        <v>1.5822719166666666E-2</v>
      </c>
      <c r="E1121">
        <v>3.5000000000000001E-3</v>
      </c>
      <c r="F1121">
        <v>9.0550000000000005E-2</v>
      </c>
      <c r="G1121" s="2">
        <v>25.783333333333331</v>
      </c>
      <c r="H1121" s="2">
        <v>0.66666666666666663</v>
      </c>
      <c r="I1121" s="2">
        <v>37.699999999999996</v>
      </c>
    </row>
    <row r="1122" spans="1:9" x14ac:dyDescent="0.2">
      <c r="A1122">
        <v>1178</v>
      </c>
      <c r="B1122" t="s">
        <v>1176</v>
      </c>
      <c r="C1122" t="s">
        <v>1195</v>
      </c>
      <c r="D1122" s="1">
        <v>0.23943135033333332</v>
      </c>
      <c r="E1122">
        <v>0.01</v>
      </c>
      <c r="F1122">
        <v>2.7E-2</v>
      </c>
      <c r="G1122" s="2">
        <v>24.133333333333336</v>
      </c>
      <c r="H1122" s="2">
        <v>1.0666666666666667</v>
      </c>
      <c r="I1122" s="2">
        <v>48.70000000000001</v>
      </c>
    </row>
    <row r="1123" spans="1:9" x14ac:dyDescent="0.2">
      <c r="A1123">
        <v>1179</v>
      </c>
      <c r="B1123" t="s">
        <v>1176</v>
      </c>
      <c r="C1123" t="s">
        <v>1196</v>
      </c>
      <c r="D1123" s="1">
        <v>2.9090909090000001</v>
      </c>
      <c r="E1123">
        <v>1E-3</v>
      </c>
      <c r="F1123">
        <v>2.5399999999999999E-4</v>
      </c>
      <c r="G1123" s="2">
        <v>15.158719999999999</v>
      </c>
      <c r="H1123" s="2">
        <v>1.22</v>
      </c>
      <c r="I1123" s="2">
        <v>14.356641222144003</v>
      </c>
    </row>
    <row r="1124" spans="1:9" x14ac:dyDescent="0.2">
      <c r="A1124">
        <v>1180</v>
      </c>
      <c r="B1124" t="s">
        <v>1176</v>
      </c>
      <c r="C1124" t="s">
        <v>1197</v>
      </c>
      <c r="D1124" s="1">
        <v>9.3364875999999999E-2</v>
      </c>
      <c r="E1124">
        <v>1.4E-2</v>
      </c>
      <c r="F1124">
        <v>6.8325999999999998E-2</v>
      </c>
      <c r="G1124" s="2">
        <v>20.452080000000002</v>
      </c>
      <c r="H1124" s="2">
        <v>0.75</v>
      </c>
      <c r="I1124" s="2">
        <v>15.574265625600002</v>
      </c>
    </row>
    <row r="1125" spans="1:9" x14ac:dyDescent="0.2">
      <c r="A1125">
        <v>1181</v>
      </c>
      <c r="B1125" t="s">
        <v>1176</v>
      </c>
      <c r="C1125" t="s">
        <v>1198</v>
      </c>
      <c r="D1125" s="1">
        <v>0.18348623875000003</v>
      </c>
      <c r="E1125">
        <v>3.0000000000000001E-3</v>
      </c>
      <c r="F1125">
        <v>1.09E-2</v>
      </c>
      <c r="G1125" s="2">
        <v>15.674999999999999</v>
      </c>
      <c r="H1125" s="2">
        <v>1.1000000000000001</v>
      </c>
      <c r="I1125" s="2">
        <v>12.3</v>
      </c>
    </row>
    <row r="1126" spans="1:9" x14ac:dyDescent="0.2">
      <c r="A1126">
        <v>1182</v>
      </c>
      <c r="B1126" t="s">
        <v>1176</v>
      </c>
      <c r="C1126" t="s">
        <v>1199</v>
      </c>
      <c r="D1126" s="1">
        <v>1.3544536269999998</v>
      </c>
      <c r="E1126">
        <v>2E-3</v>
      </c>
      <c r="F1126">
        <v>6.5000000000000008E-4</v>
      </c>
      <c r="G1126" s="2">
        <v>11.549999999999999</v>
      </c>
      <c r="H1126" s="2">
        <v>0.58333333333333337</v>
      </c>
      <c r="I1126" s="2">
        <v>2.5</v>
      </c>
    </row>
    <row r="1127" spans="1:9" x14ac:dyDescent="0.2">
      <c r="A1127">
        <v>1183</v>
      </c>
      <c r="B1127" t="s">
        <v>1176</v>
      </c>
      <c r="C1127" t="s">
        <v>1200</v>
      </c>
      <c r="D1127" s="1">
        <v>5.1052396E-2</v>
      </c>
      <c r="E1127">
        <v>8.9999999999999993E-3</v>
      </c>
      <c r="F1127">
        <v>0.10312399999999999</v>
      </c>
      <c r="G1127" s="2">
        <v>15.920719999999999</v>
      </c>
      <c r="H1127" s="2">
        <v>0.97</v>
      </c>
      <c r="I1127" s="2">
        <v>17.358226960896001</v>
      </c>
    </row>
    <row r="1128" spans="1:9" x14ac:dyDescent="0.2">
      <c r="A1128">
        <v>1184</v>
      </c>
      <c r="B1128" t="s">
        <v>1176</v>
      </c>
      <c r="C1128" t="s">
        <v>1201</v>
      </c>
      <c r="D1128" s="1">
        <v>5.2907453E-2</v>
      </c>
      <c r="E1128">
        <v>1.7000000000000001E-2</v>
      </c>
      <c r="F1128">
        <v>7.5184000000000001E-2</v>
      </c>
      <c r="G1128" s="2">
        <v>4.91744</v>
      </c>
      <c r="H1128" s="2">
        <v>0.39</v>
      </c>
      <c r="I1128" s="2">
        <v>1.9255455682560003</v>
      </c>
    </row>
    <row r="1129" spans="1:9" x14ac:dyDescent="0.2">
      <c r="A1129">
        <v>1185</v>
      </c>
      <c r="B1129" t="s">
        <v>1176</v>
      </c>
      <c r="C1129" t="s">
        <v>1202</v>
      </c>
      <c r="D1129" s="1">
        <v>4.6229738999999999E-2</v>
      </c>
      <c r="E1129">
        <v>4.0000000000000001E-3</v>
      </c>
      <c r="F1129">
        <v>6.5532000000000007E-2</v>
      </c>
      <c r="G1129" s="2">
        <v>25.511760000000002</v>
      </c>
      <c r="H1129" s="2">
        <v>1.25</v>
      </c>
      <c r="I1129" s="2">
        <v>70.792116480000004</v>
      </c>
    </row>
    <row r="1130" spans="1:9" x14ac:dyDescent="0.2">
      <c r="A1130">
        <v>1186</v>
      </c>
      <c r="B1130" t="s">
        <v>1176</v>
      </c>
      <c r="C1130" t="s">
        <v>1203</v>
      </c>
      <c r="D1130" s="1">
        <v>2.6494452666666668E-2</v>
      </c>
      <c r="E1130">
        <v>1E-3</v>
      </c>
      <c r="F1130">
        <v>1.83E-2</v>
      </c>
      <c r="G1130" s="2">
        <v>16.833333333333332</v>
      </c>
      <c r="H1130" s="2">
        <v>0.80000000000000016</v>
      </c>
      <c r="I1130" s="2">
        <v>9.9</v>
      </c>
    </row>
    <row r="1131" spans="1:9" x14ac:dyDescent="0.2">
      <c r="A1131">
        <v>1187</v>
      </c>
      <c r="B1131" t="s">
        <v>1176</v>
      </c>
      <c r="C1131" t="s">
        <v>1204</v>
      </c>
      <c r="D1131" s="1">
        <v>8.0808080810000007</v>
      </c>
      <c r="E1131">
        <v>3.0000000000000005E-3</v>
      </c>
      <c r="F1131">
        <v>6.0000000000000002E-5</v>
      </c>
      <c r="G1131" s="2">
        <v>6.7</v>
      </c>
      <c r="H1131" s="2">
        <v>0.26666666666666666</v>
      </c>
      <c r="I1131" s="2">
        <v>1.1000000000000001</v>
      </c>
    </row>
    <row r="1132" spans="1:9" x14ac:dyDescent="0.2">
      <c r="A1132">
        <v>1188</v>
      </c>
      <c r="B1132" t="s">
        <v>1176</v>
      </c>
      <c r="C1132" t="s">
        <v>1205</v>
      </c>
      <c r="D1132" s="1">
        <v>4.0306680999999997E-2</v>
      </c>
      <c r="E1132">
        <v>8.9999999999999993E-3</v>
      </c>
      <c r="F1132">
        <v>6.3245999999999997E-2</v>
      </c>
      <c r="G1132" s="2">
        <v>11.63828</v>
      </c>
      <c r="H1132" s="2">
        <v>0.47</v>
      </c>
      <c r="I1132" s="2">
        <v>7.3906969605120008</v>
      </c>
    </row>
    <row r="1133" spans="1:9" x14ac:dyDescent="0.2">
      <c r="A1133">
        <v>1189</v>
      </c>
      <c r="B1133" t="s">
        <v>1176</v>
      </c>
      <c r="C1133" t="s">
        <v>1206</v>
      </c>
      <c r="D1133" s="1">
        <v>1.8902216999999999E-2</v>
      </c>
      <c r="E1133">
        <v>5.0000000000000001E-3</v>
      </c>
      <c r="F1133">
        <v>9.9821999999999994E-2</v>
      </c>
      <c r="G1133" s="2">
        <v>12.409714285714287</v>
      </c>
      <c r="H1133" s="2">
        <v>0.62</v>
      </c>
      <c r="I1133" s="2">
        <v>7.6455485798400016</v>
      </c>
    </row>
    <row r="1134" spans="1:9" x14ac:dyDescent="0.2">
      <c r="A1134">
        <v>1190</v>
      </c>
      <c r="B1134" t="s">
        <v>1176</v>
      </c>
      <c r="C1134" t="s">
        <v>1207</v>
      </c>
      <c r="D1134" s="1">
        <v>8.5470085000000001E-2</v>
      </c>
      <c r="E1134">
        <v>1E-3</v>
      </c>
      <c r="F1134">
        <v>1.9812E-2</v>
      </c>
      <c r="G1134" s="2">
        <v>68.986400000000003</v>
      </c>
      <c r="H1134" s="2">
        <v>2.79</v>
      </c>
      <c r="I1134" s="2">
        <v>182.36049205248003</v>
      </c>
    </row>
    <row r="1135" spans="1:9" x14ac:dyDescent="0.2">
      <c r="A1135">
        <v>1191</v>
      </c>
      <c r="B1135" t="s">
        <v>1176</v>
      </c>
      <c r="C1135" t="s">
        <v>1208</v>
      </c>
      <c r="D1135" s="1">
        <v>0.14455110099999999</v>
      </c>
      <c r="E1135">
        <v>0.02</v>
      </c>
      <c r="F1135">
        <v>4.0894E-2</v>
      </c>
      <c r="G1135" s="2">
        <v>4.6482000000000001</v>
      </c>
      <c r="H1135" s="2">
        <v>0.49</v>
      </c>
      <c r="I1135" s="2">
        <v>2.0388129546240004</v>
      </c>
    </row>
    <row r="1136" spans="1:9" x14ac:dyDescent="0.2">
      <c r="A1136">
        <v>1192</v>
      </c>
      <c r="B1136" t="s">
        <v>1176</v>
      </c>
      <c r="C1136" t="s">
        <v>1209</v>
      </c>
      <c r="D1136" s="1">
        <v>0.195848246</v>
      </c>
      <c r="E1136">
        <v>1.9E-2</v>
      </c>
      <c r="F1136">
        <v>3.2258000000000002E-2</v>
      </c>
      <c r="G1136" s="2">
        <v>17.2212</v>
      </c>
      <c r="H1136" s="2">
        <v>0.55000000000000004</v>
      </c>
      <c r="I1136" s="2">
        <v>2.8316846592000005</v>
      </c>
    </row>
    <row r="1137" spans="1:9" x14ac:dyDescent="0.2">
      <c r="A1137">
        <v>1193</v>
      </c>
      <c r="B1137" t="s">
        <v>1176</v>
      </c>
      <c r="C1137" t="s">
        <v>1210</v>
      </c>
      <c r="D1137" s="1">
        <v>5.1153739333333337E-2</v>
      </c>
      <c r="E1137">
        <v>6.000000000000001E-3</v>
      </c>
      <c r="F1137">
        <v>5.45E-2</v>
      </c>
      <c r="G1137" s="2">
        <v>11.433333333333332</v>
      </c>
      <c r="H1137" s="2">
        <v>0.76666666666666661</v>
      </c>
      <c r="I1137" s="2">
        <v>12.4</v>
      </c>
    </row>
    <row r="1138" spans="1:9" x14ac:dyDescent="0.2">
      <c r="A1138">
        <v>1194</v>
      </c>
      <c r="B1138" t="s">
        <v>1176</v>
      </c>
      <c r="C1138" t="s">
        <v>1211</v>
      </c>
      <c r="D1138" s="1">
        <v>3.7150728000000001E-2</v>
      </c>
      <c r="E1138">
        <v>2E-3</v>
      </c>
      <c r="F1138">
        <v>5.8673999999999997E-2</v>
      </c>
      <c r="G1138" s="2">
        <v>53.477159999999998</v>
      </c>
      <c r="H1138" s="2">
        <v>1.8</v>
      </c>
      <c r="I1138" s="2">
        <v>136.77036903936002</v>
      </c>
    </row>
    <row r="1139" spans="1:9" x14ac:dyDescent="0.2">
      <c r="A1139">
        <v>1195</v>
      </c>
      <c r="B1139" t="s">
        <v>1176</v>
      </c>
      <c r="C1139" t="s">
        <v>1212</v>
      </c>
      <c r="D1139" s="1">
        <v>3.1919191999999999E-2</v>
      </c>
      <c r="E1139">
        <v>2E-3</v>
      </c>
      <c r="F1139">
        <v>4.5719999999999997E-2</v>
      </c>
      <c r="G1139" s="2">
        <v>18.25752</v>
      </c>
      <c r="H1139" s="2">
        <v>1.2</v>
      </c>
      <c r="I1139" s="2">
        <v>19.198821989376004</v>
      </c>
    </row>
    <row r="1140" spans="1:9" x14ac:dyDescent="0.2">
      <c r="A1140">
        <v>1196</v>
      </c>
      <c r="B1140" t="s">
        <v>1176</v>
      </c>
      <c r="C1140" t="s">
        <v>1213</v>
      </c>
      <c r="D1140" s="1">
        <v>0.15957038700000001</v>
      </c>
      <c r="E1140">
        <v>5.0000000000000001E-3</v>
      </c>
      <c r="F1140">
        <v>2.0066000000000001E-2</v>
      </c>
      <c r="G1140" s="2">
        <v>17.33296</v>
      </c>
      <c r="H1140" s="2">
        <v>1.06</v>
      </c>
      <c r="I1140" s="2">
        <v>19.538624148480004</v>
      </c>
    </row>
    <row r="1141" spans="1:9" x14ac:dyDescent="0.2">
      <c r="A1141">
        <v>1197</v>
      </c>
      <c r="B1141" t="s">
        <v>1176</v>
      </c>
      <c r="C1141" t="s">
        <v>1214</v>
      </c>
      <c r="D1141" s="1">
        <v>0.16143738299999999</v>
      </c>
      <c r="E1141">
        <v>3.5000000000000003E-2</v>
      </c>
      <c r="F1141">
        <v>2.8701999999999998E-2</v>
      </c>
      <c r="G1141" s="2">
        <v>3.3680399999999997</v>
      </c>
      <c r="H1141" s="2">
        <v>0.22</v>
      </c>
      <c r="I1141" s="2">
        <v>0.82118855116800016</v>
      </c>
    </row>
    <row r="1142" spans="1:9" x14ac:dyDescent="0.2">
      <c r="A1142">
        <v>1198</v>
      </c>
      <c r="B1142" t="s">
        <v>1176</v>
      </c>
      <c r="C1142" t="s">
        <v>1215</v>
      </c>
      <c r="D1142" s="1">
        <v>2.070207E-2</v>
      </c>
      <c r="E1142">
        <v>2E-3</v>
      </c>
      <c r="F1142">
        <v>0.102616</v>
      </c>
      <c r="G1142" s="2">
        <v>97.551240000000007</v>
      </c>
      <c r="H1142" s="2">
        <v>1.75</v>
      </c>
      <c r="I1142" s="2">
        <v>236.16250057728004</v>
      </c>
    </row>
    <row r="1143" spans="1:9" x14ac:dyDescent="0.2">
      <c r="A1143">
        <v>1199</v>
      </c>
      <c r="B1143" t="s">
        <v>1176</v>
      </c>
      <c r="C1143" t="s">
        <v>1216</v>
      </c>
      <c r="D1143" s="1">
        <v>6.8498943000000007E-2</v>
      </c>
      <c r="E1143">
        <v>1.4E-2</v>
      </c>
      <c r="F1143">
        <v>4.3687999999999998E-2</v>
      </c>
      <c r="G1143" s="2">
        <v>8.0075314285714292</v>
      </c>
      <c r="H1143" s="2">
        <v>0.35</v>
      </c>
      <c r="I1143" s="2">
        <v>4.9271313070080005</v>
      </c>
    </row>
    <row r="1144" spans="1:9" x14ac:dyDescent="0.2">
      <c r="A1144">
        <v>1200</v>
      </c>
      <c r="B1144" t="s">
        <v>1176</v>
      </c>
      <c r="C1144" t="s">
        <v>1217</v>
      </c>
      <c r="D1144" s="1">
        <v>0.143696028</v>
      </c>
      <c r="E1144">
        <v>1.0999999999999999E-2</v>
      </c>
      <c r="F1144">
        <v>4.9022000000000003E-2</v>
      </c>
      <c r="G1144" s="2">
        <v>14.676120000000001</v>
      </c>
      <c r="H1144" s="2">
        <v>1.06</v>
      </c>
      <c r="I1144" s="2">
        <v>9.7409952276480016</v>
      </c>
    </row>
    <row r="1145" spans="1:9" x14ac:dyDescent="0.2">
      <c r="A1145">
        <v>1201</v>
      </c>
      <c r="B1145" t="s">
        <v>1176</v>
      </c>
      <c r="C1145" t="s">
        <v>1218</v>
      </c>
      <c r="D1145" s="1">
        <v>0.46489201400000002</v>
      </c>
      <c r="E1145">
        <v>5.1999999999999998E-2</v>
      </c>
      <c r="F1145">
        <v>4.5974000000000001E-2</v>
      </c>
      <c r="G1145" s="2">
        <v>11.376660000000001</v>
      </c>
      <c r="H1145" s="2">
        <v>0.68</v>
      </c>
      <c r="I1145" s="2">
        <v>2.4918825000960005</v>
      </c>
    </row>
    <row r="1146" spans="1:9" x14ac:dyDescent="0.2">
      <c r="A1146">
        <v>1202</v>
      </c>
      <c r="B1146" t="s">
        <v>1176</v>
      </c>
      <c r="C1146" t="s">
        <v>1219</v>
      </c>
      <c r="D1146" s="1">
        <v>6.8426196999999994E-2</v>
      </c>
      <c r="E1146">
        <v>1.4E-2</v>
      </c>
      <c r="F1146">
        <v>3.7199999999999997E-2</v>
      </c>
      <c r="G1146" s="2">
        <v>8.3000000000000007</v>
      </c>
      <c r="H1146" s="2">
        <v>0.3</v>
      </c>
      <c r="I1146" s="2">
        <v>4.4000000000000004</v>
      </c>
    </row>
    <row r="1147" spans="1:9" x14ac:dyDescent="0.2">
      <c r="A1147">
        <v>1203</v>
      </c>
      <c r="B1147" t="s">
        <v>1176</v>
      </c>
      <c r="C1147" t="s">
        <v>1220</v>
      </c>
      <c r="D1147" s="1">
        <v>6.8072024333333328E-2</v>
      </c>
      <c r="E1147">
        <v>1E-3</v>
      </c>
      <c r="F1147">
        <v>1.84E-2</v>
      </c>
      <c r="G1147" s="2">
        <v>57.199999999999996</v>
      </c>
      <c r="H1147" s="2">
        <v>2.0666666666666669</v>
      </c>
      <c r="I1147" s="2">
        <v>117.2</v>
      </c>
    </row>
    <row r="1148" spans="1:9" x14ac:dyDescent="0.2">
      <c r="A1148">
        <v>1204</v>
      </c>
      <c r="B1148" t="s">
        <v>1176</v>
      </c>
      <c r="C1148" t="s">
        <v>1221</v>
      </c>
      <c r="D1148" s="1">
        <v>0.147593583</v>
      </c>
      <c r="E1148">
        <v>2.3E-2</v>
      </c>
      <c r="F1148">
        <v>2.5908E-2</v>
      </c>
      <c r="G1148" s="2">
        <v>10.165080000000001</v>
      </c>
      <c r="H1148" s="2">
        <v>0.27</v>
      </c>
      <c r="I1148" s="2">
        <v>4.2475269888000007</v>
      </c>
    </row>
    <row r="1149" spans="1:9" x14ac:dyDescent="0.2">
      <c r="A1149">
        <v>1205</v>
      </c>
      <c r="B1149" t="s">
        <v>1176</v>
      </c>
      <c r="C1149" t="s">
        <v>1222</v>
      </c>
      <c r="D1149" s="1">
        <v>4.8027444000000002E-2</v>
      </c>
      <c r="E1149">
        <v>5.0000000000000001E-3</v>
      </c>
      <c r="F1149">
        <v>5.3848E-2</v>
      </c>
      <c r="G1149" s="2">
        <v>16.479520000000001</v>
      </c>
      <c r="H1149" s="2">
        <v>0.85</v>
      </c>
      <c r="I1149" s="2">
        <v>17.839613352960004</v>
      </c>
    </row>
    <row r="1150" spans="1:9" x14ac:dyDescent="0.2">
      <c r="A1150">
        <v>1206</v>
      </c>
      <c r="B1150" t="s">
        <v>1176</v>
      </c>
      <c r="C1150" t="s">
        <v>1223</v>
      </c>
      <c r="D1150" s="1">
        <v>4.6318102999999999E-2</v>
      </c>
      <c r="E1150">
        <v>2.5000000000000001E-2</v>
      </c>
      <c r="F1150">
        <v>0.147066</v>
      </c>
      <c r="G1150" s="2">
        <v>10.706100000000001</v>
      </c>
      <c r="H1150" s="2">
        <v>0.45</v>
      </c>
      <c r="I1150" s="2">
        <v>3.7661405967360007</v>
      </c>
    </row>
    <row r="1151" spans="1:9" x14ac:dyDescent="0.2">
      <c r="A1151">
        <v>1207</v>
      </c>
      <c r="B1151" t="s">
        <v>1176</v>
      </c>
      <c r="C1151" t="s">
        <v>1224</v>
      </c>
      <c r="D1151" s="1">
        <v>0.63333333300000005</v>
      </c>
      <c r="E1151">
        <v>1E-3</v>
      </c>
      <c r="F1151">
        <v>2.032E-3</v>
      </c>
      <c r="G1151" s="2">
        <v>35.56</v>
      </c>
      <c r="H1151" s="2">
        <v>2.12</v>
      </c>
      <c r="I1151" s="2">
        <v>87.782224435200007</v>
      </c>
    </row>
    <row r="1152" spans="1:9" x14ac:dyDescent="0.2">
      <c r="A1152">
        <v>1208</v>
      </c>
      <c r="B1152" t="s">
        <v>1225</v>
      </c>
      <c r="C1152" t="s">
        <v>1226</v>
      </c>
      <c r="D1152" s="1">
        <v>0.24970451632235197</v>
      </c>
      <c r="E1152">
        <v>3.0000000000000001E-3</v>
      </c>
      <c r="F1152">
        <v>1.0921999999999999E-2</v>
      </c>
      <c r="G1152" s="2">
        <v>19</v>
      </c>
      <c r="H1152" s="2">
        <v>1.5</v>
      </c>
      <c r="I1152" s="2">
        <v>29.73</v>
      </c>
    </row>
    <row r="1153" spans="1:9" x14ac:dyDescent="0.2">
      <c r="A1153">
        <v>1209</v>
      </c>
      <c r="B1153" t="s">
        <v>1176</v>
      </c>
      <c r="C1153" t="s">
        <v>1227</v>
      </c>
      <c r="D1153" s="1">
        <v>5.0455939452872661E-2</v>
      </c>
      <c r="E1153">
        <v>2.1000000000000001E-2</v>
      </c>
      <c r="F1153">
        <v>0.13369</v>
      </c>
      <c r="G1153" s="2">
        <v>10.96</v>
      </c>
      <c r="H1153" s="2">
        <v>0.53</v>
      </c>
      <c r="I1153" s="2">
        <v>7.67</v>
      </c>
    </row>
    <row r="1154" spans="1:9" x14ac:dyDescent="0.2">
      <c r="A1154">
        <v>1210</v>
      </c>
      <c r="B1154" t="s">
        <v>1176</v>
      </c>
      <c r="C1154" t="s">
        <v>1228</v>
      </c>
      <c r="D1154" s="1">
        <v>2.5401625401625404E-2</v>
      </c>
      <c r="E1154">
        <v>3.0000000000000001E-3</v>
      </c>
      <c r="F1154">
        <v>0.122174</v>
      </c>
      <c r="G1154" s="2">
        <v>49.149000000000001</v>
      </c>
      <c r="H1154" s="2">
        <v>1.70688</v>
      </c>
      <c r="I1154" s="2">
        <v>175.56444887040001</v>
      </c>
    </row>
    <row r="1155" spans="1:9" x14ac:dyDescent="0.2">
      <c r="A1155">
        <v>1211</v>
      </c>
      <c r="B1155" t="s">
        <v>1176</v>
      </c>
      <c r="C1155" t="s">
        <v>1229</v>
      </c>
      <c r="D1155" s="1">
        <v>8.3613982115898267E-2</v>
      </c>
      <c r="E1155">
        <v>1.7999999999999999E-2</v>
      </c>
      <c r="F1155">
        <v>8.6110000000000006E-2</v>
      </c>
      <c r="G1155" s="2">
        <v>10.9</v>
      </c>
      <c r="H1155" s="2">
        <v>0.66</v>
      </c>
      <c r="I1155" s="2">
        <v>8.41</v>
      </c>
    </row>
    <row r="1156" spans="1:9" x14ac:dyDescent="0.2">
      <c r="A1156">
        <v>1212</v>
      </c>
      <c r="B1156" t="s">
        <v>1176</v>
      </c>
      <c r="C1156" t="s">
        <v>1230</v>
      </c>
      <c r="D1156" s="1">
        <v>8.4667571234735395E-2</v>
      </c>
      <c r="E1156">
        <v>1.2E-2</v>
      </c>
      <c r="F1156">
        <v>6.8072000000000008E-2</v>
      </c>
      <c r="G1156" s="2">
        <v>20.863560000000003</v>
      </c>
      <c r="H1156" s="2">
        <v>0.79247999999999996</v>
      </c>
      <c r="I1156" s="2">
        <v>34.829721308160003</v>
      </c>
    </row>
    <row r="1157" spans="1:9" x14ac:dyDescent="0.2">
      <c r="A1157">
        <v>1213</v>
      </c>
      <c r="B1157" t="s">
        <v>1176</v>
      </c>
      <c r="C1157" t="s">
        <v>1231</v>
      </c>
      <c r="D1157" s="1">
        <v>5.3092996334658131E-2</v>
      </c>
      <c r="E1157">
        <v>8.0000000000000002E-3</v>
      </c>
      <c r="F1157">
        <v>0.11963</v>
      </c>
      <c r="G1157" s="2">
        <v>24.52</v>
      </c>
      <c r="H1157" s="2">
        <v>1.31</v>
      </c>
      <c r="I1157" s="2">
        <v>78.44</v>
      </c>
    </row>
    <row r="1158" spans="1:9" x14ac:dyDescent="0.2">
      <c r="A1158">
        <v>1214</v>
      </c>
      <c r="B1158" t="s">
        <v>1176</v>
      </c>
      <c r="C1158" t="s">
        <v>1232</v>
      </c>
      <c r="D1158" s="1">
        <v>3.6070381231671562E-2</v>
      </c>
      <c r="E1158">
        <v>5.0000000000000001E-3</v>
      </c>
      <c r="F1158">
        <v>0.15747999999999998</v>
      </c>
      <c r="G1158" s="2">
        <v>59.344560000000001</v>
      </c>
      <c r="H1158" s="2">
        <v>1.87452</v>
      </c>
      <c r="I1158" s="2">
        <v>200.20010540544001</v>
      </c>
    </row>
    <row r="1159" spans="1:9" x14ac:dyDescent="0.2">
      <c r="A1159">
        <v>1215</v>
      </c>
      <c r="B1159" t="s">
        <v>1176</v>
      </c>
      <c r="C1159" t="s">
        <v>1233</v>
      </c>
      <c r="D1159" s="1">
        <v>8.7924016282225223E-2</v>
      </c>
      <c r="E1159">
        <v>8.9999999999999993E-3</v>
      </c>
      <c r="F1159">
        <v>3.4036000000000004E-2</v>
      </c>
      <c r="G1159" s="2">
        <v>14.599920000000001</v>
      </c>
      <c r="H1159" s="2">
        <v>0.54864000000000002</v>
      </c>
      <c r="I1159" s="2">
        <v>5.5501019320319998</v>
      </c>
    </row>
    <row r="1160" spans="1:9" x14ac:dyDescent="0.2">
      <c r="A1160">
        <v>1216</v>
      </c>
      <c r="B1160" t="s">
        <v>1176</v>
      </c>
      <c r="C1160" t="s">
        <v>1234</v>
      </c>
      <c r="D1160" s="1">
        <v>5.2821795941061997E-2</v>
      </c>
      <c r="E1160">
        <v>1.9E-2</v>
      </c>
      <c r="F1160">
        <v>0.16611600000000001</v>
      </c>
      <c r="G1160" s="2">
        <v>16.748760000000001</v>
      </c>
      <c r="H1160" s="2">
        <v>0.76200000000000001</v>
      </c>
      <c r="I1160" s="2">
        <v>19.227138835968002</v>
      </c>
    </row>
    <row r="1161" spans="1:9" x14ac:dyDescent="0.2">
      <c r="A1161">
        <v>1217</v>
      </c>
      <c r="B1161" t="s">
        <v>1176</v>
      </c>
      <c r="C1161" t="s">
        <v>1235</v>
      </c>
      <c r="D1161" s="1">
        <v>4.6920821114369508E-2</v>
      </c>
      <c r="E1161">
        <v>5.0000000000000001E-3</v>
      </c>
      <c r="F1161">
        <v>8.6613999999999997E-2</v>
      </c>
      <c r="G1161" s="2">
        <v>35.377119999999998</v>
      </c>
      <c r="H1161" s="2">
        <v>1.3411200000000001</v>
      </c>
      <c r="I1161" s="2">
        <v>68.52676875264001</v>
      </c>
    </row>
    <row r="1162" spans="1:9" x14ac:dyDescent="0.2">
      <c r="A1162">
        <v>1218</v>
      </c>
      <c r="B1162" t="s">
        <v>1176</v>
      </c>
      <c r="C1162" t="s">
        <v>1236</v>
      </c>
      <c r="D1162" s="1">
        <v>1.2550921641830734E-2</v>
      </c>
      <c r="E1162">
        <v>2E-3</v>
      </c>
      <c r="F1162">
        <v>0.17094000000000001</v>
      </c>
      <c r="G1162" s="2">
        <v>45.11</v>
      </c>
      <c r="H1162" s="2">
        <v>1.77</v>
      </c>
      <c r="I1162" s="2">
        <v>159.71</v>
      </c>
    </row>
    <row r="1163" spans="1:9" x14ac:dyDescent="0.2">
      <c r="A1163">
        <v>1219</v>
      </c>
      <c r="B1163" t="s">
        <v>1176</v>
      </c>
      <c r="C1163" t="s">
        <v>1237</v>
      </c>
      <c r="D1163" s="1">
        <v>5.1878787878787878E-2</v>
      </c>
      <c r="E1163">
        <v>2E-3</v>
      </c>
      <c r="F1163">
        <v>1.9050000000000001E-2</v>
      </c>
      <c r="G1163" s="2">
        <v>13.106399999999999</v>
      </c>
      <c r="H1163" s="2">
        <v>0.81533999999999995</v>
      </c>
      <c r="I1163" s="2">
        <v>9.1746582958079994</v>
      </c>
    </row>
    <row r="1164" spans="1:9" x14ac:dyDescent="0.2">
      <c r="A1164">
        <v>1220</v>
      </c>
      <c r="B1164" t="s">
        <v>1176</v>
      </c>
      <c r="C1164" t="s">
        <v>1238</v>
      </c>
      <c r="D1164" s="1">
        <v>0.2193087008343266</v>
      </c>
      <c r="E1164">
        <v>0.01</v>
      </c>
      <c r="F1164">
        <v>0.21310599999999999</v>
      </c>
      <c r="G1164" s="2">
        <v>17.0688</v>
      </c>
      <c r="H1164" s="2">
        <v>0.70104</v>
      </c>
      <c r="I1164" s="2">
        <v>22.738427813375999</v>
      </c>
    </row>
    <row r="1165" spans="1:9" x14ac:dyDescent="0.2">
      <c r="A1165">
        <v>1221</v>
      </c>
      <c r="B1165" t="s">
        <v>1176</v>
      </c>
      <c r="C1165" t="s">
        <v>1239</v>
      </c>
      <c r="D1165" s="1">
        <v>2.378602979571889E-2</v>
      </c>
      <c r="E1165">
        <v>5.0000000000000001E-3</v>
      </c>
      <c r="F1165">
        <v>0.16306999999999999</v>
      </c>
      <c r="G1165" s="2">
        <v>31.15</v>
      </c>
      <c r="H1165" s="2">
        <v>1.28</v>
      </c>
      <c r="I1165" s="2">
        <v>118.36</v>
      </c>
    </row>
    <row r="1166" spans="1:9" x14ac:dyDescent="0.2">
      <c r="A1166">
        <v>1222</v>
      </c>
      <c r="B1166" t="s">
        <v>1176</v>
      </c>
      <c r="C1166" t="s">
        <v>1240</v>
      </c>
      <c r="D1166" s="1">
        <v>5.3008216273522396E-2</v>
      </c>
      <c r="E1166">
        <v>0.01</v>
      </c>
      <c r="F1166">
        <v>8.7122000000000005E-2</v>
      </c>
      <c r="G1166" s="2">
        <v>16.962119999999999</v>
      </c>
      <c r="H1166" s="2">
        <v>0.76200000000000001</v>
      </c>
      <c r="I1166" s="2">
        <v>33.13071051264</v>
      </c>
    </row>
    <row r="1167" spans="1:9" x14ac:dyDescent="0.2">
      <c r="A1167">
        <v>1223</v>
      </c>
      <c r="B1167" t="s">
        <v>1176</v>
      </c>
      <c r="C1167" t="s">
        <v>1241</v>
      </c>
      <c r="D1167" s="1">
        <v>2.9003021148036257E-2</v>
      </c>
      <c r="E1167">
        <v>4.0000000000000001E-3</v>
      </c>
      <c r="F1167">
        <v>8.4073999999999996E-2</v>
      </c>
      <c r="G1167" s="2">
        <v>33.263840000000002</v>
      </c>
      <c r="H1167" s="2">
        <v>1.0058400000000001</v>
      </c>
      <c r="I1167" s="2">
        <v>60.031714775040001</v>
      </c>
    </row>
    <row r="1168" spans="1:9" x14ac:dyDescent="0.2">
      <c r="A1168">
        <v>1224</v>
      </c>
      <c r="B1168" t="s">
        <v>1176</v>
      </c>
      <c r="C1168" t="s">
        <v>1242</v>
      </c>
      <c r="D1168" s="1">
        <v>2.7247527247527249E-2</v>
      </c>
      <c r="E1168">
        <v>2E-3</v>
      </c>
      <c r="F1168">
        <v>7.6960000000000001E-2</v>
      </c>
      <c r="G1168" s="2">
        <v>33.729999999999997</v>
      </c>
      <c r="H1168" s="2">
        <v>1.73</v>
      </c>
      <c r="I1168" s="2">
        <v>142.43</v>
      </c>
    </row>
    <row r="1169" spans="1:9" x14ac:dyDescent="0.2">
      <c r="A1169">
        <v>1225</v>
      </c>
      <c r="B1169" t="s">
        <v>1176</v>
      </c>
      <c r="C1169" t="s">
        <v>1243</v>
      </c>
      <c r="D1169" s="1">
        <v>3.8035527690700108E-2</v>
      </c>
      <c r="E1169">
        <v>2E-3</v>
      </c>
      <c r="F1169">
        <v>5.8927999999999994E-2</v>
      </c>
      <c r="G1169" s="2">
        <v>31.475680000000001</v>
      </c>
      <c r="H1169" s="2">
        <v>1.8491200000000001</v>
      </c>
      <c r="I1169" s="2">
        <v>85.516876707839998</v>
      </c>
    </row>
    <row r="1170" spans="1:9" x14ac:dyDescent="0.2">
      <c r="A1170">
        <v>1226</v>
      </c>
      <c r="B1170" t="s">
        <v>1176</v>
      </c>
      <c r="C1170" t="s">
        <v>1244</v>
      </c>
      <c r="D1170" s="1">
        <v>4.120017913121362E-2</v>
      </c>
      <c r="E1170">
        <v>0.01</v>
      </c>
      <c r="F1170">
        <v>0.10312399999999999</v>
      </c>
      <c r="G1170" s="2">
        <v>19.964400000000001</v>
      </c>
      <c r="H1170" s="2">
        <v>0.70104</v>
      </c>
      <c r="I1170" s="2">
        <v>25.881597785088001</v>
      </c>
    </row>
    <row r="1171" spans="1:9" x14ac:dyDescent="0.2">
      <c r="A1171">
        <v>1227</v>
      </c>
      <c r="B1171" t="s">
        <v>1176</v>
      </c>
      <c r="C1171" t="s">
        <v>1245</v>
      </c>
      <c r="D1171" s="1">
        <v>3.1168831168831169E-2</v>
      </c>
      <c r="E1171">
        <v>2E-3</v>
      </c>
      <c r="F1171">
        <v>2.4892000000000001E-2</v>
      </c>
      <c r="G1171" s="2">
        <v>11.75004</v>
      </c>
      <c r="H1171" s="2">
        <v>0.64007999999999998</v>
      </c>
      <c r="I1171" s="2">
        <v>6.4279241763839998</v>
      </c>
    </row>
    <row r="1172" spans="1:9" x14ac:dyDescent="0.2">
      <c r="A1172">
        <v>1228</v>
      </c>
      <c r="B1172" t="s">
        <v>1176</v>
      </c>
      <c r="C1172" t="s">
        <v>1246</v>
      </c>
      <c r="D1172" s="1">
        <v>1.7613636363636366E-2</v>
      </c>
      <c r="E1172">
        <v>1E-3</v>
      </c>
      <c r="F1172">
        <v>4.8767999999999999E-2</v>
      </c>
      <c r="G1172" s="2">
        <v>74.218800000000002</v>
      </c>
      <c r="H1172" s="2">
        <v>1.4173199999999999</v>
      </c>
      <c r="I1172" s="2">
        <v>188.02386137088001</v>
      </c>
    </row>
    <row r="1173" spans="1:9" x14ac:dyDescent="0.2">
      <c r="A1173">
        <v>1229</v>
      </c>
      <c r="B1173" t="s">
        <v>1247</v>
      </c>
      <c r="C1173" t="s">
        <v>1248</v>
      </c>
      <c r="D1173" s="1">
        <v>3.1897927E-2</v>
      </c>
      <c r="E1173">
        <v>2E-3</v>
      </c>
      <c r="F1173">
        <v>1.9E-2</v>
      </c>
      <c r="G1173" s="2">
        <v>17.3</v>
      </c>
      <c r="H1173" s="2">
        <v>0.5</v>
      </c>
      <c r="I1173" s="2">
        <v>16.399999999999999</v>
      </c>
    </row>
    <row r="1174" spans="1:9" x14ac:dyDescent="0.2">
      <c r="A1174">
        <v>1230</v>
      </c>
      <c r="B1174" t="s">
        <v>1247</v>
      </c>
      <c r="C1174" t="s">
        <v>1249</v>
      </c>
      <c r="D1174" s="1">
        <v>9.1071718999999995E-2</v>
      </c>
      <c r="E1174">
        <v>1.2E-2</v>
      </c>
      <c r="F1174">
        <v>5.5899999999999998E-2</v>
      </c>
      <c r="G1174" s="2">
        <v>7</v>
      </c>
      <c r="H1174" s="2">
        <v>0.7</v>
      </c>
      <c r="I1174" s="2">
        <v>8.5</v>
      </c>
    </row>
    <row r="1175" spans="1:9" x14ac:dyDescent="0.2">
      <c r="A1175">
        <v>1231</v>
      </c>
      <c r="B1175" t="s">
        <v>1247</v>
      </c>
      <c r="C1175" t="s">
        <v>1250</v>
      </c>
      <c r="D1175" s="1">
        <v>2.9928918999999998E-2</v>
      </c>
      <c r="E1175">
        <v>5.0000000000000001E-3</v>
      </c>
      <c r="F1175">
        <v>4.0500000000000001E-2</v>
      </c>
      <c r="G1175" s="2">
        <v>25.1</v>
      </c>
      <c r="H1175" s="2">
        <v>0.4</v>
      </c>
      <c r="I1175" s="2">
        <v>15.5</v>
      </c>
    </row>
    <row r="1176" spans="1:9" x14ac:dyDescent="0.2">
      <c r="A1176">
        <v>1232</v>
      </c>
      <c r="B1176" t="s">
        <v>1247</v>
      </c>
      <c r="C1176" t="s">
        <v>1251</v>
      </c>
      <c r="D1176" s="1">
        <v>12.121212119999999</v>
      </c>
      <c r="E1176">
        <v>4.0000000000000001E-3</v>
      </c>
      <c r="F1176">
        <v>1E-4</v>
      </c>
      <c r="G1176" s="2">
        <v>4.5999999999999996</v>
      </c>
      <c r="H1176" s="2">
        <v>0.5</v>
      </c>
      <c r="I1176" s="2">
        <v>2.2000000000000002</v>
      </c>
    </row>
    <row r="1177" spans="1:9" x14ac:dyDescent="0.2">
      <c r="A1177">
        <v>1233</v>
      </c>
      <c r="B1177" t="s">
        <v>1247</v>
      </c>
      <c r="C1177" t="s">
        <v>1252</v>
      </c>
      <c r="D1177" s="1">
        <v>1.0861301E-2</v>
      </c>
      <c r="E1177">
        <v>1E-3</v>
      </c>
      <c r="F1177">
        <v>5.5800000000000002E-2</v>
      </c>
      <c r="G1177" s="2">
        <v>74.7</v>
      </c>
      <c r="H1177" s="2">
        <v>1</v>
      </c>
      <c r="I1177" s="2">
        <v>104.8</v>
      </c>
    </row>
    <row r="1178" spans="1:9" x14ac:dyDescent="0.2">
      <c r="A1178">
        <v>1234</v>
      </c>
      <c r="B1178" t="s">
        <v>1247</v>
      </c>
      <c r="C1178" t="s">
        <v>1253</v>
      </c>
      <c r="D1178" s="1">
        <v>7.4822296999999996E-2</v>
      </c>
      <c r="E1178">
        <v>1.6E-2</v>
      </c>
      <c r="F1178">
        <v>6.4799999999999996E-2</v>
      </c>
      <c r="G1178" s="2">
        <v>10.1</v>
      </c>
      <c r="H1178" s="2">
        <v>0.5</v>
      </c>
      <c r="I1178" s="2">
        <v>7.5</v>
      </c>
    </row>
    <row r="1179" spans="1:9" x14ac:dyDescent="0.2">
      <c r="A1179">
        <v>1235</v>
      </c>
      <c r="B1179" t="s">
        <v>1247</v>
      </c>
      <c r="C1179" t="s">
        <v>1254</v>
      </c>
      <c r="D1179" s="1">
        <v>0.340909091</v>
      </c>
      <c r="E1179">
        <v>3.0000000000000001E-3</v>
      </c>
      <c r="F1179">
        <v>4.7999999999999996E-3</v>
      </c>
      <c r="G1179" s="2">
        <v>7.6</v>
      </c>
      <c r="H1179" s="2">
        <v>0.9</v>
      </c>
      <c r="I1179" s="2">
        <v>3.4</v>
      </c>
    </row>
    <row r="1180" spans="1:9" x14ac:dyDescent="0.2">
      <c r="A1180">
        <v>1236</v>
      </c>
      <c r="B1180" t="s">
        <v>1247</v>
      </c>
      <c r="C1180" t="s">
        <v>1255</v>
      </c>
      <c r="D1180" s="1">
        <v>4.2424242420000002</v>
      </c>
      <c r="E1180">
        <v>7.0000000000000001E-3</v>
      </c>
      <c r="F1180">
        <v>5.0000000000000001E-4</v>
      </c>
      <c r="G1180" s="2">
        <v>3.6</v>
      </c>
      <c r="H1180" s="2">
        <v>0.5</v>
      </c>
      <c r="I1180" s="2">
        <v>1.3</v>
      </c>
    </row>
    <row r="1181" spans="1:9" x14ac:dyDescent="0.2">
      <c r="A1181">
        <v>1237</v>
      </c>
      <c r="B1181" t="s">
        <v>1247</v>
      </c>
      <c r="C1181" t="s">
        <v>1256</v>
      </c>
      <c r="D1181" s="1">
        <v>2.317467265774871E-2</v>
      </c>
      <c r="E1181">
        <v>3.0000000000000001E-3</v>
      </c>
      <c r="F1181">
        <v>7.0610000000000006E-2</v>
      </c>
      <c r="G1181" s="2">
        <v>49.89</v>
      </c>
      <c r="H1181" s="2">
        <v>0.9</v>
      </c>
      <c r="I1181" s="2">
        <v>65.41</v>
      </c>
    </row>
    <row r="1182" spans="1:9" x14ac:dyDescent="0.2">
      <c r="A1182">
        <v>1238</v>
      </c>
      <c r="B1182" t="s">
        <v>1257</v>
      </c>
      <c r="C1182" t="s">
        <v>1258</v>
      </c>
      <c r="D1182" s="1">
        <v>2.2222222222222228</v>
      </c>
      <c r="E1182">
        <v>2.2000000000000001E-4</v>
      </c>
      <c r="F1182">
        <v>2.9999999999999997E-4</v>
      </c>
      <c r="G1182" s="2">
        <v>107</v>
      </c>
      <c r="H1182" s="2">
        <v>5</v>
      </c>
      <c r="I1182" s="2">
        <v>700</v>
      </c>
    </row>
    <row r="1183" spans="1:9" x14ac:dyDescent="0.2">
      <c r="A1183">
        <v>1239</v>
      </c>
      <c r="B1183" t="s">
        <v>1259</v>
      </c>
      <c r="C1183" t="s">
        <v>1260</v>
      </c>
      <c r="D1183" s="1">
        <v>4.5913682277318646</v>
      </c>
      <c r="E1183">
        <v>1.25E-3</v>
      </c>
      <c r="F1183">
        <v>3.3E-4</v>
      </c>
      <c r="G1183" s="2">
        <v>23</v>
      </c>
      <c r="H1183" s="2">
        <v>2</v>
      </c>
      <c r="I1183" s="2">
        <v>40</v>
      </c>
    </row>
    <row r="1184" spans="1:9" x14ac:dyDescent="0.2">
      <c r="A1184">
        <v>1240</v>
      </c>
      <c r="B1184" t="s">
        <v>1261</v>
      </c>
      <c r="C1184" t="s">
        <v>1262</v>
      </c>
      <c r="D1184" s="1">
        <v>2.354978354978355E-2</v>
      </c>
      <c r="E1184">
        <v>1.4E-3</v>
      </c>
      <c r="F1184">
        <v>4.9000000000000002E-2</v>
      </c>
      <c r="G1184" s="2">
        <v>104</v>
      </c>
      <c r="H1184" s="2">
        <v>1.36</v>
      </c>
      <c r="I1184" s="2">
        <v>255</v>
      </c>
    </row>
    <row r="1185" spans="1:9" x14ac:dyDescent="0.2">
      <c r="A1185">
        <v>1241</v>
      </c>
      <c r="B1185" t="s">
        <v>1261</v>
      </c>
      <c r="C1185" t="s">
        <v>1263</v>
      </c>
      <c r="D1185" s="1">
        <v>3.8159999999999999E-2</v>
      </c>
      <c r="E1185">
        <v>1.5900000000000001E-3</v>
      </c>
      <c r="F1185">
        <v>0.05</v>
      </c>
      <c r="G1185" s="2">
        <v>87</v>
      </c>
      <c r="H1185" s="2">
        <v>1.98</v>
      </c>
      <c r="I1185" s="2">
        <v>354</v>
      </c>
    </row>
    <row r="1186" spans="1:9" x14ac:dyDescent="0.2">
      <c r="A1186">
        <v>1242</v>
      </c>
      <c r="B1186" t="s">
        <v>1261</v>
      </c>
      <c r="C1186" t="s">
        <v>1264</v>
      </c>
      <c r="D1186" s="1">
        <v>2.7389686337054756E-2</v>
      </c>
      <c r="E1186">
        <v>5.5999999999999995E-4</v>
      </c>
      <c r="F1186">
        <v>5.7000000000000002E-2</v>
      </c>
      <c r="G1186" s="2">
        <v>242</v>
      </c>
      <c r="H1186" s="2">
        <v>4.5999999999999996</v>
      </c>
      <c r="I1186" s="2">
        <v>2661</v>
      </c>
    </row>
    <row r="1187" spans="1:9" x14ac:dyDescent="0.2">
      <c r="A1187">
        <v>1243</v>
      </c>
      <c r="B1187" t="s">
        <v>1261</v>
      </c>
      <c r="C1187" t="s">
        <v>1265</v>
      </c>
      <c r="D1187" s="1">
        <v>3.3234159779614324E-2</v>
      </c>
      <c r="E1187">
        <v>2.5999999999999998E-4</v>
      </c>
      <c r="F1187">
        <v>2.1999999999999999E-2</v>
      </c>
      <c r="G1187" s="2">
        <v>333</v>
      </c>
      <c r="H1187" s="2">
        <v>4.6399999999999997</v>
      </c>
      <c r="I1187" s="2">
        <v>2280</v>
      </c>
    </row>
    <row r="1188" spans="1:9" x14ac:dyDescent="0.2">
      <c r="A1188">
        <v>1244</v>
      </c>
      <c r="B1188" t="s">
        <v>1261</v>
      </c>
      <c r="C1188" t="s">
        <v>1266</v>
      </c>
      <c r="D1188" s="1">
        <v>1.5813519813519819E-2</v>
      </c>
      <c r="E1188">
        <v>3.2000000000000003E-4</v>
      </c>
      <c r="F1188">
        <v>5.1999999999999998E-2</v>
      </c>
      <c r="G1188" s="2">
        <v>356</v>
      </c>
      <c r="H1188" s="2">
        <v>4.24</v>
      </c>
      <c r="I1188" s="2">
        <v>2718</v>
      </c>
    </row>
    <row r="1189" spans="1:9" x14ac:dyDescent="0.2">
      <c r="A1189">
        <v>1245</v>
      </c>
      <c r="B1189" t="s">
        <v>1261</v>
      </c>
      <c r="C1189" t="s">
        <v>1267</v>
      </c>
      <c r="D1189" s="1">
        <v>3.2996632996632996E-2</v>
      </c>
      <c r="E1189">
        <v>1.5E-3</v>
      </c>
      <c r="F1189">
        <v>2.7E-2</v>
      </c>
      <c r="G1189" s="2">
        <v>48</v>
      </c>
      <c r="H1189" s="2">
        <v>0.98</v>
      </c>
      <c r="I1189" s="2">
        <v>40</v>
      </c>
    </row>
    <row r="1190" spans="1:9" x14ac:dyDescent="0.2">
      <c r="A1190">
        <v>1246</v>
      </c>
      <c r="B1190" t="s">
        <v>1261</v>
      </c>
      <c r="C1190" t="s">
        <v>1268</v>
      </c>
      <c r="D1190" s="1">
        <v>8.3549783549783554E-2</v>
      </c>
      <c r="E1190">
        <v>5.0000000000000001E-4</v>
      </c>
      <c r="F1190">
        <v>1.4E-2</v>
      </c>
      <c r="G1190" s="2">
        <v>111</v>
      </c>
      <c r="H1190" s="2">
        <v>3.86</v>
      </c>
      <c r="I1190" s="2">
        <v>733</v>
      </c>
    </row>
    <row r="1191" spans="1:9" x14ac:dyDescent="0.2">
      <c r="A1191">
        <v>1247</v>
      </c>
      <c r="B1191" t="s">
        <v>1261</v>
      </c>
      <c r="C1191" t="s">
        <v>1269</v>
      </c>
      <c r="D1191" s="1">
        <v>1.9684305744007237E-2</v>
      </c>
      <c r="E1191">
        <v>4.6999999999999999E-4</v>
      </c>
      <c r="F1191">
        <v>6.7000000000000004E-2</v>
      </c>
      <c r="G1191" s="2">
        <v>311</v>
      </c>
      <c r="H1191" s="2">
        <v>4.63</v>
      </c>
      <c r="I1191" s="2">
        <v>2890</v>
      </c>
    </row>
    <row r="1192" spans="1:9" x14ac:dyDescent="0.2">
      <c r="A1192">
        <v>1248</v>
      </c>
      <c r="B1192" t="s">
        <v>1261</v>
      </c>
      <c r="C1192" t="s">
        <v>1270</v>
      </c>
      <c r="D1192" s="1">
        <v>3.9615464994775335E-2</v>
      </c>
      <c r="E1192">
        <v>5.5999999999999995E-4</v>
      </c>
      <c r="F1192">
        <v>5.8000000000000003E-2</v>
      </c>
      <c r="G1192" s="2">
        <v>493</v>
      </c>
      <c r="H1192" s="2">
        <v>6.77</v>
      </c>
      <c r="I1192" s="2">
        <v>9628</v>
      </c>
    </row>
    <row r="1193" spans="1:9" x14ac:dyDescent="0.2">
      <c r="A1193">
        <v>1249</v>
      </c>
      <c r="B1193" t="s">
        <v>1271</v>
      </c>
      <c r="C1193" t="s">
        <v>1272</v>
      </c>
      <c r="D1193" s="1">
        <v>1.2242828282828284E-2</v>
      </c>
      <c r="E1193">
        <v>4.7100000000000001E-4</v>
      </c>
      <c r="F1193">
        <v>4.4999999999999998E-2</v>
      </c>
      <c r="G1193" s="2">
        <v>52</v>
      </c>
      <c r="H1193" s="2">
        <v>1.93</v>
      </c>
      <c r="I1193" s="2">
        <v>416.99</v>
      </c>
    </row>
    <row r="1194" spans="1:9" x14ac:dyDescent="0.2">
      <c r="A1194">
        <v>1253</v>
      </c>
      <c r="B1194" t="s">
        <v>1273</v>
      </c>
      <c r="C1194" t="s">
        <v>1274</v>
      </c>
      <c r="D1194" s="1">
        <v>0.14511310285958176</v>
      </c>
      <c r="E1194">
        <v>4.0000000000000002E-4</v>
      </c>
      <c r="F1194">
        <v>7.0999999999999995E-3</v>
      </c>
      <c r="G1194" s="2">
        <v>138</v>
      </c>
      <c r="H1194" s="2">
        <v>4.25</v>
      </c>
      <c r="I1194" s="2">
        <v>875</v>
      </c>
    </row>
    <row r="1195" spans="1:9" x14ac:dyDescent="0.2">
      <c r="A1195">
        <v>1254</v>
      </c>
      <c r="B1195" t="s">
        <v>1275</v>
      </c>
      <c r="C1195" t="s">
        <v>1276</v>
      </c>
      <c r="D1195">
        <v>1.2007272727272729E-2</v>
      </c>
      <c r="E1195">
        <v>2.5000000000000001E-3</v>
      </c>
      <c r="F1195">
        <v>0.155</v>
      </c>
      <c r="G1195">
        <v>34.024824000000002</v>
      </c>
      <c r="H1195">
        <v>1.2283440000000001</v>
      </c>
      <c r="I1195">
        <v>60.314883240960008</v>
      </c>
    </row>
    <row r="1196" spans="1:9" x14ac:dyDescent="0.2">
      <c r="A1196">
        <v>1255</v>
      </c>
      <c r="B1196" t="s">
        <v>1275</v>
      </c>
      <c r="C1196" t="s">
        <v>1277</v>
      </c>
      <c r="D1196">
        <v>6.6213181818181824E-2</v>
      </c>
      <c r="E1196">
        <v>1.8599999999999998E-2</v>
      </c>
      <c r="F1196">
        <v>9.6000000000000002E-2</v>
      </c>
      <c r="G1196">
        <v>7.6504800000000008</v>
      </c>
      <c r="H1196">
        <v>0.56388000000000005</v>
      </c>
      <c r="I1196">
        <v>5.8615872445440012</v>
      </c>
    </row>
    <row r="1197" spans="1:9" x14ac:dyDescent="0.2">
      <c r="A1197">
        <v>1256</v>
      </c>
      <c r="B1197" t="s">
        <v>1275</v>
      </c>
      <c r="C1197" t="s">
        <v>1278</v>
      </c>
      <c r="D1197">
        <v>4.4524550649350646E-2</v>
      </c>
      <c r="E1197">
        <v>7.4000000000000003E-3</v>
      </c>
      <c r="F1197">
        <v>7.0000000000000007E-2</v>
      </c>
      <c r="G1197">
        <v>11.59764</v>
      </c>
      <c r="H1197">
        <v>0.69494400000000001</v>
      </c>
      <c r="I1197">
        <v>16.140602557440001</v>
      </c>
    </row>
    <row r="1198" spans="1:9" x14ac:dyDescent="0.2">
      <c r="A1198">
        <v>1257</v>
      </c>
      <c r="B1198" t="s">
        <v>1275</v>
      </c>
      <c r="C1198" t="s">
        <v>1279</v>
      </c>
      <c r="D1198">
        <v>1.8534303030303029E-2</v>
      </c>
      <c r="E1198">
        <v>4.3E-3</v>
      </c>
      <c r="F1198">
        <v>0.108</v>
      </c>
      <c r="G1198">
        <v>21.500592000000005</v>
      </c>
      <c r="H1198">
        <v>0.768096</v>
      </c>
      <c r="I1198">
        <v>25.485161932800004</v>
      </c>
    </row>
    <row r="1199" spans="1:9" x14ac:dyDescent="0.2">
      <c r="A1199">
        <v>1258</v>
      </c>
      <c r="B1199" t="s">
        <v>1275</v>
      </c>
      <c r="C1199" t="s">
        <v>1280</v>
      </c>
      <c r="D1199">
        <v>8.7427723636363627E-2</v>
      </c>
      <c r="E1199">
        <v>6.7999999999999996E-3</v>
      </c>
      <c r="F1199">
        <v>0.05</v>
      </c>
      <c r="G1199">
        <v>27.294840000000001</v>
      </c>
      <c r="H1199">
        <v>1.0607040000000001</v>
      </c>
      <c r="I1199">
        <v>33.980215910400005</v>
      </c>
    </row>
    <row r="1200" spans="1:9" x14ac:dyDescent="0.2">
      <c r="A1200">
        <v>1259</v>
      </c>
      <c r="B1200" t="s">
        <v>1275</v>
      </c>
      <c r="C1200" t="s">
        <v>1281</v>
      </c>
      <c r="D1200">
        <v>0.16516323356643359</v>
      </c>
      <c r="E1200">
        <v>8.6999999999999994E-3</v>
      </c>
      <c r="F1200">
        <v>3.2500000000000001E-2</v>
      </c>
      <c r="G1200">
        <v>27.279600000000002</v>
      </c>
      <c r="H1200">
        <v>1.018032</v>
      </c>
      <c r="I1200">
        <v>33.980215910400005</v>
      </c>
    </row>
    <row r="1201" spans="1:9" x14ac:dyDescent="0.2">
      <c r="A1201">
        <v>1260</v>
      </c>
      <c r="B1201" t="s">
        <v>1275</v>
      </c>
      <c r="C1201" t="s">
        <v>1282</v>
      </c>
      <c r="D1201">
        <v>0.10778631111111112</v>
      </c>
      <c r="E1201">
        <v>2.3099999999999999E-2</v>
      </c>
      <c r="F1201">
        <v>0.13500000000000001</v>
      </c>
      <c r="G1201">
        <v>22.728935999999997</v>
      </c>
      <c r="H1201">
        <v>1.0393680000000001</v>
      </c>
      <c r="I1201">
        <v>65.128747161600003</v>
      </c>
    </row>
    <row r="1202" spans="1:9" x14ac:dyDescent="0.2">
      <c r="A1202">
        <v>1261</v>
      </c>
      <c r="B1202" t="s">
        <v>1275</v>
      </c>
      <c r="C1202" t="s">
        <v>1283</v>
      </c>
      <c r="D1202">
        <v>2.4706539682539684E-2</v>
      </c>
      <c r="E1202">
        <v>5.4999999999999997E-3</v>
      </c>
      <c r="F1202">
        <v>0.1575</v>
      </c>
      <c r="G1202">
        <v>23.429976000000003</v>
      </c>
      <c r="H1202">
        <v>1.167384</v>
      </c>
      <c r="I1202">
        <v>41.625764490240009</v>
      </c>
    </row>
    <row r="1203" spans="1:9" x14ac:dyDescent="0.2">
      <c r="A1203">
        <v>1262</v>
      </c>
      <c r="B1203" t="s">
        <v>1275</v>
      </c>
      <c r="C1203" t="s">
        <v>1284</v>
      </c>
      <c r="D1203">
        <v>4.0963905354919054E-2</v>
      </c>
      <c r="E1203">
        <v>2.1299999999999999E-2</v>
      </c>
      <c r="F1203">
        <v>0.1095</v>
      </c>
      <c r="G1203">
        <v>8.8056720000000013</v>
      </c>
      <c r="H1203">
        <v>0.347472</v>
      </c>
      <c r="I1203">
        <v>4.2475269888000007</v>
      </c>
    </row>
    <row r="1204" spans="1:9" x14ac:dyDescent="0.2">
      <c r="A1204">
        <v>1263</v>
      </c>
      <c r="B1204" t="s">
        <v>1275</v>
      </c>
      <c r="C1204" t="s">
        <v>1285</v>
      </c>
      <c r="D1204">
        <v>2.6157381818181825E-2</v>
      </c>
      <c r="E1204">
        <v>5.8999999999999999E-3</v>
      </c>
      <c r="F1204">
        <v>0.155</v>
      </c>
      <c r="G1204">
        <v>34.058351999999999</v>
      </c>
      <c r="H1204">
        <v>1.1338560000000002</v>
      </c>
      <c r="I1204">
        <v>56.633693184000009</v>
      </c>
    </row>
    <row r="1205" spans="1:9" x14ac:dyDescent="0.2">
      <c r="A1205">
        <v>1264</v>
      </c>
      <c r="B1205" t="s">
        <v>1275</v>
      </c>
      <c r="C1205" t="s">
        <v>1286</v>
      </c>
      <c r="D1205">
        <v>2.9550635658914734E-2</v>
      </c>
      <c r="E1205">
        <v>2.2000000000000001E-3</v>
      </c>
      <c r="F1205">
        <v>6.4500000000000002E-2</v>
      </c>
      <c r="G1205">
        <v>47.75</v>
      </c>
      <c r="H1205">
        <v>1.43</v>
      </c>
      <c r="I1205">
        <v>186.9</v>
      </c>
    </row>
    <row r="1206" spans="1:9" x14ac:dyDescent="0.2">
      <c r="A1206">
        <v>1265</v>
      </c>
      <c r="B1206" t="s">
        <v>1275</v>
      </c>
      <c r="C1206" t="s">
        <v>1287</v>
      </c>
      <c r="D1206">
        <v>3.2775581004070561E-2</v>
      </c>
      <c r="E1206">
        <v>1.1299999999999999E-2</v>
      </c>
      <c r="F1206">
        <v>0.16750000000000001</v>
      </c>
      <c r="G1206">
        <v>13.472160000000002</v>
      </c>
      <c r="H1206">
        <v>0.801624</v>
      </c>
      <c r="I1206">
        <v>24.918825000960005</v>
      </c>
    </row>
    <row r="1207" spans="1:9" x14ac:dyDescent="0.2">
      <c r="A1207">
        <v>1266</v>
      </c>
      <c r="B1207" t="s">
        <v>1275</v>
      </c>
      <c r="C1207" t="s">
        <v>1288</v>
      </c>
      <c r="D1207">
        <v>3.2025148683092614E-2</v>
      </c>
      <c r="E1207">
        <v>5.3E-3</v>
      </c>
      <c r="F1207">
        <v>0.107</v>
      </c>
      <c r="G1207">
        <v>23.664672000000003</v>
      </c>
      <c r="H1207">
        <v>1.0668</v>
      </c>
      <c r="I1207">
        <v>43.891112217600003</v>
      </c>
    </row>
    <row r="1208" spans="1:9" x14ac:dyDescent="0.2">
      <c r="A1208">
        <v>1267</v>
      </c>
      <c r="B1208" t="s">
        <v>1275</v>
      </c>
      <c r="C1208" t="s">
        <v>1289</v>
      </c>
      <c r="D1208">
        <v>1.5660670400689362E-2</v>
      </c>
      <c r="E1208">
        <v>2.5999999999999999E-3</v>
      </c>
      <c r="F1208">
        <v>0.1055</v>
      </c>
      <c r="G1208">
        <v>59.8932</v>
      </c>
      <c r="H1208">
        <v>1.0485120000000001</v>
      </c>
      <c r="I1208">
        <v>116.09907102720001</v>
      </c>
    </row>
    <row r="1209" spans="1:9" x14ac:dyDescent="0.2">
      <c r="A1209">
        <v>1268</v>
      </c>
      <c r="B1209" t="s">
        <v>1275</v>
      </c>
      <c r="C1209" t="s">
        <v>1290</v>
      </c>
      <c r="D1209">
        <v>3.3496987392169886E-2</v>
      </c>
      <c r="E1209">
        <v>1.9E-3</v>
      </c>
      <c r="F1209">
        <v>5.4799999999999995E-2</v>
      </c>
      <c r="G1209">
        <v>39.084503999999995</v>
      </c>
      <c r="H1209">
        <v>1.5941040000000002</v>
      </c>
      <c r="I1209">
        <v>82.118855116800006</v>
      </c>
    </row>
    <row r="1210" spans="1:9" x14ac:dyDescent="0.2">
      <c r="A1210">
        <v>1269</v>
      </c>
      <c r="B1210" t="s">
        <v>1275</v>
      </c>
      <c r="C1210" t="s">
        <v>1291</v>
      </c>
      <c r="D1210">
        <v>7.6258562475822064E-2</v>
      </c>
      <c r="E1210">
        <v>1.5800000000000002E-2</v>
      </c>
      <c r="F1210">
        <v>0.11749999999999999</v>
      </c>
      <c r="G1210">
        <v>12.874752000000001</v>
      </c>
      <c r="H1210">
        <v>0.93573600000000001</v>
      </c>
      <c r="I1210">
        <v>24.918825000960005</v>
      </c>
    </row>
    <row r="1211" spans="1:9" x14ac:dyDescent="0.2">
      <c r="A1211">
        <v>1270</v>
      </c>
      <c r="B1211" t="s">
        <v>1292</v>
      </c>
      <c r="C1211" t="s">
        <v>1293</v>
      </c>
      <c r="D1211" s="1">
        <v>6.5829346092504001E-2</v>
      </c>
      <c r="E1211">
        <v>1.2999999999999999E-2</v>
      </c>
      <c r="F1211">
        <v>0.152</v>
      </c>
      <c r="G1211" s="2">
        <v>22</v>
      </c>
      <c r="H1211" s="2">
        <v>1.27</v>
      </c>
      <c r="I1211" s="2">
        <v>34</v>
      </c>
    </row>
    <row r="1212" spans="1:9" x14ac:dyDescent="0.2">
      <c r="A1212">
        <v>1271</v>
      </c>
      <c r="B1212" t="s">
        <v>1294</v>
      </c>
      <c r="C1212" t="s">
        <v>1295</v>
      </c>
      <c r="D1212" s="1">
        <v>5.3365231259968109E-2</v>
      </c>
      <c r="E1212">
        <v>2.0999999999999999E-3</v>
      </c>
      <c r="F1212">
        <v>5.7000000000000002E-2</v>
      </c>
      <c r="G1212" s="2">
        <v>107</v>
      </c>
      <c r="H1212" s="2">
        <v>2.39</v>
      </c>
      <c r="I1212" s="2">
        <v>622.66931477352603</v>
      </c>
    </row>
    <row r="1213" spans="1:9" x14ac:dyDescent="0.2">
      <c r="A1213">
        <v>1272</v>
      </c>
      <c r="B1213" t="s">
        <v>1294</v>
      </c>
      <c r="C1213" t="s">
        <v>1296</v>
      </c>
      <c r="D1213" s="1">
        <v>3.6575757575757574E-2</v>
      </c>
      <c r="E1213">
        <v>3.4000000000000002E-4</v>
      </c>
      <c r="F1213">
        <v>2.8000000000000001E-2</v>
      </c>
      <c r="G1213" s="2">
        <v>168.8</v>
      </c>
      <c r="H1213" s="2">
        <v>4.97</v>
      </c>
      <c r="I1213" s="2">
        <v>1543.4462634062836</v>
      </c>
    </row>
    <row r="1214" spans="1:9" x14ac:dyDescent="0.2">
      <c r="A1214">
        <v>1273</v>
      </c>
      <c r="B1214" t="s">
        <v>1294</v>
      </c>
      <c r="C1214" t="s">
        <v>1297</v>
      </c>
      <c r="D1214" s="1">
        <v>5.4807692307692314E-2</v>
      </c>
      <c r="E1214">
        <v>1.5E-3</v>
      </c>
      <c r="F1214">
        <v>5.1999999999999998E-2</v>
      </c>
      <c r="G1214" s="2">
        <v>77.5</v>
      </c>
      <c r="H1214" s="2">
        <v>3.1349999999999998</v>
      </c>
      <c r="I1214" s="2">
        <v>579.53071083976886</v>
      </c>
    </row>
    <row r="1215" spans="1:9" x14ac:dyDescent="0.2">
      <c r="A1215">
        <v>1274</v>
      </c>
      <c r="B1215" t="s">
        <v>1294</v>
      </c>
      <c r="C1215" t="s">
        <v>1298</v>
      </c>
      <c r="D1215" s="1">
        <v>4.4435736677115992E-2</v>
      </c>
      <c r="E1215">
        <v>1.75E-3</v>
      </c>
      <c r="F1215">
        <v>5.8000000000000003E-2</v>
      </c>
      <c r="G1215" s="2">
        <v>102</v>
      </c>
      <c r="H1215" s="2">
        <v>2.4300000000000002</v>
      </c>
      <c r="I1215" s="2">
        <v>608.42731512577336</v>
      </c>
    </row>
    <row r="1216" spans="1:9" x14ac:dyDescent="0.2">
      <c r="A1216">
        <v>1275</v>
      </c>
      <c r="B1216" t="s">
        <v>1294</v>
      </c>
      <c r="C1216" t="s">
        <v>1299</v>
      </c>
      <c r="D1216" s="1">
        <v>4.303030303030303E-2</v>
      </c>
      <c r="E1216">
        <v>1.2999999999999999E-3</v>
      </c>
      <c r="F1216">
        <v>5.1999999999999998E-2</v>
      </c>
      <c r="G1216" s="2">
        <v>160.5</v>
      </c>
      <c r="H1216" s="2">
        <v>2.84</v>
      </c>
      <c r="I1216" s="2">
        <v>978.70870202581636</v>
      </c>
    </row>
    <row r="1217" spans="1:10" x14ac:dyDescent="0.2">
      <c r="A1217">
        <v>1276</v>
      </c>
      <c r="B1217" t="s">
        <v>1294</v>
      </c>
      <c r="C1217" t="s">
        <v>1300</v>
      </c>
      <c r="D1217" s="1">
        <v>4.7324306898774988E-2</v>
      </c>
      <c r="E1217">
        <v>1E-3</v>
      </c>
      <c r="F1217">
        <v>4.7E-2</v>
      </c>
      <c r="G1217" s="2">
        <v>128.5</v>
      </c>
      <c r="H1217" s="2">
        <v>3.67</v>
      </c>
      <c r="I1217" s="2">
        <v>1020.7571156832009</v>
      </c>
    </row>
    <row r="1218" spans="1:10" x14ac:dyDescent="0.2">
      <c r="A1218">
        <v>1277</v>
      </c>
      <c r="B1218" t="s">
        <v>1294</v>
      </c>
      <c r="C1218" t="s">
        <v>1301</v>
      </c>
      <c r="D1218" s="1">
        <v>4.594736842105264E-2</v>
      </c>
      <c r="E1218">
        <v>6.6E-4</v>
      </c>
      <c r="F1218">
        <v>3.7999999999999999E-2</v>
      </c>
      <c r="G1218" s="2">
        <v>137.35</v>
      </c>
      <c r="H1218" s="2">
        <v>4.3650000000000002</v>
      </c>
      <c r="I1218" s="2">
        <v>1319.616726627396</v>
      </c>
    </row>
    <row r="1219" spans="1:10" x14ac:dyDescent="0.2">
      <c r="A1219">
        <v>1278</v>
      </c>
      <c r="B1219" t="s">
        <v>1294</v>
      </c>
      <c r="C1219" t="s">
        <v>1302</v>
      </c>
      <c r="D1219" s="1">
        <v>6.1148051948051951E-2</v>
      </c>
      <c r="E1219">
        <v>1.49E-3</v>
      </c>
      <c r="F1219">
        <v>7.0000000000000007E-2</v>
      </c>
      <c r="G1219" s="2">
        <v>195.5</v>
      </c>
      <c r="H1219" s="2">
        <v>4.74</v>
      </c>
      <c r="I1219" s="2">
        <v>2928.8931744791612</v>
      </c>
    </row>
    <row r="1220" spans="1:10" x14ac:dyDescent="0.2">
      <c r="A1220">
        <v>1279</v>
      </c>
      <c r="B1220" t="s">
        <v>1294</v>
      </c>
      <c r="C1220" t="s">
        <v>1303</v>
      </c>
      <c r="D1220" s="1">
        <v>4.4989304812834217E-2</v>
      </c>
      <c r="E1220">
        <v>4.6999999999999999E-4</v>
      </c>
      <c r="F1220">
        <v>3.4000000000000002E-2</v>
      </c>
      <c r="G1220" s="2">
        <v>127.05</v>
      </c>
      <c r="H1220" s="2">
        <v>5.37</v>
      </c>
      <c r="I1220" s="2">
        <v>1428.9732588612483</v>
      </c>
    </row>
    <row r="1221" spans="1:10" x14ac:dyDescent="0.2">
      <c r="A1221">
        <v>1280</v>
      </c>
      <c r="B1221" t="s">
        <v>1294</v>
      </c>
      <c r="C1221" t="s">
        <v>1303</v>
      </c>
      <c r="D1221" s="1">
        <v>5.6424242424242425E-2</v>
      </c>
      <c r="E1221">
        <v>9.7999999999999997E-4</v>
      </c>
      <c r="F1221">
        <v>6.3E-2</v>
      </c>
      <c r="G1221" s="2">
        <v>103.05</v>
      </c>
      <c r="H1221" s="2">
        <v>5.9850000000000003</v>
      </c>
      <c r="I1221" s="2">
        <v>2012.3077320290704</v>
      </c>
    </row>
    <row r="1222" spans="1:10" x14ac:dyDescent="0.2">
      <c r="A1222">
        <v>1281</v>
      </c>
      <c r="B1222" t="s">
        <v>1304</v>
      </c>
      <c r="C1222" t="s">
        <v>1305</v>
      </c>
      <c r="D1222" s="1">
        <v>0.23212558758314852</v>
      </c>
      <c r="E1222">
        <v>7.0000000000000001E-3</v>
      </c>
      <c r="F1222">
        <v>2.0500000000000001E-2</v>
      </c>
      <c r="G1222" s="2">
        <v>37.5</v>
      </c>
      <c r="H1222" s="2">
        <v>1.21</v>
      </c>
      <c r="I1222" s="2">
        <v>20</v>
      </c>
    </row>
    <row r="1223" spans="1:10" x14ac:dyDescent="0.2">
      <c r="A1223">
        <v>1282</v>
      </c>
      <c r="B1223" t="s">
        <v>1306</v>
      </c>
      <c r="C1223" t="s">
        <v>1307</v>
      </c>
      <c r="D1223" s="1">
        <v>0.47384011544011545</v>
      </c>
      <c r="E1223">
        <v>4.0000000000000001E-3</v>
      </c>
      <c r="F1223">
        <v>6.3E-3</v>
      </c>
      <c r="G1223" s="2">
        <v>42.2</v>
      </c>
      <c r="H1223" s="2">
        <v>1.23</v>
      </c>
      <c r="I1223" s="2">
        <v>25</v>
      </c>
    </row>
    <row r="1224" spans="1:10" x14ac:dyDescent="0.2">
      <c r="A1224">
        <v>1283</v>
      </c>
      <c r="B1224" t="s">
        <v>1308</v>
      </c>
      <c r="C1224" t="s">
        <v>1309</v>
      </c>
      <c r="D1224" s="1">
        <v>5.4210065000000002E-2</v>
      </c>
      <c r="E1224">
        <v>2.0100000000000001E-3</v>
      </c>
      <c r="F1224">
        <v>0.01</v>
      </c>
      <c r="G1224" s="2">
        <v>7.4980800000000007</v>
      </c>
      <c r="H1224" s="2">
        <v>0.45</v>
      </c>
      <c r="I1224" s="2">
        <v>2.2653477273600005</v>
      </c>
    </row>
    <row r="1225" spans="1:10" x14ac:dyDescent="0.2">
      <c r="A1225">
        <v>1284</v>
      </c>
      <c r="B1225" t="s">
        <v>1308</v>
      </c>
      <c r="C1225" t="s">
        <v>1310</v>
      </c>
      <c r="D1225" s="1">
        <v>0.168975074</v>
      </c>
      <c r="E1225">
        <v>2.3400000000000001E-3</v>
      </c>
      <c r="F1225">
        <v>1.0999999999999999E-2</v>
      </c>
      <c r="G1225" s="2">
        <v>22.86</v>
      </c>
      <c r="H1225" s="2">
        <v>1.31</v>
      </c>
      <c r="I1225" s="2">
        <v>40.719625399296007</v>
      </c>
    </row>
    <row r="1226" spans="1:10" x14ac:dyDescent="0.2">
      <c r="A1226">
        <v>1285</v>
      </c>
      <c r="B1226" t="s">
        <v>1308</v>
      </c>
      <c r="C1226" t="s">
        <v>1311</v>
      </c>
      <c r="D1226" s="1">
        <v>1.6711168000000001</v>
      </c>
      <c r="E1226">
        <v>8.8000000000000003E-4</v>
      </c>
      <c r="F1226">
        <v>2.5000000000000001E-4</v>
      </c>
      <c r="G1226" s="2">
        <v>21.336000000000002</v>
      </c>
      <c r="H1226" s="2">
        <v>0.78</v>
      </c>
      <c r="I1226" s="2">
        <v>14.101789602816002</v>
      </c>
    </row>
    <row r="1227" spans="1:10" x14ac:dyDescent="0.2">
      <c r="A1227">
        <v>1286</v>
      </c>
      <c r="B1227" t="s">
        <v>1308</v>
      </c>
      <c r="C1227" t="s">
        <v>1312</v>
      </c>
      <c r="D1227" s="1">
        <v>6.5784298564593294E-2</v>
      </c>
      <c r="E1227">
        <v>1.7899999999999999E-2</v>
      </c>
      <c r="F1227">
        <v>9.5000000000000001E-2</v>
      </c>
      <c r="G1227" s="2">
        <v>10.94232</v>
      </c>
      <c r="H1227" s="2">
        <v>0.57999999999999996</v>
      </c>
      <c r="I1227" s="2">
        <v>10.335649006080002</v>
      </c>
    </row>
    <row r="1228" spans="1:10" x14ac:dyDescent="0.2">
      <c r="A1228">
        <v>1287</v>
      </c>
      <c r="B1228" t="s">
        <v>1308</v>
      </c>
      <c r="C1228" t="s">
        <v>1313</v>
      </c>
      <c r="D1228" s="1">
        <v>5.8343029999999999E-3</v>
      </c>
      <c r="E1228">
        <v>6.4999999999999997E-4</v>
      </c>
      <c r="F1228">
        <v>7.8E-2</v>
      </c>
      <c r="G1228" s="2">
        <v>31.668720000000004</v>
      </c>
      <c r="H1228" s="2">
        <v>1.1599999999999999</v>
      </c>
      <c r="I1228" s="2">
        <v>35.282790853632008</v>
      </c>
    </row>
    <row r="1229" spans="1:10" x14ac:dyDescent="0.2">
      <c r="A1229">
        <v>1288</v>
      </c>
      <c r="B1229" t="s">
        <v>1308</v>
      </c>
      <c r="C1229" t="s">
        <v>1314</v>
      </c>
      <c r="D1229" s="1">
        <v>3.7085846999999998E-2</v>
      </c>
      <c r="E1229">
        <v>2.0999999999999999E-3</v>
      </c>
      <c r="F1229">
        <v>2.5000000000000001E-2</v>
      </c>
      <c r="G1229" s="2">
        <v>28.315920000000002</v>
      </c>
      <c r="H1229" s="2">
        <v>0.73</v>
      </c>
      <c r="I1229" s="2">
        <v>24.324171222528005</v>
      </c>
    </row>
    <row r="1230" spans="1:10" x14ac:dyDescent="0.2">
      <c r="A1230">
        <v>1289</v>
      </c>
      <c r="B1230" t="s">
        <v>1308</v>
      </c>
      <c r="C1230" t="s">
        <v>1315</v>
      </c>
      <c r="D1230" s="1">
        <v>1.138104727</v>
      </c>
      <c r="E1230">
        <v>6.0999999999999997E-4</v>
      </c>
      <c r="F1230">
        <v>2.9999999999999997E-4</v>
      </c>
      <c r="G1230" s="2">
        <v>8.290560000000001</v>
      </c>
      <c r="H1230" s="2">
        <v>0.92</v>
      </c>
      <c r="I1230" s="2">
        <v>4.5590123013120003</v>
      </c>
    </row>
    <row r="1231" spans="1:10" x14ac:dyDescent="0.2">
      <c r="A1231">
        <v>1290</v>
      </c>
      <c r="B1231" t="s">
        <v>1308</v>
      </c>
      <c r="C1231" t="s">
        <v>1316</v>
      </c>
      <c r="D1231" s="1">
        <v>0.110532457</v>
      </c>
      <c r="E1231">
        <v>6.8700000000000002E-3</v>
      </c>
      <c r="F1231">
        <v>3.1E-2</v>
      </c>
      <c r="G1231" s="2">
        <v>10.728960000000001</v>
      </c>
      <c r="H1231" s="2">
        <v>0.82</v>
      </c>
      <c r="I1231" s="2">
        <v>11.751491335680003</v>
      </c>
      <c r="J1231" s="2"/>
    </row>
    <row r="1232" spans="1:10" x14ac:dyDescent="0.2">
      <c r="A1232">
        <v>1291</v>
      </c>
      <c r="B1232" t="s">
        <v>1308</v>
      </c>
      <c r="C1232" t="s">
        <v>1317</v>
      </c>
      <c r="D1232" s="1">
        <v>2.5180006609999999</v>
      </c>
      <c r="E1232">
        <v>2.3800000000000002E-3</v>
      </c>
      <c r="F1232">
        <v>2.2000000000000001E-4</v>
      </c>
      <c r="G1232" s="2">
        <v>9.8755199999999999</v>
      </c>
      <c r="H1232" s="2">
        <v>0.38</v>
      </c>
      <c r="I1232" s="2">
        <v>2.8316846592000005</v>
      </c>
      <c r="J1232" s="2"/>
    </row>
    <row r="1233" spans="1:10" x14ac:dyDescent="0.2">
      <c r="A1233">
        <v>1292</v>
      </c>
      <c r="B1233" t="s">
        <v>1308</v>
      </c>
      <c r="C1233" t="s">
        <v>1318</v>
      </c>
      <c r="D1233" s="1">
        <v>1.8288</v>
      </c>
      <c r="E1233">
        <v>4.4999999999999999E-4</v>
      </c>
      <c r="F1233">
        <v>1.3999999999999999E-4</v>
      </c>
      <c r="G1233" s="2">
        <v>13.289280000000002</v>
      </c>
      <c r="H1233" s="2">
        <v>0.94</v>
      </c>
      <c r="I1233" s="2">
        <v>7.758815966208001</v>
      </c>
      <c r="J1233" s="2"/>
    </row>
    <row r="1234" spans="1:10" x14ac:dyDescent="0.2">
      <c r="A1234">
        <v>1293</v>
      </c>
      <c r="B1234" t="s">
        <v>1308</v>
      </c>
      <c r="C1234" t="s">
        <v>1319</v>
      </c>
      <c r="D1234" s="1">
        <v>0.28529280000000001</v>
      </c>
      <c r="E1234">
        <v>7.7999999999999999E-4</v>
      </c>
      <c r="F1234">
        <v>1E-3</v>
      </c>
      <c r="G1234" s="2">
        <v>34.503360000000001</v>
      </c>
      <c r="H1234" s="2">
        <v>0.6</v>
      </c>
      <c r="I1234" s="2">
        <v>18.094464972288002</v>
      </c>
      <c r="J1234" s="2"/>
    </row>
    <row r="1235" spans="1:10" x14ac:dyDescent="0.2">
      <c r="A1235">
        <v>1294</v>
      </c>
      <c r="B1235" t="s">
        <v>1308</v>
      </c>
      <c r="C1235" t="s">
        <v>1320</v>
      </c>
      <c r="D1235" s="1">
        <v>2.2285887081339717E-2</v>
      </c>
      <c r="E1235">
        <v>7.2999999999999996E-4</v>
      </c>
      <c r="F1235">
        <v>1.9E-2</v>
      </c>
      <c r="G1235" s="2">
        <v>27.553920000000002</v>
      </c>
      <c r="H1235" s="2">
        <v>0.96</v>
      </c>
      <c r="I1235" s="2">
        <v>24</v>
      </c>
      <c r="J1235" s="2"/>
    </row>
    <row r="1236" spans="1:10" x14ac:dyDescent="0.2">
      <c r="A1236">
        <v>1295</v>
      </c>
      <c r="B1236" t="s">
        <v>1308</v>
      </c>
      <c r="C1236" t="s">
        <v>1321</v>
      </c>
      <c r="D1236" s="1">
        <v>4.2292282830000003</v>
      </c>
      <c r="E1236">
        <v>6.4999999999999997E-4</v>
      </c>
      <c r="F1236">
        <v>9.0000000000000006E-5</v>
      </c>
      <c r="G1236" s="2">
        <v>15.118080000000001</v>
      </c>
      <c r="H1236" s="2">
        <v>0.97</v>
      </c>
      <c r="I1236" s="2">
        <v>10.703768011776001</v>
      </c>
      <c r="J1236" s="2"/>
    </row>
    <row r="1237" spans="1:10" x14ac:dyDescent="0.2">
      <c r="A1237">
        <v>1296</v>
      </c>
      <c r="B1237" t="s">
        <v>1308</v>
      </c>
      <c r="C1237" t="s">
        <v>1322</v>
      </c>
      <c r="D1237" s="1">
        <v>7.2258271999999998E-2</v>
      </c>
      <c r="E1237">
        <v>3.0200000000000001E-3</v>
      </c>
      <c r="F1237">
        <v>2.1000000000000001E-2</v>
      </c>
      <c r="G1237" s="2">
        <v>21.396960000000004</v>
      </c>
      <c r="H1237" s="2">
        <v>0.83</v>
      </c>
      <c r="I1237" s="2">
        <v>22.398625654272003</v>
      </c>
      <c r="J1237" s="2"/>
    </row>
    <row r="1238" spans="1:10" x14ac:dyDescent="0.2">
      <c r="A1238">
        <v>1297</v>
      </c>
      <c r="B1238" t="s">
        <v>1308</v>
      </c>
      <c r="C1238" t="s">
        <v>1323</v>
      </c>
      <c r="D1238" s="1">
        <v>0.103632</v>
      </c>
      <c r="E1238">
        <v>2.2000000000000001E-4</v>
      </c>
      <c r="F1238">
        <v>2E-3</v>
      </c>
      <c r="G1238" s="2">
        <v>21.336000000000002</v>
      </c>
      <c r="H1238" s="2">
        <v>1.55</v>
      </c>
      <c r="I1238" s="2">
        <v>22.058823495168003</v>
      </c>
      <c r="J1238" s="2"/>
    </row>
    <row r="1239" spans="1:10" x14ac:dyDescent="0.2">
      <c r="A1239">
        <v>1298</v>
      </c>
      <c r="B1239" t="s">
        <v>1308</v>
      </c>
      <c r="C1239" t="s">
        <v>1324</v>
      </c>
      <c r="D1239" s="1">
        <v>2.3156883E-2</v>
      </c>
      <c r="E1239">
        <v>1.9499999999999999E-3</v>
      </c>
      <c r="F1239">
        <v>2.1000000000000001E-2</v>
      </c>
      <c r="G1239" s="2">
        <v>15.758160000000002</v>
      </c>
      <c r="H1239" s="2">
        <v>0.41</v>
      </c>
      <c r="I1239" s="2">
        <v>5.2952503127040007</v>
      </c>
      <c r="J1239" s="2"/>
    </row>
    <row r="1240" spans="1:10" x14ac:dyDescent="0.2">
      <c r="A1240">
        <v>1299</v>
      </c>
      <c r="B1240" t="s">
        <v>1308</v>
      </c>
      <c r="C1240" t="s">
        <v>1325</v>
      </c>
      <c r="D1240" s="1">
        <v>0.17124218199999999</v>
      </c>
      <c r="E1240">
        <v>1.6199999999999999E-3</v>
      </c>
      <c r="F1240">
        <v>8.9999999999999993E-3</v>
      </c>
      <c r="G1240" s="2">
        <v>18.40992</v>
      </c>
      <c r="H1240" s="2">
        <v>1.57</v>
      </c>
      <c r="I1240" s="2">
        <v>34.659820228608005</v>
      </c>
      <c r="J1240" s="2"/>
    </row>
    <row r="1241" spans="1:10" x14ac:dyDescent="0.2">
      <c r="A1241">
        <v>1300</v>
      </c>
      <c r="B1241" t="s">
        <v>1308</v>
      </c>
      <c r="C1241" t="s">
        <v>1326</v>
      </c>
      <c r="D1241" s="1">
        <v>1.1066043290000001</v>
      </c>
      <c r="E1241">
        <v>6.8000000000000005E-4</v>
      </c>
      <c r="F1241">
        <v>2.1000000000000001E-4</v>
      </c>
      <c r="G1241" s="2">
        <v>15.24</v>
      </c>
      <c r="H1241" s="2">
        <v>0.56000000000000005</v>
      </c>
      <c r="I1241" s="2">
        <v>5.493468238848001</v>
      </c>
      <c r="J1241" s="2"/>
    </row>
    <row r="1242" spans="1:10" x14ac:dyDescent="0.2">
      <c r="A1242">
        <v>1301</v>
      </c>
      <c r="B1242" t="s">
        <v>1308</v>
      </c>
      <c r="C1242" t="s">
        <v>1327</v>
      </c>
      <c r="D1242" s="1">
        <v>5.7613593999999997E-2</v>
      </c>
      <c r="E1242">
        <v>3.1800000000000001E-3</v>
      </c>
      <c r="F1242">
        <v>2.5999999999999999E-2</v>
      </c>
      <c r="G1242" s="2">
        <v>13.106400000000001</v>
      </c>
      <c r="H1242" s="2">
        <v>0.78</v>
      </c>
      <c r="I1242" s="2">
        <v>11.128520710656002</v>
      </c>
      <c r="J1242" s="2"/>
    </row>
    <row r="1243" spans="1:10" x14ac:dyDescent="0.2">
      <c r="A1243">
        <v>1302</v>
      </c>
      <c r="B1243" t="s">
        <v>1308</v>
      </c>
      <c r="C1243" t="s">
        <v>1328</v>
      </c>
      <c r="D1243" s="1">
        <v>0.53266724799999998</v>
      </c>
      <c r="E1243">
        <v>2.5899999999999999E-3</v>
      </c>
      <c r="F1243">
        <v>3.0000000000000001E-3</v>
      </c>
      <c r="G1243" s="2">
        <v>19.629120000000004</v>
      </c>
      <c r="H1243" s="2">
        <v>1.02</v>
      </c>
      <c r="I1243" s="2">
        <v>24.947141847552004</v>
      </c>
      <c r="J1243" s="2"/>
    </row>
    <row r="1244" spans="1:10" x14ac:dyDescent="0.2">
      <c r="A1244">
        <v>1303</v>
      </c>
      <c r="B1244" t="s">
        <v>1308</v>
      </c>
      <c r="C1244" t="s">
        <v>1329</v>
      </c>
      <c r="D1244" s="1">
        <v>0.49827751199999998</v>
      </c>
      <c r="E1244">
        <v>5.0000000000000001E-4</v>
      </c>
      <c r="F1244">
        <v>3.8000000000000002E-4</v>
      </c>
      <c r="G1244" s="2">
        <v>8.3819999999999997</v>
      </c>
      <c r="H1244" s="2">
        <v>0.62</v>
      </c>
      <c r="I1244" s="2">
        <v>2.6051498864640004</v>
      </c>
      <c r="J1244" s="2"/>
    </row>
    <row r="1245" spans="1:10" x14ac:dyDescent="0.2">
      <c r="A1245">
        <v>1304</v>
      </c>
      <c r="B1245" t="s">
        <v>1308</v>
      </c>
      <c r="C1245" t="s">
        <v>1330</v>
      </c>
      <c r="D1245" s="1">
        <v>0.13457381800000001</v>
      </c>
      <c r="E1245">
        <v>4.6999999999999999E-4</v>
      </c>
      <c r="F1245">
        <v>1E-3</v>
      </c>
      <c r="G1245" s="2">
        <v>15.81912</v>
      </c>
      <c r="H1245" s="2">
        <v>0.47</v>
      </c>
      <c r="I1245" s="2">
        <v>4.0776259092480007</v>
      </c>
      <c r="J1245" s="2"/>
    </row>
    <row r="1246" spans="1:10" x14ac:dyDescent="0.2">
      <c r="A1246">
        <v>1305</v>
      </c>
      <c r="B1246" t="s">
        <v>1308</v>
      </c>
      <c r="C1246" t="s">
        <v>1331</v>
      </c>
      <c r="D1246" s="1">
        <v>0.470685091</v>
      </c>
      <c r="E1246">
        <v>4.8999999999999998E-4</v>
      </c>
      <c r="F1246">
        <v>2.5000000000000001E-4</v>
      </c>
      <c r="G1246" s="2">
        <v>23.4696</v>
      </c>
      <c r="H1246" s="2">
        <v>0.4</v>
      </c>
      <c r="I1246" s="2">
        <v>5.4651513922560007</v>
      </c>
      <c r="J1246" s="2"/>
    </row>
    <row r="1247" spans="1:10" x14ac:dyDescent="0.2">
      <c r="A1247">
        <v>1306</v>
      </c>
      <c r="B1247" t="s">
        <v>1308</v>
      </c>
      <c r="C1247" t="s">
        <v>1332</v>
      </c>
      <c r="D1247" s="1">
        <v>1.2188787350000001</v>
      </c>
      <c r="E1247">
        <v>5.5999999999999995E-4</v>
      </c>
      <c r="F1247">
        <v>2.3000000000000001E-4</v>
      </c>
      <c r="G1247" s="2">
        <v>12.61872</v>
      </c>
      <c r="H1247" s="2">
        <v>0.83</v>
      </c>
      <c r="I1247" s="2">
        <v>6.5978252559360007</v>
      </c>
      <c r="J1247" s="2"/>
    </row>
    <row r="1248" spans="1:10" x14ac:dyDescent="0.2">
      <c r="A1248">
        <v>1307</v>
      </c>
      <c r="B1248" t="s">
        <v>1308</v>
      </c>
      <c r="C1248" t="s">
        <v>1333</v>
      </c>
      <c r="D1248" s="1">
        <v>0.66809697000000001</v>
      </c>
      <c r="E1248">
        <v>3.5E-4</v>
      </c>
      <c r="F1248">
        <v>2.7E-4</v>
      </c>
      <c r="G1248" s="2">
        <v>14.996160000000001</v>
      </c>
      <c r="H1248" s="2">
        <v>0.85</v>
      </c>
      <c r="I1248" s="2">
        <v>7.3906969605120008</v>
      </c>
      <c r="J1248" s="2"/>
    </row>
    <row r="1249" spans="1:10" x14ac:dyDescent="0.2">
      <c r="A1249">
        <v>1308</v>
      </c>
      <c r="B1249" t="s">
        <v>1308</v>
      </c>
      <c r="C1249" t="s">
        <v>1334</v>
      </c>
      <c r="D1249" s="1">
        <v>4.4356712999999999E-2</v>
      </c>
      <c r="E1249">
        <v>6.8999999999999997E-4</v>
      </c>
      <c r="F1249">
        <v>5.0000000000000001E-3</v>
      </c>
      <c r="G1249" s="2">
        <v>7.3152000000000008</v>
      </c>
      <c r="H1249" s="2">
        <v>0.53</v>
      </c>
      <c r="I1249" s="2">
        <v>1.9538624148480004</v>
      </c>
      <c r="J1249" s="2"/>
    </row>
    <row r="1250" spans="1:10" x14ac:dyDescent="0.2">
      <c r="A1250">
        <v>1309</v>
      </c>
      <c r="B1250" t="s">
        <v>1308</v>
      </c>
      <c r="C1250" t="s">
        <v>1335</v>
      </c>
      <c r="D1250" s="1">
        <v>3.054157575757576E-2</v>
      </c>
      <c r="E1250">
        <v>1.5499999999999999E-3</v>
      </c>
      <c r="F1250">
        <v>2.1000000000000001E-2</v>
      </c>
      <c r="G1250" s="2">
        <v>26.60904</v>
      </c>
      <c r="H1250" s="2">
        <v>0.68</v>
      </c>
      <c r="I1250" s="2">
        <v>18.7</v>
      </c>
      <c r="J1250" s="2"/>
    </row>
    <row r="1251" spans="1:10" x14ac:dyDescent="0.2">
      <c r="A1251">
        <v>1310</v>
      </c>
      <c r="B1251" t="s">
        <v>1308</v>
      </c>
      <c r="C1251" t="s">
        <v>1336</v>
      </c>
      <c r="D1251" s="1">
        <v>2.522143E-2</v>
      </c>
      <c r="E1251">
        <v>3.2000000000000003E-4</v>
      </c>
      <c r="F1251">
        <v>6.0000000000000001E-3</v>
      </c>
      <c r="G1251" s="2">
        <v>23.378160000000001</v>
      </c>
      <c r="H1251" s="2">
        <v>0.78</v>
      </c>
      <c r="I1251" s="2">
        <v>11.411689176576001</v>
      </c>
      <c r="J1251" s="2"/>
    </row>
    <row r="1252" spans="1:10" x14ac:dyDescent="0.2">
      <c r="A1252">
        <v>1311</v>
      </c>
      <c r="B1252" t="s">
        <v>1308</v>
      </c>
      <c r="C1252" t="s">
        <v>1337</v>
      </c>
      <c r="D1252" s="1">
        <v>6.3053579999999996E-3</v>
      </c>
      <c r="E1252">
        <v>2.4000000000000001E-4</v>
      </c>
      <c r="F1252">
        <v>8.9999999999999993E-3</v>
      </c>
      <c r="G1252" s="2">
        <v>19.202400000000001</v>
      </c>
      <c r="H1252" s="2">
        <v>0.39</v>
      </c>
      <c r="I1252" s="2">
        <v>3.2847542046720006</v>
      </c>
      <c r="J1252" s="2"/>
    </row>
    <row r="1253" spans="1:10" x14ac:dyDescent="0.2">
      <c r="A1253">
        <v>1312</v>
      </c>
      <c r="B1253" t="s">
        <v>1308</v>
      </c>
      <c r="C1253" t="s">
        <v>1338</v>
      </c>
      <c r="D1253" s="1">
        <v>2.1441152000000002E-2</v>
      </c>
      <c r="E1253">
        <v>7.9000000000000001E-4</v>
      </c>
      <c r="F1253">
        <v>1.2999999999999999E-2</v>
      </c>
      <c r="G1253" s="2">
        <v>21.945600000000002</v>
      </c>
      <c r="H1253" s="2">
        <v>0.57999999999999996</v>
      </c>
      <c r="I1253" s="2">
        <v>9.6560446878720008</v>
      </c>
      <c r="J1253" s="2"/>
    </row>
    <row r="1254" spans="1:10" x14ac:dyDescent="0.2">
      <c r="A1254">
        <v>1313</v>
      </c>
      <c r="B1254" t="s">
        <v>1308</v>
      </c>
      <c r="C1254" t="s">
        <v>1339</v>
      </c>
      <c r="D1254" s="1">
        <v>0.19263359999999999</v>
      </c>
      <c r="E1254">
        <v>3.3E-4</v>
      </c>
      <c r="F1254">
        <v>7.5000000000000002E-4</v>
      </c>
      <c r="G1254" s="2">
        <v>22.28088</v>
      </c>
      <c r="H1254" s="2">
        <v>0.72</v>
      </c>
      <c r="I1254" s="2">
        <v>9.7976289208320022</v>
      </c>
      <c r="J1254" s="2"/>
    </row>
    <row r="1255" spans="1:10" x14ac:dyDescent="0.2">
      <c r="A1255">
        <v>1314</v>
      </c>
      <c r="B1255" t="s">
        <v>1308</v>
      </c>
      <c r="C1255" t="s">
        <v>1340</v>
      </c>
      <c r="D1255" s="1">
        <v>0.35655295799999998</v>
      </c>
      <c r="E1255">
        <v>4.0000000000000002E-4</v>
      </c>
      <c r="F1255">
        <v>6.3000000000000003E-4</v>
      </c>
      <c r="G1255" s="2">
        <v>27.218640000000001</v>
      </c>
      <c r="H1255" s="2">
        <v>0.93</v>
      </c>
      <c r="I1255" s="2">
        <v>18.717435597312004</v>
      </c>
      <c r="J1255" s="2"/>
    </row>
    <row r="1256" spans="1:10" x14ac:dyDescent="0.2">
      <c r="A1256">
        <v>1315</v>
      </c>
      <c r="B1256" t="s">
        <v>1308</v>
      </c>
      <c r="C1256" t="s">
        <v>1341</v>
      </c>
      <c r="D1256" s="1">
        <v>7.2278349000000006E-2</v>
      </c>
      <c r="E1256">
        <v>4.8199999999999996E-3</v>
      </c>
      <c r="F1256">
        <v>1.7000000000000001E-2</v>
      </c>
      <c r="G1256" s="2">
        <v>12.31392</v>
      </c>
      <c r="H1256" s="2">
        <v>0.42</v>
      </c>
      <c r="I1256" s="2">
        <v>5.2952503127040007</v>
      </c>
      <c r="J1256" s="2"/>
    </row>
    <row r="1257" spans="1:10" x14ac:dyDescent="0.2">
      <c r="A1257">
        <v>1316</v>
      </c>
      <c r="B1257" t="s">
        <v>1308</v>
      </c>
      <c r="C1257" t="s">
        <v>1342</v>
      </c>
      <c r="D1257" s="1">
        <v>5.8773847999999997E-2</v>
      </c>
      <c r="E1257">
        <v>3.96E-3</v>
      </c>
      <c r="F1257">
        <v>2.9000000000000001E-2</v>
      </c>
      <c r="G1257" s="2">
        <v>16.459199999999999</v>
      </c>
      <c r="H1257" s="2">
        <v>0.71</v>
      </c>
      <c r="I1257" s="2">
        <v>14.215056989184003</v>
      </c>
      <c r="J1257" s="2"/>
    </row>
    <row r="1258" spans="1:10" x14ac:dyDescent="0.2">
      <c r="A1258">
        <v>1317</v>
      </c>
      <c r="B1258" t="s">
        <v>1308</v>
      </c>
      <c r="C1258" t="s">
        <v>1343</v>
      </c>
      <c r="D1258" s="1">
        <v>4.6163345454545458E-2</v>
      </c>
      <c r="E1258">
        <v>1.6999999999999999E-3</v>
      </c>
      <c r="F1258">
        <v>0.03</v>
      </c>
      <c r="G1258" s="2">
        <v>56.967120000000001</v>
      </c>
      <c r="H1258" s="2">
        <v>1.34</v>
      </c>
      <c r="I1258" s="2">
        <v>125.01887770368002</v>
      </c>
      <c r="J1258" s="2"/>
    </row>
    <row r="1259" spans="1:10" x14ac:dyDescent="0.2">
      <c r="A1259">
        <v>1318</v>
      </c>
      <c r="B1259" t="s">
        <v>1308</v>
      </c>
      <c r="C1259" t="s">
        <v>1344</v>
      </c>
      <c r="D1259" s="1">
        <v>0.19000519499999999</v>
      </c>
      <c r="E1259">
        <v>6.0000000000000002E-5</v>
      </c>
      <c r="F1259">
        <v>6.9999999999999994E-5</v>
      </c>
      <c r="G1259" s="2">
        <v>16.916399999999999</v>
      </c>
      <c r="H1259" s="2">
        <v>0.37</v>
      </c>
      <c r="I1259" s="2">
        <v>1.6706939489280002</v>
      </c>
      <c r="J1259" s="2"/>
    </row>
    <row r="1260" spans="1:10" x14ac:dyDescent="0.2">
      <c r="A1260">
        <v>1319</v>
      </c>
      <c r="B1260" t="s">
        <v>1308</v>
      </c>
      <c r="C1260" t="s">
        <v>1345</v>
      </c>
      <c r="D1260" s="1">
        <v>8.9046241999999998E-2</v>
      </c>
      <c r="E1260">
        <v>5.0299999999999997E-3</v>
      </c>
      <c r="F1260">
        <v>1.2E-2</v>
      </c>
      <c r="G1260" s="2">
        <v>7.8333599999999999</v>
      </c>
      <c r="H1260" s="2">
        <v>0.35</v>
      </c>
      <c r="I1260" s="2">
        <v>2.3502982671360004</v>
      </c>
      <c r="J1260" s="2"/>
    </row>
    <row r="1261" spans="1:10" x14ac:dyDescent="0.2">
      <c r="A1261">
        <v>1320</v>
      </c>
      <c r="B1261" t="s">
        <v>1346</v>
      </c>
      <c r="C1261" t="s">
        <v>1347</v>
      </c>
      <c r="D1261" s="1">
        <v>4.433454545</v>
      </c>
      <c r="E1261">
        <v>2E-3</v>
      </c>
      <c r="F1261">
        <v>2.5000000000000001E-4</v>
      </c>
      <c r="G1261" s="2">
        <v>20.726400000000002</v>
      </c>
      <c r="H1261" s="2">
        <v>0.91439999999999999</v>
      </c>
      <c r="I1261" s="2">
        <v>99.108963070000001</v>
      </c>
      <c r="J1261" s="2"/>
    </row>
    <row r="1262" spans="1:10" x14ac:dyDescent="0.2">
      <c r="A1262">
        <v>1321</v>
      </c>
      <c r="B1262" t="s">
        <v>1346</v>
      </c>
      <c r="C1262" t="s">
        <v>1348</v>
      </c>
      <c r="D1262" s="1">
        <v>5.7812794609999996</v>
      </c>
      <c r="E1262">
        <v>1.2999999999999999E-3</v>
      </c>
      <c r="F1262">
        <v>2.7E-4</v>
      </c>
      <c r="G1262" s="2">
        <v>10.972799999999999</v>
      </c>
      <c r="H1262" s="2">
        <v>1.9812000000000001</v>
      </c>
      <c r="I1262" s="2">
        <v>24.0693196</v>
      </c>
      <c r="J1262" s="2"/>
    </row>
    <row r="1263" spans="1:10" x14ac:dyDescent="0.2">
      <c r="A1263">
        <v>1322</v>
      </c>
      <c r="B1263" t="s">
        <v>1346</v>
      </c>
      <c r="C1263" t="s">
        <v>1349</v>
      </c>
      <c r="D1263" s="1">
        <v>1.7179636359999999</v>
      </c>
      <c r="E1263">
        <v>1.5E-3</v>
      </c>
      <c r="F1263">
        <v>5.0000000000000001E-4</v>
      </c>
      <c r="G1263" s="2">
        <v>40.843200000000003</v>
      </c>
      <c r="H1263" s="2">
        <v>0.94488000000000005</v>
      </c>
      <c r="I1263" s="2">
        <v>88.914898300000004</v>
      </c>
      <c r="J1263" s="2"/>
    </row>
    <row r="1264" spans="1:10" x14ac:dyDescent="0.2">
      <c r="A1264">
        <v>1323</v>
      </c>
      <c r="B1264" t="s">
        <v>1346</v>
      </c>
      <c r="C1264" t="s">
        <v>1350</v>
      </c>
      <c r="D1264" s="1">
        <v>3.048</v>
      </c>
      <c r="E1264">
        <v>1.5E-3</v>
      </c>
      <c r="F1264">
        <v>4.0000000000000002E-4</v>
      </c>
      <c r="G1264" s="2">
        <v>14.3256</v>
      </c>
      <c r="H1264" s="2">
        <v>1.3411200000000001</v>
      </c>
      <c r="I1264" s="2">
        <v>46.156459939999998</v>
      </c>
      <c r="J1264" s="2"/>
    </row>
    <row r="1265" spans="1:10" x14ac:dyDescent="0.2">
      <c r="A1265">
        <v>1324</v>
      </c>
      <c r="B1265" t="s">
        <v>1346</v>
      </c>
      <c r="C1265" t="s">
        <v>1351</v>
      </c>
      <c r="D1265" s="1">
        <v>5.1459740260000002</v>
      </c>
      <c r="E1265">
        <v>1.5E-3</v>
      </c>
      <c r="F1265">
        <v>2.1000000000000001E-4</v>
      </c>
      <c r="G1265" s="2">
        <v>10.667999999999999</v>
      </c>
      <c r="H1265" s="2">
        <v>1.18872</v>
      </c>
      <c r="I1265" s="2">
        <v>16.56535526</v>
      </c>
      <c r="J1265" s="2"/>
    </row>
    <row r="1266" spans="1:10" x14ac:dyDescent="0.2">
      <c r="A1266">
        <v>1325</v>
      </c>
      <c r="B1266" t="s">
        <v>1346</v>
      </c>
      <c r="C1266" t="s">
        <v>1352</v>
      </c>
      <c r="D1266" s="1">
        <v>2.8817454549999999</v>
      </c>
      <c r="E1266">
        <v>1E-3</v>
      </c>
      <c r="F1266">
        <v>5.0000000000000001E-4</v>
      </c>
      <c r="G1266" s="2">
        <v>9.7536000000000005</v>
      </c>
      <c r="H1266" s="2">
        <v>2.37744</v>
      </c>
      <c r="I1266" s="2">
        <v>36.811900569999999</v>
      </c>
      <c r="J1266" s="2"/>
    </row>
    <row r="1267" spans="1:10" x14ac:dyDescent="0.2">
      <c r="A1267">
        <v>1326</v>
      </c>
      <c r="B1267" t="s">
        <v>1346</v>
      </c>
      <c r="C1267" t="s">
        <v>1353</v>
      </c>
      <c r="D1267" s="1">
        <v>5.5418181820000001</v>
      </c>
      <c r="E1267">
        <v>3.0000000000000001E-3</v>
      </c>
      <c r="F1267">
        <v>2.5000000000000001E-4</v>
      </c>
      <c r="G1267" s="2">
        <v>37.490400000000001</v>
      </c>
      <c r="H1267" s="2">
        <v>0.76200000000000001</v>
      </c>
      <c r="I1267" s="2">
        <v>61.589141339999998</v>
      </c>
      <c r="J1267" s="2"/>
    </row>
    <row r="1268" spans="1:10" x14ac:dyDescent="0.2">
      <c r="A1268">
        <v>1327</v>
      </c>
      <c r="B1268" t="s">
        <v>1346</v>
      </c>
      <c r="C1268" t="s">
        <v>1354</v>
      </c>
      <c r="D1268" s="1">
        <v>1.77030303</v>
      </c>
      <c r="E1268">
        <v>2E-3</v>
      </c>
      <c r="F1268">
        <v>4.8000000000000001E-4</v>
      </c>
      <c r="G1268" s="2">
        <v>30.48</v>
      </c>
      <c r="H1268" s="2">
        <v>0.70104</v>
      </c>
      <c r="I1268" s="2">
        <v>127.4258097</v>
      </c>
    </row>
    <row r="1269" spans="1:10" x14ac:dyDescent="0.2">
      <c r="A1269">
        <v>1328</v>
      </c>
      <c r="B1269" t="s">
        <v>1346</v>
      </c>
      <c r="C1269" t="s">
        <v>1355</v>
      </c>
      <c r="D1269" s="1">
        <v>16.182109090000001</v>
      </c>
      <c r="E1269">
        <v>3.0000000000000001E-3</v>
      </c>
      <c r="F1269">
        <v>2.5000000000000001E-4</v>
      </c>
      <c r="G1269" s="2">
        <v>43.586399999999998</v>
      </c>
      <c r="H1269" s="2">
        <v>2.2250399999999999</v>
      </c>
      <c r="I1269" s="2">
        <v>58.899040909999997</v>
      </c>
    </row>
    <row r="1270" spans="1:10" x14ac:dyDescent="0.2">
      <c r="A1270">
        <v>1329</v>
      </c>
      <c r="B1270" t="s">
        <v>1346</v>
      </c>
      <c r="C1270" t="s">
        <v>1356</v>
      </c>
      <c r="D1270" s="1">
        <v>4.2856727269999997</v>
      </c>
      <c r="E1270">
        <v>2E-3</v>
      </c>
      <c r="F1270">
        <v>5.0000000000000001E-4</v>
      </c>
      <c r="G1270" s="2">
        <v>89.306399999999996</v>
      </c>
      <c r="H1270" s="2">
        <v>1.7678400000000001</v>
      </c>
      <c r="I1270" s="2">
        <v>308.6536279</v>
      </c>
    </row>
    <row r="1271" spans="1:10" x14ac:dyDescent="0.2">
      <c r="A1271">
        <v>1330</v>
      </c>
      <c r="B1271" t="s">
        <v>1346</v>
      </c>
      <c r="C1271" t="s">
        <v>1357</v>
      </c>
      <c r="D1271" s="1">
        <v>0.40507706799999998</v>
      </c>
      <c r="E1271">
        <v>1.3300000000000001E-4</v>
      </c>
      <c r="F1271">
        <v>1.2999999999999999E-3</v>
      </c>
      <c r="G1271" s="2">
        <v>64.922399999999996</v>
      </c>
      <c r="H1271" s="2">
        <v>6.5539154929999999</v>
      </c>
      <c r="I1271" s="2">
        <v>453.0695455</v>
      </c>
    </row>
    <row r="1272" spans="1:10" x14ac:dyDescent="0.2">
      <c r="A1272">
        <v>1331</v>
      </c>
      <c r="B1272" t="s">
        <v>1346</v>
      </c>
      <c r="C1272" t="s">
        <v>1358</v>
      </c>
      <c r="D1272" s="1">
        <v>0.620126226</v>
      </c>
      <c r="E1272">
        <v>1.15E-4</v>
      </c>
      <c r="F1272">
        <v>6.3000000000000003E-4</v>
      </c>
      <c r="G1272" s="2">
        <v>76.809600000000003</v>
      </c>
      <c r="H1272" s="2">
        <v>5.6726666669999997</v>
      </c>
      <c r="I1272" s="2">
        <v>396.43585230000002</v>
      </c>
    </row>
    <row r="1273" spans="1:10" x14ac:dyDescent="0.2">
      <c r="A1273">
        <v>1332</v>
      </c>
      <c r="B1273" t="s">
        <v>1346</v>
      </c>
      <c r="C1273" t="s">
        <v>1359</v>
      </c>
      <c r="D1273" s="1">
        <v>0.57698154899999998</v>
      </c>
      <c r="E1273">
        <v>1.3300000000000001E-4</v>
      </c>
      <c r="F1273">
        <v>7.1000000000000002E-4</v>
      </c>
      <c r="G1273" s="2">
        <v>67.055999999999997</v>
      </c>
      <c r="H1273" s="2">
        <v>5.0984727269999999</v>
      </c>
      <c r="I1273" s="2">
        <v>311.48531250000002</v>
      </c>
    </row>
    <row r="1274" spans="1:10" x14ac:dyDescent="0.2">
      <c r="A1274">
        <v>1333</v>
      </c>
      <c r="B1274" t="s">
        <v>1346</v>
      </c>
      <c r="C1274" t="s">
        <v>1360</v>
      </c>
      <c r="D1274" s="1">
        <v>0.48341869999999998</v>
      </c>
      <c r="E1274">
        <v>1.15E-4</v>
      </c>
      <c r="F1274">
        <v>9.5E-4</v>
      </c>
      <c r="G1274" s="2">
        <v>74.676000000000002</v>
      </c>
      <c r="H1274" s="2">
        <v>6.6682775510000001</v>
      </c>
      <c r="I1274" s="2">
        <v>566.3369318</v>
      </c>
    </row>
    <row r="1275" spans="1:10" x14ac:dyDescent="0.2">
      <c r="A1275">
        <v>1334</v>
      </c>
      <c r="B1275" t="s">
        <v>1346</v>
      </c>
      <c r="C1275" t="s">
        <v>1361</v>
      </c>
      <c r="D1275" s="1">
        <v>0.50889055800000005</v>
      </c>
      <c r="E1275" s="4">
        <v>7.5799999999999999E-5</v>
      </c>
      <c r="F1275" s="3">
        <v>5.6999999999999998E-4</v>
      </c>
      <c r="G1275" s="2">
        <v>50.292000000000002</v>
      </c>
      <c r="H1275" s="2">
        <v>6.3176727269999997</v>
      </c>
      <c r="I1275" s="2">
        <v>254.85161930000001</v>
      </c>
    </row>
    <row r="1276" spans="1:10" x14ac:dyDescent="0.2">
      <c r="A1276">
        <v>1335</v>
      </c>
      <c r="B1276" t="s">
        <v>1346</v>
      </c>
      <c r="C1276" t="s">
        <v>1362</v>
      </c>
      <c r="D1276" s="1">
        <v>0.822192111</v>
      </c>
      <c r="E1276">
        <v>2.1000000000000001E-4</v>
      </c>
      <c r="F1276">
        <v>8.9999999999999998E-4</v>
      </c>
      <c r="G1276" s="2">
        <v>74.980800000000002</v>
      </c>
      <c r="H1276" s="2">
        <v>5.8605853659999996</v>
      </c>
      <c r="I1276" s="2">
        <v>566.3369318</v>
      </c>
    </row>
    <row r="1277" spans="1:10" x14ac:dyDescent="0.2">
      <c r="A1277">
        <v>1336</v>
      </c>
      <c r="B1277" t="s">
        <v>1346</v>
      </c>
      <c r="C1277" t="s">
        <v>1363</v>
      </c>
      <c r="D1277" s="1">
        <v>0.81658722299999997</v>
      </c>
      <c r="E1277">
        <v>2.7999999999999998E-4</v>
      </c>
      <c r="F1277">
        <v>8.8000000000000003E-4</v>
      </c>
      <c r="G1277" s="2">
        <v>73.456800000000001</v>
      </c>
      <c r="H1277" s="2">
        <v>4.1736099590000002</v>
      </c>
      <c r="I1277" s="2">
        <v>368.1190057</v>
      </c>
    </row>
    <row r="1278" spans="1:10" x14ac:dyDescent="0.2">
      <c r="A1278">
        <v>1337</v>
      </c>
      <c r="B1278" t="s">
        <v>1346</v>
      </c>
      <c r="C1278" t="s">
        <v>1364</v>
      </c>
      <c r="D1278" s="1">
        <v>0.72078646000000002</v>
      </c>
      <c r="E1278">
        <v>1.3300000000000001E-4</v>
      </c>
      <c r="F1278">
        <v>5.1999999999999995E-4</v>
      </c>
      <c r="G1278" s="2">
        <v>70.103999999999999</v>
      </c>
      <c r="H1278" s="2">
        <v>4.6647652170000002</v>
      </c>
      <c r="I1278" s="2">
        <v>283.1684659</v>
      </c>
    </row>
    <row r="1279" spans="1:10" x14ac:dyDescent="0.2">
      <c r="A1279">
        <v>1338</v>
      </c>
      <c r="B1279" t="s">
        <v>1365</v>
      </c>
      <c r="C1279" t="s">
        <v>1366</v>
      </c>
      <c r="D1279" s="1">
        <v>8.082113840065186E-2</v>
      </c>
      <c r="E1279">
        <v>1.7000000000000001E-3</v>
      </c>
      <c r="F1279">
        <v>1.5619999999999998E-2</v>
      </c>
      <c r="G1279" s="2">
        <v>15.910560000000002</v>
      </c>
      <c r="H1279" s="2">
        <v>1.2252959999999999</v>
      </c>
      <c r="I1279" s="2">
        <v>19.510307301888002</v>
      </c>
    </row>
    <row r="1280" spans="1:10" x14ac:dyDescent="0.2">
      <c r="A1280">
        <v>1340</v>
      </c>
      <c r="B1280" t="s">
        <v>1365</v>
      </c>
      <c r="C1280" t="s">
        <v>1367</v>
      </c>
      <c r="D1280" s="1">
        <v>0.14144084500000001</v>
      </c>
      <c r="E1280">
        <v>9.1000000000000004E-3</v>
      </c>
      <c r="F1280">
        <v>1.3429999999999999E-2</v>
      </c>
      <c r="G1280" s="2">
        <f>21.5*0.3048</f>
        <v>6.5532000000000004</v>
      </c>
      <c r="H1280" s="2">
        <v>0.34</v>
      </c>
      <c r="I1280" s="2">
        <f>54*0.3048^3</f>
        <v>1.5291097159680003</v>
      </c>
    </row>
    <row r="1281" spans="1:9" x14ac:dyDescent="0.2">
      <c r="A1281">
        <v>1341</v>
      </c>
      <c r="B1281" t="s">
        <v>1365</v>
      </c>
      <c r="C1281" t="s">
        <v>1368</v>
      </c>
      <c r="D1281" s="1">
        <v>6.9281998999999997E-2</v>
      </c>
      <c r="E1281">
        <v>1.472E-2</v>
      </c>
      <c r="F1281">
        <v>3.8629999999999998E-2</v>
      </c>
      <c r="G1281" s="2">
        <v>4.2</v>
      </c>
      <c r="H1281" s="2">
        <v>0.3</v>
      </c>
      <c r="I1281" s="2">
        <v>1.3</v>
      </c>
    </row>
    <row r="1282" spans="1:9" x14ac:dyDescent="0.2">
      <c r="A1282">
        <v>1342</v>
      </c>
      <c r="B1282" t="s">
        <v>1365</v>
      </c>
      <c r="C1282" t="s">
        <v>1369</v>
      </c>
      <c r="D1282" s="1">
        <v>0.2467843234927844</v>
      </c>
      <c r="E1282">
        <v>5.8999999999999999E-3</v>
      </c>
      <c r="F1282">
        <v>1.2410000000000001E-2</v>
      </c>
      <c r="G1282" s="2">
        <v>6.6446400000000008</v>
      </c>
      <c r="H1282" s="2">
        <v>0.85648800000000003</v>
      </c>
      <c r="I1282" s="2">
        <v>5.7200030115840006</v>
      </c>
    </row>
    <row r="1283" spans="1:9" x14ac:dyDescent="0.2">
      <c r="A1283">
        <v>1344</v>
      </c>
      <c r="B1283" t="s">
        <v>1365</v>
      </c>
      <c r="C1283" t="s">
        <v>1370</v>
      </c>
      <c r="D1283" s="1">
        <v>4.5236223999999998E-2</v>
      </c>
      <c r="E1283">
        <v>1.1100000000000001E-3</v>
      </c>
      <c r="F1283">
        <v>3.1230000000000001E-2</v>
      </c>
      <c r="G1283" s="2">
        <v>21.9</v>
      </c>
      <c r="H1283" s="2">
        <v>2.1</v>
      </c>
      <c r="I1283" s="2">
        <v>77.3</v>
      </c>
    </row>
    <row r="1284" spans="1:9" x14ac:dyDescent="0.2">
      <c r="A1284">
        <v>1347</v>
      </c>
      <c r="B1284" t="s">
        <v>1365</v>
      </c>
      <c r="C1284" t="s">
        <v>1371</v>
      </c>
      <c r="D1284" s="1">
        <v>0.10124475500000001</v>
      </c>
      <c r="E1284">
        <v>5.0000000000000001E-4</v>
      </c>
      <c r="F1284">
        <v>4.1599999999999996E-3</v>
      </c>
      <c r="G1284" s="2">
        <v>33.314639999999997</v>
      </c>
      <c r="H1284" s="2">
        <v>1.389888</v>
      </c>
      <c r="I1284" s="2">
        <v>34.546552839999997</v>
      </c>
    </row>
    <row r="1285" spans="1:9" x14ac:dyDescent="0.2">
      <c r="A1285">
        <v>1348</v>
      </c>
      <c r="B1285" t="s">
        <v>1365</v>
      </c>
      <c r="C1285" t="s">
        <v>1372</v>
      </c>
      <c r="D1285" s="1">
        <v>0.12062678731947028</v>
      </c>
      <c r="E1285">
        <v>7.8000000000000005E-3</v>
      </c>
      <c r="F1285">
        <v>1.5169999999999999E-2</v>
      </c>
      <c r="G1285" s="2">
        <v>4.5110400000000004</v>
      </c>
      <c r="H1285" s="2">
        <v>0.38709600000000005</v>
      </c>
      <c r="I1285" s="2">
        <v>1.4724760227840001</v>
      </c>
    </row>
    <row r="1286" spans="1:9" x14ac:dyDescent="0.2">
      <c r="A1286">
        <v>1350</v>
      </c>
      <c r="B1286" t="s">
        <v>1365</v>
      </c>
      <c r="C1286" t="s">
        <v>1373</v>
      </c>
      <c r="D1286" s="1">
        <v>8.9133700000000003E-3</v>
      </c>
      <c r="E1286">
        <v>5.8E-4</v>
      </c>
      <c r="F1286">
        <v>7.4929999999999997E-2</v>
      </c>
      <c r="G1286" s="2">
        <v>96</v>
      </c>
      <c r="H1286" s="2">
        <v>1.9</v>
      </c>
      <c r="I1286" s="2">
        <v>300.2</v>
      </c>
    </row>
    <row r="1287" spans="1:9" x14ac:dyDescent="0.2">
      <c r="A1287">
        <v>1351</v>
      </c>
      <c r="B1287" t="s">
        <v>1365</v>
      </c>
      <c r="C1287" t="s">
        <v>1374</v>
      </c>
      <c r="D1287" s="1">
        <v>7.3193825042881661E-2</v>
      </c>
      <c r="E1287">
        <v>2.5000000000000001E-3</v>
      </c>
      <c r="F1287">
        <v>1.06E-2</v>
      </c>
      <c r="G1287" s="2">
        <v>4.7244000000000002</v>
      </c>
      <c r="H1287" s="2">
        <v>0.51206399999999996</v>
      </c>
      <c r="I1287" s="2">
        <v>1.8122781818880003</v>
      </c>
    </row>
    <row r="1288" spans="1:9" x14ac:dyDescent="0.2">
      <c r="A1288">
        <v>1352</v>
      </c>
      <c r="B1288" t="s">
        <v>1365</v>
      </c>
      <c r="C1288" t="s">
        <v>1375</v>
      </c>
      <c r="D1288" s="1">
        <v>0.19328004900000001</v>
      </c>
      <c r="E1288">
        <v>5.042E-2</v>
      </c>
      <c r="F1288">
        <v>9.486E-2</v>
      </c>
      <c r="G1288" s="2">
        <v>12.1</v>
      </c>
      <c r="H1288" s="2">
        <v>0.6</v>
      </c>
      <c r="I1288" s="2">
        <v>20.100000000000001</v>
      </c>
    </row>
    <row r="1289" spans="1:9" x14ac:dyDescent="0.2">
      <c r="A1289">
        <v>1353</v>
      </c>
      <c r="B1289" t="s">
        <v>1365</v>
      </c>
      <c r="C1289" t="s">
        <v>1376</v>
      </c>
      <c r="D1289" s="1">
        <v>5.8826284E-2</v>
      </c>
      <c r="E1289">
        <v>1.57E-3</v>
      </c>
      <c r="F1289">
        <v>1.294E-2</v>
      </c>
      <c r="G1289" s="2">
        <v>12.1</v>
      </c>
      <c r="H1289" s="2">
        <v>0.8</v>
      </c>
      <c r="I1289" s="2">
        <v>5</v>
      </c>
    </row>
    <row r="1290" spans="1:9" x14ac:dyDescent="0.2">
      <c r="A1290">
        <v>1355</v>
      </c>
      <c r="B1290" t="s">
        <v>1365</v>
      </c>
      <c r="C1290" t="s">
        <v>1377</v>
      </c>
      <c r="D1290" s="1">
        <v>2.8669773190779305E-2</v>
      </c>
      <c r="E1290">
        <v>2.9999999999999997E-4</v>
      </c>
      <c r="F1290">
        <v>1.4710000000000001E-2</v>
      </c>
      <c r="G1290" s="2">
        <v>75.590400000000002</v>
      </c>
      <c r="H1290" s="2">
        <v>2.319528</v>
      </c>
      <c r="I1290" s="2">
        <v>291.66351989760005</v>
      </c>
    </row>
    <row r="1291" spans="1:9" x14ac:dyDescent="0.2">
      <c r="A1291">
        <v>1356</v>
      </c>
      <c r="B1291" t="s">
        <v>1365</v>
      </c>
      <c r="C1291" t="s">
        <v>1378</v>
      </c>
      <c r="D1291" s="1">
        <v>0.124245541</v>
      </c>
      <c r="E1291">
        <v>5.9800000000000001E-3</v>
      </c>
      <c r="F1291">
        <v>2.9170000000000001E-2</v>
      </c>
      <c r="G1291" s="2">
        <v>10.8</v>
      </c>
      <c r="H1291" s="2">
        <v>1</v>
      </c>
      <c r="I1291" s="2">
        <v>11</v>
      </c>
    </row>
    <row r="1292" spans="1:9" x14ac:dyDescent="0.2">
      <c r="A1292">
        <v>1357</v>
      </c>
      <c r="B1292" t="s">
        <v>1365</v>
      </c>
      <c r="C1292" t="s">
        <v>1379</v>
      </c>
      <c r="D1292" s="1">
        <v>4.0804020000000003E-2</v>
      </c>
      <c r="E1292">
        <v>3.0999999999999999E-3</v>
      </c>
      <c r="F1292">
        <v>4.505E-2</v>
      </c>
      <c r="G1292" s="2">
        <f>37.3*0.3048</f>
        <v>11.36904</v>
      </c>
      <c r="H1292" s="2">
        <v>0.98</v>
      </c>
      <c r="I1292" s="2">
        <f>500*0.3048^3</f>
        <v>14.158423296000002</v>
      </c>
    </row>
    <row r="1293" spans="1:9" x14ac:dyDescent="0.2">
      <c r="A1293">
        <v>1358</v>
      </c>
      <c r="B1293" t="s">
        <v>1365</v>
      </c>
      <c r="C1293" t="s">
        <v>1380</v>
      </c>
      <c r="D1293" s="1">
        <v>0.13074007700000001</v>
      </c>
      <c r="E1293">
        <v>6.7000000000000002E-3</v>
      </c>
      <c r="F1293">
        <v>1.4200000000000001E-2</v>
      </c>
      <c r="G1293" s="2">
        <f>19*0.3048</f>
        <v>5.7911999999999999</v>
      </c>
      <c r="H1293" s="2">
        <v>0.46</v>
      </c>
      <c r="I1293" s="2">
        <f>98*0.3048^3</f>
        <v>2.7750509660160003</v>
      </c>
    </row>
    <row r="1294" spans="1:9" x14ac:dyDescent="0.2">
      <c r="A1294">
        <v>1360</v>
      </c>
      <c r="B1294" t="s">
        <v>1365</v>
      </c>
      <c r="C1294" t="s">
        <v>1381</v>
      </c>
      <c r="D1294" s="1">
        <v>9.6329930999999994E-2</v>
      </c>
      <c r="E1294">
        <v>6.4099999999999999E-3</v>
      </c>
      <c r="F1294">
        <v>2.8230000000000002E-2</v>
      </c>
      <c r="G1294" s="2">
        <v>9.4</v>
      </c>
      <c r="H1294" s="2">
        <v>0.7</v>
      </c>
      <c r="I1294" s="2">
        <v>9.1</v>
      </c>
    </row>
    <row r="1295" spans="1:9" x14ac:dyDescent="0.2">
      <c r="A1295">
        <v>1361</v>
      </c>
      <c r="B1295" t="s">
        <v>1365</v>
      </c>
      <c r="C1295" t="s">
        <v>1382</v>
      </c>
      <c r="D1295" s="1">
        <v>1.9726233999999999E-2</v>
      </c>
      <c r="E1295">
        <v>2.9999999999999997E-4</v>
      </c>
      <c r="F1295">
        <v>8.3999999999999995E-3</v>
      </c>
      <c r="G1295" s="2">
        <f>45.9*0.3048</f>
        <v>13.990320000000001</v>
      </c>
      <c r="H1295" s="2">
        <v>0.91</v>
      </c>
      <c r="I1295" s="2">
        <f>139*0.3048^3</f>
        <v>3.9360416762880006</v>
      </c>
    </row>
    <row r="1296" spans="1:9" x14ac:dyDescent="0.2">
      <c r="A1296">
        <v>1362</v>
      </c>
      <c r="B1296" t="s">
        <v>1365</v>
      </c>
      <c r="C1296" t="s">
        <v>1383</v>
      </c>
      <c r="D1296" s="1">
        <v>3.7836845000000001E-2</v>
      </c>
      <c r="E1296">
        <v>6.4000000000000005E-4</v>
      </c>
      <c r="F1296">
        <v>3.7929999999999998E-2</v>
      </c>
      <c r="G1296" s="2">
        <v>63.8</v>
      </c>
      <c r="H1296" s="2">
        <v>3.7</v>
      </c>
      <c r="I1296" s="2">
        <v>410.6</v>
      </c>
    </row>
    <row r="1297" spans="1:9" x14ac:dyDescent="0.2">
      <c r="A1297">
        <v>1363</v>
      </c>
      <c r="B1297" t="s">
        <v>1365</v>
      </c>
      <c r="C1297" t="s">
        <v>1384</v>
      </c>
      <c r="D1297" s="1">
        <v>0.10388321447833647</v>
      </c>
      <c r="E1297">
        <v>1.9E-3</v>
      </c>
      <c r="F1297">
        <v>1.5169999999999999E-2</v>
      </c>
      <c r="G1297" s="2">
        <v>13.929360000000001</v>
      </c>
      <c r="H1297" s="2">
        <v>1.3685520000000002</v>
      </c>
      <c r="I1297" s="2">
        <v>17.839613352960004</v>
      </c>
    </row>
    <row r="1298" spans="1:9" x14ac:dyDescent="0.2">
      <c r="A1298">
        <v>1365</v>
      </c>
      <c r="B1298" t="s">
        <v>1365</v>
      </c>
      <c r="C1298" t="s">
        <v>1385</v>
      </c>
      <c r="D1298" s="1">
        <v>0.13223427331887203</v>
      </c>
      <c r="E1298">
        <v>1.5E-3</v>
      </c>
      <c r="F1298">
        <v>1.383E-2</v>
      </c>
      <c r="G1298" s="2">
        <v>30.0228</v>
      </c>
      <c r="H1298" s="2">
        <v>2.0116800000000001</v>
      </c>
      <c r="I1298" s="2">
        <v>59.18220937728001</v>
      </c>
    </row>
    <row r="1299" spans="1:9" x14ac:dyDescent="0.2">
      <c r="A1299">
        <v>1366</v>
      </c>
      <c r="B1299" t="s">
        <v>1365</v>
      </c>
      <c r="C1299" t="s">
        <v>1386</v>
      </c>
      <c r="D1299" s="1">
        <v>8.5476483000000006E-2</v>
      </c>
      <c r="E1299">
        <v>6.4999999999999997E-3</v>
      </c>
      <c r="F1299">
        <v>4.1439999999999998E-2</v>
      </c>
      <c r="G1299" s="2">
        <v>16.73</v>
      </c>
      <c r="H1299" s="2">
        <v>0.9</v>
      </c>
      <c r="I1299" s="2">
        <f>920*0.3048^3</f>
        <v>26.051498864640003</v>
      </c>
    </row>
    <row r="1300" spans="1:9" x14ac:dyDescent="0.2">
      <c r="A1300">
        <v>1367</v>
      </c>
      <c r="B1300" t="s">
        <v>1365</v>
      </c>
      <c r="C1300" t="s">
        <v>1387</v>
      </c>
      <c r="D1300" s="1">
        <v>2.6499761E-2</v>
      </c>
      <c r="E1300">
        <v>1.49E-3</v>
      </c>
      <c r="F1300">
        <v>4.4299999999999999E-2</v>
      </c>
      <c r="G1300" s="2">
        <v>29.7</v>
      </c>
      <c r="H1300" s="2">
        <v>1.3</v>
      </c>
      <c r="I1300" s="2">
        <v>45.6</v>
      </c>
    </row>
    <row r="1301" spans="1:9" x14ac:dyDescent="0.2">
      <c r="A1301">
        <v>1368</v>
      </c>
      <c r="B1301" t="s">
        <v>1365</v>
      </c>
      <c r="C1301" t="s">
        <v>1388</v>
      </c>
      <c r="D1301" s="1">
        <v>0.119899355</v>
      </c>
      <c r="E1301">
        <v>1.3699999999999999E-3</v>
      </c>
      <c r="F1301">
        <v>5.5399999999999998E-3</v>
      </c>
      <c r="G1301" s="2">
        <v>9.6</v>
      </c>
      <c r="H1301" s="2">
        <v>0.8</v>
      </c>
      <c r="I1301" s="2">
        <v>9.4</v>
      </c>
    </row>
    <row r="1302" spans="1:9" x14ac:dyDescent="0.2">
      <c r="A1302">
        <v>1369</v>
      </c>
      <c r="B1302" t="s">
        <v>1365</v>
      </c>
      <c r="C1302" t="s">
        <v>1389</v>
      </c>
      <c r="D1302" s="1">
        <v>9.3870350431691216E-2</v>
      </c>
      <c r="E1302">
        <v>1.1999999999999999E-3</v>
      </c>
      <c r="F1302">
        <v>1.7899999999999999E-2</v>
      </c>
      <c r="G1302" s="2">
        <v>27.218640000000001</v>
      </c>
      <c r="H1302" s="2">
        <v>2.310384</v>
      </c>
      <c r="I1302" s="2">
        <v>59.46537784320001</v>
      </c>
    </row>
    <row r="1303" spans="1:9" x14ac:dyDescent="0.2">
      <c r="A1303">
        <v>1371</v>
      </c>
      <c r="B1303" t="s">
        <v>1365</v>
      </c>
      <c r="C1303" t="s">
        <v>1390</v>
      </c>
      <c r="D1303" s="1">
        <v>0.16257187956737801</v>
      </c>
      <c r="E1303">
        <v>5.1000000000000004E-3</v>
      </c>
      <c r="F1303">
        <v>1.866E-2</v>
      </c>
      <c r="G1303" s="2">
        <v>10.515600000000001</v>
      </c>
      <c r="H1303" s="2">
        <v>0.98145600000000011</v>
      </c>
      <c r="I1303" s="2">
        <v>16.706939489280003</v>
      </c>
    </row>
    <row r="1304" spans="1:9" x14ac:dyDescent="0.2">
      <c r="A1304">
        <v>1372</v>
      </c>
      <c r="B1304" t="s">
        <v>1365</v>
      </c>
      <c r="C1304" t="s">
        <v>1391</v>
      </c>
      <c r="D1304" s="1">
        <v>0.13763889800000001</v>
      </c>
      <c r="E1304">
        <v>1.8E-3</v>
      </c>
      <c r="F1304">
        <v>7.0299999999999998E-3</v>
      </c>
      <c r="G1304" s="2">
        <f>29.2*0.3048</f>
        <v>8.9001599999999996</v>
      </c>
      <c r="H1304" s="2">
        <v>0.89</v>
      </c>
      <c r="I1304" s="2">
        <v>7.0792116480000011</v>
      </c>
    </row>
    <row r="1305" spans="1:9" x14ac:dyDescent="0.2">
      <c r="A1305">
        <v>1374</v>
      </c>
      <c r="B1305" t="s">
        <v>1365</v>
      </c>
      <c r="C1305" t="s">
        <v>1392</v>
      </c>
      <c r="D1305" s="1">
        <v>0.19740896099999999</v>
      </c>
      <c r="E1305">
        <v>2.6589999999999999E-2</v>
      </c>
      <c r="F1305">
        <v>4.8980000000000003E-2</v>
      </c>
      <c r="G1305" s="2">
        <v>6.3</v>
      </c>
      <c r="H1305" s="2">
        <v>0.6</v>
      </c>
      <c r="I1305" s="2">
        <v>7.9</v>
      </c>
    </row>
    <row r="1306" spans="1:9" x14ac:dyDescent="0.2">
      <c r="A1306">
        <v>1375</v>
      </c>
      <c r="B1306" t="s">
        <v>1365</v>
      </c>
      <c r="C1306" t="s">
        <v>1393</v>
      </c>
      <c r="D1306" s="1">
        <v>6.6496599000000003E-2</v>
      </c>
      <c r="E1306">
        <v>3.9100000000000003E-3</v>
      </c>
      <c r="F1306">
        <v>3.9199999999999999E-2</v>
      </c>
      <c r="G1306" s="2">
        <v>17.2</v>
      </c>
      <c r="H1306" s="2">
        <v>1.1000000000000001</v>
      </c>
      <c r="I1306" s="2">
        <v>25.8</v>
      </c>
    </row>
    <row r="1307" spans="1:9" x14ac:dyDescent="0.2">
      <c r="A1307">
        <v>1376</v>
      </c>
      <c r="B1307" t="s">
        <v>1365</v>
      </c>
      <c r="C1307" t="s">
        <v>1394</v>
      </c>
      <c r="D1307" s="1">
        <v>0.232110805</v>
      </c>
      <c r="E1307">
        <v>3.9699999999999999E-2</v>
      </c>
      <c r="F1307">
        <v>5.1830000000000001E-2</v>
      </c>
      <c r="G1307" s="2">
        <v>7.6</v>
      </c>
      <c r="H1307" s="2">
        <v>0.5</v>
      </c>
      <c r="I1307" s="2">
        <v>5.4</v>
      </c>
    </row>
    <row r="1308" spans="1:9" x14ac:dyDescent="0.2">
      <c r="A1308">
        <v>1377</v>
      </c>
      <c r="B1308" t="s">
        <v>1365</v>
      </c>
      <c r="C1308" t="s">
        <v>1395</v>
      </c>
      <c r="D1308" s="1">
        <v>5.5267703000000001E-2</v>
      </c>
      <c r="E1308">
        <v>4.96E-3</v>
      </c>
      <c r="F1308">
        <v>5.9830000000000001E-2</v>
      </c>
      <c r="G1308" s="2">
        <v>19.3</v>
      </c>
      <c r="H1308" s="2">
        <v>1.1000000000000001</v>
      </c>
      <c r="I1308" s="2">
        <v>35.4</v>
      </c>
    </row>
    <row r="1309" spans="1:9" x14ac:dyDescent="0.2">
      <c r="A1309">
        <v>1378</v>
      </c>
      <c r="B1309" t="s">
        <v>1365</v>
      </c>
      <c r="C1309" t="s">
        <v>1396</v>
      </c>
      <c r="D1309" s="1">
        <v>5.5936303E-2</v>
      </c>
      <c r="E1309">
        <v>3.3300000000000001E-3</v>
      </c>
      <c r="F1309">
        <v>5.4120000000000001E-2</v>
      </c>
      <c r="G1309" s="2">
        <v>38.5</v>
      </c>
      <c r="H1309" s="2">
        <v>1.5</v>
      </c>
      <c r="I1309" s="2">
        <v>82.7</v>
      </c>
    </row>
    <row r="1310" spans="1:9" x14ac:dyDescent="0.2">
      <c r="A1310">
        <v>1379</v>
      </c>
      <c r="B1310" t="s">
        <v>1397</v>
      </c>
      <c r="C1310" t="s">
        <v>1398</v>
      </c>
      <c r="D1310" s="1">
        <v>8.0821138000000001E-2</v>
      </c>
      <c r="E1310">
        <v>1.6999999999999999E-3</v>
      </c>
      <c r="F1310">
        <v>1.562E-2</v>
      </c>
      <c r="G1310" s="2">
        <v>15.91056</v>
      </c>
      <c r="H1310" s="2">
        <v>1.2252959999999999</v>
      </c>
      <c r="I1310" s="2">
        <v>19.510307300000001</v>
      </c>
    </row>
    <row r="1311" spans="1:9" x14ac:dyDescent="0.2">
      <c r="A1311">
        <v>1380</v>
      </c>
      <c r="B1311" t="s">
        <v>1397</v>
      </c>
      <c r="C1311" t="s">
        <v>1399</v>
      </c>
      <c r="D1311" s="1">
        <v>0.169424618</v>
      </c>
      <c r="E1311">
        <v>2.8999999999999998E-3</v>
      </c>
      <c r="F1311">
        <v>1.1129999999999999E-2</v>
      </c>
      <c r="G1311" s="2">
        <v>12.801600000000001</v>
      </c>
      <c r="H1311" s="2">
        <v>1.0728960000000001</v>
      </c>
      <c r="I1311" s="2">
        <v>21.945556109999998</v>
      </c>
    </row>
    <row r="1312" spans="1:9" x14ac:dyDescent="0.2">
      <c r="A1312">
        <v>1381</v>
      </c>
      <c r="B1312" t="s">
        <v>1397</v>
      </c>
      <c r="C1312" t="s">
        <v>1400</v>
      </c>
      <c r="D1312" s="1">
        <v>0.14144084500000001</v>
      </c>
      <c r="E1312">
        <v>9.1000000000000004E-3</v>
      </c>
      <c r="F1312">
        <v>1.3429999999999999E-2</v>
      </c>
      <c r="G1312" s="2">
        <v>6.5532000000000004</v>
      </c>
      <c r="H1312" s="2">
        <v>0.34442400000000001</v>
      </c>
      <c r="I1312" s="2">
        <v>1.529109716</v>
      </c>
    </row>
    <row r="1313" spans="1:9" x14ac:dyDescent="0.2">
      <c r="A1313">
        <v>1382</v>
      </c>
      <c r="B1313" t="s">
        <v>1397</v>
      </c>
      <c r="C1313" t="s">
        <v>1401</v>
      </c>
      <c r="D1313" s="1">
        <v>5.8418827999999999E-2</v>
      </c>
      <c r="E1313">
        <v>2.0999999999999999E-3</v>
      </c>
      <c r="F1313">
        <v>1.7729999999999999E-2</v>
      </c>
      <c r="G1313" s="2">
        <v>19.17192</v>
      </c>
      <c r="H1313" s="2">
        <v>0.81381599999999998</v>
      </c>
      <c r="I1313" s="2">
        <v>15.34773085</v>
      </c>
    </row>
    <row r="1314" spans="1:9" x14ac:dyDescent="0.2">
      <c r="A1314">
        <v>1383</v>
      </c>
      <c r="B1314" t="s">
        <v>1397</v>
      </c>
      <c r="C1314" t="s">
        <v>1402</v>
      </c>
      <c r="D1314" s="1">
        <v>7.8315514000000003E-2</v>
      </c>
      <c r="E1314">
        <v>2.0999999999999999E-3</v>
      </c>
      <c r="F1314">
        <v>1.1690000000000001E-2</v>
      </c>
      <c r="G1314" s="2">
        <v>11.186159999999999</v>
      </c>
      <c r="H1314" s="2">
        <v>0.71932799999999997</v>
      </c>
      <c r="I1314" s="2">
        <v>7.928717046</v>
      </c>
    </row>
    <row r="1315" spans="1:9" x14ac:dyDescent="0.2">
      <c r="A1315">
        <v>1384</v>
      </c>
      <c r="B1315" t="s">
        <v>1397</v>
      </c>
      <c r="C1315" t="s">
        <v>1403</v>
      </c>
      <c r="D1315" s="1">
        <v>0.13074007700000001</v>
      </c>
      <c r="E1315">
        <v>6.7000000000000002E-3</v>
      </c>
      <c r="F1315">
        <v>1.4200000000000001E-2</v>
      </c>
      <c r="G1315" s="2">
        <v>5.7911999999999999</v>
      </c>
      <c r="H1315" s="2">
        <v>0.4572</v>
      </c>
      <c r="I1315" s="2">
        <v>2.7750509659999998</v>
      </c>
    </row>
    <row r="1316" spans="1:9" x14ac:dyDescent="0.2">
      <c r="A1316">
        <v>1385</v>
      </c>
      <c r="B1316" t="s">
        <v>1397</v>
      </c>
      <c r="C1316" t="s">
        <v>1404</v>
      </c>
      <c r="D1316" s="1">
        <v>1.9726233999999999E-2</v>
      </c>
      <c r="E1316">
        <v>2.9999999999999997E-4</v>
      </c>
      <c r="F1316">
        <v>8.3999999999999995E-3</v>
      </c>
      <c r="G1316" s="2">
        <v>13.990320000000001</v>
      </c>
      <c r="H1316" s="2">
        <v>0.91135200000000005</v>
      </c>
      <c r="I1316" s="2">
        <v>3.9360416759999999</v>
      </c>
    </row>
    <row r="1317" spans="1:9" x14ac:dyDescent="0.2">
      <c r="A1317">
        <v>1386</v>
      </c>
      <c r="B1317" t="s">
        <v>1397</v>
      </c>
      <c r="C1317" t="s">
        <v>1405</v>
      </c>
      <c r="D1317" s="1">
        <v>0.136675516</v>
      </c>
      <c r="E1317">
        <v>6.7000000000000002E-3</v>
      </c>
      <c r="F1317">
        <v>9.7800000000000005E-3</v>
      </c>
      <c r="G1317" s="2">
        <v>4.5720000000000001</v>
      </c>
      <c r="H1317" s="2">
        <v>0.32918399999999998</v>
      </c>
      <c r="I1317" s="2">
        <v>1.019406477</v>
      </c>
    </row>
    <row r="1318" spans="1:9" x14ac:dyDescent="0.2">
      <c r="A1318">
        <v>1387</v>
      </c>
      <c r="B1318" t="s">
        <v>1397</v>
      </c>
      <c r="C1318" t="s">
        <v>1406</v>
      </c>
      <c r="D1318" s="1">
        <v>0.18990268099999999</v>
      </c>
      <c r="E1318">
        <v>1.23E-2</v>
      </c>
      <c r="F1318">
        <v>1.6990000000000002E-2</v>
      </c>
      <c r="G1318" s="2">
        <v>4.3891200000000001</v>
      </c>
      <c r="H1318" s="2">
        <v>0.43281599999999998</v>
      </c>
      <c r="I1318" s="2">
        <v>1.868911875</v>
      </c>
    </row>
    <row r="1319" spans="1:9" x14ac:dyDescent="0.2">
      <c r="A1319">
        <v>1388</v>
      </c>
      <c r="B1319" t="s">
        <v>1397</v>
      </c>
      <c r="C1319" t="s">
        <v>1407</v>
      </c>
      <c r="D1319" s="1">
        <v>0.276839693</v>
      </c>
      <c r="E1319">
        <v>8.6999999999999994E-3</v>
      </c>
      <c r="F1319">
        <v>1.103E-2</v>
      </c>
      <c r="G1319" s="2">
        <v>7.7419200000000004</v>
      </c>
      <c r="H1319" s="2">
        <v>0.57911999999999997</v>
      </c>
      <c r="I1319" s="2">
        <v>3.398021591</v>
      </c>
    </row>
    <row r="1320" spans="1:9" x14ac:dyDescent="0.2">
      <c r="A1320">
        <v>1389</v>
      </c>
      <c r="B1320" t="s">
        <v>1397</v>
      </c>
      <c r="C1320" t="s">
        <v>1408</v>
      </c>
      <c r="D1320" s="1">
        <v>0.13763889800000001</v>
      </c>
      <c r="E1320">
        <v>1.8E-3</v>
      </c>
      <c r="F1320">
        <v>7.0299999999999998E-3</v>
      </c>
      <c r="G1320" s="2">
        <v>8.9001599999999996</v>
      </c>
      <c r="H1320" s="2">
        <v>0.88696799999999998</v>
      </c>
      <c r="I1320" s="2">
        <v>7.0792116480000002</v>
      </c>
    </row>
    <row r="1321" spans="1:9" x14ac:dyDescent="0.2">
      <c r="A1321">
        <v>1390</v>
      </c>
      <c r="B1321" t="s">
        <v>1365</v>
      </c>
      <c r="C1321" t="s">
        <v>1409</v>
      </c>
      <c r="D1321" s="1">
        <v>3.2782962431203648E-2</v>
      </c>
      <c r="E1321">
        <v>1.1000000000000001E-3</v>
      </c>
      <c r="F1321">
        <v>2.7859999999999999E-2</v>
      </c>
      <c r="G1321" s="2">
        <v>43.43</v>
      </c>
      <c r="H1321" s="2">
        <v>1.37</v>
      </c>
      <c r="I1321" s="2">
        <v>70.510000000000005</v>
      </c>
    </row>
    <row r="1322" spans="1:9" x14ac:dyDescent="0.2">
      <c r="A1322">
        <v>1391</v>
      </c>
      <c r="B1322" t="s">
        <v>1365</v>
      </c>
      <c r="C1322" t="s">
        <v>1410</v>
      </c>
      <c r="D1322" s="1">
        <v>0.70995670995671012</v>
      </c>
      <c r="E1322">
        <v>1E-4</v>
      </c>
      <c r="F1322">
        <v>2.0999999999999998E-4</v>
      </c>
      <c r="G1322" s="2">
        <v>37</v>
      </c>
      <c r="H1322" s="2">
        <v>2.46</v>
      </c>
      <c r="I1322" s="2">
        <v>54.65</v>
      </c>
    </row>
    <row r="1323" spans="1:9" x14ac:dyDescent="0.2">
      <c r="A1323">
        <v>1392</v>
      </c>
      <c r="B1323" t="s">
        <v>1411</v>
      </c>
      <c r="C1323" t="s">
        <v>1412</v>
      </c>
      <c r="D1323" s="1">
        <f t="shared" ref="D1323:D1386" si="3">(E1323*H1323)/(1.65*F1323)</f>
        <v>8.6138579032307677E-2</v>
      </c>
      <c r="E1323">
        <v>9.2000000000000003E-4</v>
      </c>
      <c r="F1323">
        <v>5.4079189999999999E-2</v>
      </c>
      <c r="G1323" s="2">
        <v>152.4</v>
      </c>
      <c r="H1323" s="2">
        <v>8.3545680000000004</v>
      </c>
      <c r="I1323" s="2">
        <v>3157.625685</v>
      </c>
    </row>
    <row r="1324" spans="1:9" x14ac:dyDescent="0.2">
      <c r="A1324">
        <v>1393</v>
      </c>
      <c r="B1324" t="s">
        <v>1411</v>
      </c>
      <c r="C1324" t="s">
        <v>1413</v>
      </c>
      <c r="D1324" s="1">
        <f t="shared" si="3"/>
        <v>0.25441614453388323</v>
      </c>
      <c r="E1324">
        <v>1.09E-3</v>
      </c>
      <c r="F1324">
        <v>2.7525957E-2</v>
      </c>
      <c r="G1324" s="2">
        <v>114.3</v>
      </c>
      <c r="H1324" s="2">
        <v>10.600944</v>
      </c>
      <c r="I1324" s="2">
        <v>3368.4923600000002</v>
      </c>
    </row>
    <row r="1325" spans="1:9" x14ac:dyDescent="0.2">
      <c r="A1325">
        <v>1394</v>
      </c>
      <c r="B1325" t="s">
        <v>1411</v>
      </c>
      <c r="C1325" t="s">
        <v>1414</v>
      </c>
      <c r="D1325" s="1">
        <f t="shared" si="3"/>
        <v>3.7561739187168324</v>
      </c>
      <c r="E1325">
        <v>2.9E-4</v>
      </c>
      <c r="F1325">
        <v>5.4016700000000003E-4</v>
      </c>
      <c r="G1325" s="2">
        <v>142.9</v>
      </c>
      <c r="H1325" s="2">
        <v>11.544089570000001</v>
      </c>
      <c r="I1325" s="2">
        <v>1913.5944629999999</v>
      </c>
    </row>
    <row r="1326" spans="1:9" x14ac:dyDescent="0.2">
      <c r="A1326">
        <v>1395</v>
      </c>
      <c r="B1326" t="s">
        <v>1411</v>
      </c>
      <c r="C1326" t="s">
        <v>1415</v>
      </c>
      <c r="D1326" s="1">
        <f t="shared" si="3"/>
        <v>1.250084172582907</v>
      </c>
      <c r="E1326">
        <v>5.0000000000000002E-5</v>
      </c>
      <c r="F1326">
        <v>2.2749399999999999E-4</v>
      </c>
      <c r="G1326" s="2">
        <v>152.4</v>
      </c>
      <c r="H1326" s="2">
        <v>9.3847594090000008</v>
      </c>
      <c r="I1326" s="2">
        <v>1902.2156540000001</v>
      </c>
    </row>
    <row r="1327" spans="1:9" x14ac:dyDescent="0.2">
      <c r="A1327">
        <v>1396</v>
      </c>
      <c r="B1327" t="s">
        <v>1411</v>
      </c>
      <c r="C1327" t="s">
        <v>1416</v>
      </c>
      <c r="D1327" s="1">
        <f t="shared" si="3"/>
        <v>3.7757091737992954</v>
      </c>
      <c r="E1327">
        <v>3.2000000000000003E-4</v>
      </c>
      <c r="F1327">
        <v>5.4866300000000002E-4</v>
      </c>
      <c r="G1327" s="2">
        <v>161.9</v>
      </c>
      <c r="H1327" s="2">
        <v>10.681645850000001</v>
      </c>
      <c r="I1327" s="2">
        <v>2178.9916640000001</v>
      </c>
    </row>
    <row r="1328" spans="1:9" x14ac:dyDescent="0.2">
      <c r="A1328">
        <v>1397</v>
      </c>
      <c r="B1328" t="s">
        <v>1411</v>
      </c>
      <c r="C1328" t="s">
        <v>1417</v>
      </c>
      <c r="D1328" s="1">
        <f t="shared" si="3"/>
        <v>1.4626161414313921</v>
      </c>
      <c r="E1328">
        <v>9.0000000000000006E-5</v>
      </c>
      <c r="F1328">
        <v>3.4079100000000001E-4</v>
      </c>
      <c r="G1328" s="2">
        <v>133.4</v>
      </c>
      <c r="H1328" s="2">
        <v>9.1381843200000006</v>
      </c>
      <c r="I1328" s="2">
        <v>1535.982573</v>
      </c>
    </row>
    <row r="1329" spans="1:9" x14ac:dyDescent="0.2">
      <c r="A1329">
        <v>1398</v>
      </c>
      <c r="B1329" t="s">
        <v>1411</v>
      </c>
      <c r="C1329" t="s">
        <v>1418</v>
      </c>
      <c r="D1329" s="1">
        <f t="shared" si="3"/>
        <v>1.0337631936441463</v>
      </c>
      <c r="E1329">
        <v>6.9999999999999994E-5</v>
      </c>
      <c r="F1329">
        <v>4.5855700000000001E-4</v>
      </c>
      <c r="G1329" s="2">
        <v>181</v>
      </c>
      <c r="H1329" s="2">
        <v>11.17378465</v>
      </c>
      <c r="I1329" s="2">
        <v>2608.9669779999999</v>
      </c>
    </row>
    <row r="1330" spans="1:9" x14ac:dyDescent="0.2">
      <c r="A1330">
        <v>1399</v>
      </c>
      <c r="B1330" t="s">
        <v>1411</v>
      </c>
      <c r="C1330" t="s">
        <v>1419</v>
      </c>
      <c r="D1330" s="1">
        <f t="shared" si="3"/>
        <v>1.2869299191470012</v>
      </c>
      <c r="E1330">
        <v>6.9999999999999994E-5</v>
      </c>
      <c r="F1330">
        <v>3.6834900000000002E-4</v>
      </c>
      <c r="G1330" s="2">
        <v>171.5</v>
      </c>
      <c r="H1330" s="2">
        <v>11.17378465</v>
      </c>
      <c r="I1330" s="2">
        <v>2472.0322470000001</v>
      </c>
    </row>
    <row r="1331" spans="1:9" x14ac:dyDescent="0.2">
      <c r="A1331">
        <v>1400</v>
      </c>
      <c r="B1331" t="s">
        <v>1411</v>
      </c>
      <c r="C1331" t="s">
        <v>1420</v>
      </c>
      <c r="D1331" s="1">
        <f t="shared" si="3"/>
        <v>0.19030263673807252</v>
      </c>
      <c r="E1331">
        <v>7.2999999999999996E-4</v>
      </c>
      <c r="F1331">
        <v>2.6030896000000001E-2</v>
      </c>
      <c r="G1331" s="2">
        <v>76.2</v>
      </c>
      <c r="H1331" s="2">
        <v>11.196828</v>
      </c>
      <c r="I1331" s="2">
        <v>1851.4402970000001</v>
      </c>
    </row>
    <row r="1332" spans="1:9" x14ac:dyDescent="0.2">
      <c r="A1332">
        <v>1401</v>
      </c>
      <c r="B1332" t="s">
        <v>1411</v>
      </c>
      <c r="C1332" t="s">
        <v>1421</v>
      </c>
      <c r="D1332" s="1">
        <f t="shared" si="3"/>
        <v>8.9242849369890867E-2</v>
      </c>
      <c r="E1332">
        <v>6.3000000000000003E-4</v>
      </c>
      <c r="F1332">
        <v>5.2944905E-2</v>
      </c>
      <c r="G1332" s="2">
        <v>114.3</v>
      </c>
      <c r="H1332" s="2">
        <v>12.374879999999999</v>
      </c>
      <c r="I1332" s="2">
        <v>3451.2550329999999</v>
      </c>
    </row>
    <row r="1333" spans="1:9" x14ac:dyDescent="0.2">
      <c r="A1333">
        <v>1402</v>
      </c>
      <c r="B1333" t="s">
        <v>1411</v>
      </c>
      <c r="C1333" t="s">
        <v>1422</v>
      </c>
      <c r="D1333" s="1">
        <f t="shared" si="3"/>
        <v>0.18538739198013593</v>
      </c>
      <c r="E1333">
        <v>1.1999999999999999E-3</v>
      </c>
      <c r="F1333">
        <v>5.0776551000000003E-2</v>
      </c>
      <c r="G1333" s="2">
        <v>76.2</v>
      </c>
      <c r="H1333" s="2">
        <v>12.943332</v>
      </c>
      <c r="I1333" s="2">
        <v>2603.784212</v>
      </c>
    </row>
    <row r="1334" spans="1:9" x14ac:dyDescent="0.2">
      <c r="A1334">
        <v>1403</v>
      </c>
      <c r="B1334" t="s">
        <v>1411</v>
      </c>
      <c r="C1334" t="s">
        <v>1423</v>
      </c>
      <c r="D1334" s="1">
        <f t="shared" si="3"/>
        <v>5.4769896587252849E-2</v>
      </c>
      <c r="E1334">
        <v>5.9000000000000003E-4</v>
      </c>
      <c r="F1334">
        <v>7.5010983000000003E-2</v>
      </c>
      <c r="G1334" s="2">
        <v>104.8</v>
      </c>
      <c r="H1334" s="2">
        <v>11.489436</v>
      </c>
      <c r="I1334" s="2">
        <v>2998.1913030000001</v>
      </c>
    </row>
    <row r="1335" spans="1:9" x14ac:dyDescent="0.2">
      <c r="A1335">
        <v>1404</v>
      </c>
      <c r="B1335" t="s">
        <v>1411</v>
      </c>
      <c r="C1335" t="s">
        <v>1424</v>
      </c>
      <c r="D1335" s="1">
        <f t="shared" si="3"/>
        <v>9.3026359332900987E-2</v>
      </c>
      <c r="E1335">
        <v>3.5E-4</v>
      </c>
      <c r="F1335">
        <v>2.9750038999999999E-2</v>
      </c>
      <c r="G1335" s="2">
        <v>95.3</v>
      </c>
      <c r="H1335" s="2">
        <v>13.046963999999999</v>
      </c>
      <c r="I1335" s="2">
        <v>3792.295791</v>
      </c>
    </row>
    <row r="1336" spans="1:9" x14ac:dyDescent="0.2">
      <c r="A1336">
        <v>1405</v>
      </c>
      <c r="B1336" t="s">
        <v>1411</v>
      </c>
      <c r="C1336" t="s">
        <v>1425</v>
      </c>
      <c r="D1336" s="1">
        <f t="shared" si="3"/>
        <v>8.6431788390549977E-2</v>
      </c>
      <c r="E1336">
        <v>6.2E-4</v>
      </c>
      <c r="F1336">
        <v>4.8538474999999998E-2</v>
      </c>
      <c r="G1336" s="2">
        <v>114.3</v>
      </c>
      <c r="H1336" s="2">
        <v>11.164823999999999</v>
      </c>
      <c r="I1336" s="2">
        <v>2896.8364000000001</v>
      </c>
    </row>
    <row r="1337" spans="1:9" x14ac:dyDescent="0.2">
      <c r="A1337">
        <v>1406</v>
      </c>
      <c r="B1337" t="s">
        <v>1411</v>
      </c>
      <c r="C1337" t="s">
        <v>1426</v>
      </c>
      <c r="D1337" s="1">
        <f t="shared" si="3"/>
        <v>0.28877192696018161</v>
      </c>
      <c r="E1337">
        <v>8.7000000000000001E-4</v>
      </c>
      <c r="F1337">
        <v>2.3408014000000001E-2</v>
      </c>
      <c r="G1337" s="2">
        <v>114.3</v>
      </c>
      <c r="H1337" s="2">
        <v>12.819888000000001</v>
      </c>
      <c r="I1337" s="2">
        <v>3677.9361279999998</v>
      </c>
    </row>
    <row r="1338" spans="1:9" x14ac:dyDescent="0.2">
      <c r="A1338">
        <v>1407</v>
      </c>
      <c r="B1338" t="s">
        <v>1411</v>
      </c>
      <c r="C1338" t="s">
        <v>1427</v>
      </c>
      <c r="D1338" s="1">
        <f t="shared" si="3"/>
        <v>0.16964046529827773</v>
      </c>
      <c r="E1338">
        <v>1.0399999999999999E-3</v>
      </c>
      <c r="F1338">
        <v>4.8051609000000002E-2</v>
      </c>
      <c r="G1338" s="2">
        <v>171.5</v>
      </c>
      <c r="H1338" s="2">
        <v>12.932664000000001</v>
      </c>
      <c r="I1338" s="2">
        <v>5411.8025770000004</v>
      </c>
    </row>
    <row r="1339" spans="1:9" x14ac:dyDescent="0.2">
      <c r="A1339">
        <v>1408</v>
      </c>
      <c r="B1339" t="s">
        <v>1411</v>
      </c>
      <c r="C1339" t="s">
        <v>1428</v>
      </c>
      <c r="D1339" s="1">
        <f t="shared" si="3"/>
        <v>0.30711611412298812</v>
      </c>
      <c r="E1339">
        <v>3.8999999999999999E-4</v>
      </c>
      <c r="F1339">
        <v>9.4336790000000004E-3</v>
      </c>
      <c r="G1339" s="2">
        <v>152.4</v>
      </c>
      <c r="H1339" s="2">
        <v>12.257531999999999</v>
      </c>
      <c r="I1339" s="2">
        <v>4688.8001709999999</v>
      </c>
    </row>
    <row r="1340" spans="1:9" x14ac:dyDescent="0.2">
      <c r="A1340">
        <v>1409</v>
      </c>
      <c r="B1340" t="s">
        <v>1411</v>
      </c>
      <c r="C1340" t="s">
        <v>1429</v>
      </c>
      <c r="D1340" s="1">
        <f t="shared" si="3"/>
        <v>5.7425798004265657E-2</v>
      </c>
      <c r="E1340">
        <v>1.1900000000000001E-3</v>
      </c>
      <c r="F1340">
        <v>7.7784782999999996E-2</v>
      </c>
      <c r="G1340" s="2">
        <v>152.4</v>
      </c>
      <c r="H1340" s="2">
        <v>6.1935359999999999</v>
      </c>
      <c r="I1340" s="2">
        <v>1689.5718469999999</v>
      </c>
    </row>
    <row r="1341" spans="1:9" x14ac:dyDescent="0.2">
      <c r="A1341">
        <v>1410</v>
      </c>
      <c r="B1341" t="s">
        <v>1411</v>
      </c>
      <c r="C1341" t="s">
        <v>1430</v>
      </c>
      <c r="D1341" s="1">
        <f t="shared" si="3"/>
        <v>0.35525182746619716</v>
      </c>
      <c r="E1341">
        <v>8.0000000000000007E-5</v>
      </c>
      <c r="F1341">
        <v>1.607392E-3</v>
      </c>
      <c r="G1341" s="2">
        <v>228.6</v>
      </c>
      <c r="H1341" s="2">
        <v>11.777471999999999</v>
      </c>
      <c r="I1341" s="2">
        <v>7646.217482</v>
      </c>
    </row>
    <row r="1342" spans="1:9" x14ac:dyDescent="0.2">
      <c r="A1342">
        <v>1411</v>
      </c>
      <c r="B1342" t="s">
        <v>1411</v>
      </c>
      <c r="C1342" t="s">
        <v>1431</v>
      </c>
      <c r="D1342" s="1">
        <f t="shared" si="3"/>
        <v>2.4184062065718895E-2</v>
      </c>
      <c r="E1342">
        <v>2.7E-4</v>
      </c>
      <c r="F1342">
        <v>6.5737884999999996E-2</v>
      </c>
      <c r="G1342" s="2">
        <v>133.4</v>
      </c>
      <c r="H1342" s="2">
        <v>9.7155000000000005</v>
      </c>
      <c r="I1342" s="2">
        <v>3719.6568990000001</v>
      </c>
    </row>
    <row r="1343" spans="1:9" x14ac:dyDescent="0.2">
      <c r="A1343">
        <v>1412</v>
      </c>
      <c r="B1343" t="s">
        <v>1411</v>
      </c>
      <c r="C1343" t="s">
        <v>1432</v>
      </c>
      <c r="D1343" s="1">
        <f t="shared" si="3"/>
        <v>4.0868880211593468E-2</v>
      </c>
      <c r="E1343">
        <v>6.0999999999999997E-4</v>
      </c>
      <c r="F1343">
        <v>8.1378728999999997E-2</v>
      </c>
      <c r="G1343" s="2">
        <v>171.5</v>
      </c>
      <c r="H1343" s="2">
        <v>8.9961719999999996</v>
      </c>
      <c r="I1343" s="2">
        <v>3533.1116099999999</v>
      </c>
    </row>
    <row r="1344" spans="1:9" x14ac:dyDescent="0.2">
      <c r="A1344">
        <v>1413</v>
      </c>
      <c r="B1344" t="s">
        <v>1411</v>
      </c>
      <c r="C1344" t="s">
        <v>1433</v>
      </c>
      <c r="D1344" s="1">
        <f t="shared" si="3"/>
        <v>3.6457038484082459E-2</v>
      </c>
      <c r="E1344">
        <v>5.9999999999999995E-4</v>
      </c>
      <c r="F1344">
        <v>8.0884284000000001E-2</v>
      </c>
      <c r="G1344" s="2">
        <v>161.9</v>
      </c>
      <c r="H1344" s="2">
        <v>8.1092040000000001</v>
      </c>
      <c r="I1344" s="2">
        <v>2980.2378899999999</v>
      </c>
    </row>
    <row r="1345" spans="1:9" x14ac:dyDescent="0.2">
      <c r="A1345">
        <v>1414</v>
      </c>
      <c r="B1345" t="s">
        <v>1411</v>
      </c>
      <c r="C1345" t="s">
        <v>1434</v>
      </c>
      <c r="D1345" s="1">
        <f t="shared" si="3"/>
        <v>5.6030340284160769E-2</v>
      </c>
      <c r="E1345">
        <v>7.3999999999999999E-4</v>
      </c>
      <c r="F1345">
        <v>7.3142719999999994E-2</v>
      </c>
      <c r="G1345" s="2">
        <v>104.8</v>
      </c>
      <c r="H1345" s="2">
        <v>9.1379040000000007</v>
      </c>
      <c r="I1345" s="2">
        <v>1608.8559299999999</v>
      </c>
    </row>
    <row r="1346" spans="1:9" x14ac:dyDescent="0.2">
      <c r="A1346">
        <v>1415</v>
      </c>
      <c r="B1346" t="s">
        <v>1411</v>
      </c>
      <c r="C1346" t="s">
        <v>1435</v>
      </c>
      <c r="D1346" s="1">
        <f t="shared" si="3"/>
        <v>4.3666265812653975E-2</v>
      </c>
      <c r="E1346">
        <v>6.2E-4</v>
      </c>
      <c r="F1346">
        <v>5.9552248000000002E-2</v>
      </c>
      <c r="G1346" s="2">
        <v>133.4</v>
      </c>
      <c r="H1346" s="2">
        <v>6.9204840000000001</v>
      </c>
      <c r="I1346" s="2">
        <v>1929.472462</v>
      </c>
    </row>
    <row r="1347" spans="1:9" x14ac:dyDescent="0.2">
      <c r="A1347">
        <v>1416</v>
      </c>
      <c r="B1347" t="s">
        <v>1411</v>
      </c>
      <c r="C1347" t="s">
        <v>1436</v>
      </c>
      <c r="D1347" s="1">
        <f t="shared" si="3"/>
        <v>7.1362482463117285E-2</v>
      </c>
      <c r="E1347">
        <v>7.1000000000000002E-4</v>
      </c>
      <c r="F1347">
        <v>5.4465857999999999E-2</v>
      </c>
      <c r="G1347" s="2">
        <v>133.4</v>
      </c>
      <c r="H1347" s="2">
        <v>9.0327479999999998</v>
      </c>
      <c r="I1347" s="2">
        <v>1867.7013039999999</v>
      </c>
    </row>
    <row r="1348" spans="1:9" x14ac:dyDescent="0.2">
      <c r="A1348">
        <v>1417</v>
      </c>
      <c r="B1348" t="s">
        <v>1411</v>
      </c>
      <c r="C1348" t="s">
        <v>1437</v>
      </c>
      <c r="D1348" s="1">
        <f t="shared" si="3"/>
        <v>5.6128134598093127E-2</v>
      </c>
      <c r="E1348">
        <v>5.1000000000000004E-4</v>
      </c>
      <c r="F1348">
        <v>3.3150316999999999E-2</v>
      </c>
      <c r="G1348" s="2">
        <v>114.3</v>
      </c>
      <c r="H1348" s="2">
        <v>6.0198</v>
      </c>
      <c r="I1348" s="2">
        <v>1403.6488059999999</v>
      </c>
    </row>
    <row r="1349" spans="1:9" x14ac:dyDescent="0.2">
      <c r="A1349">
        <v>1418</v>
      </c>
      <c r="B1349" t="s">
        <v>1411</v>
      </c>
      <c r="C1349" t="s">
        <v>1438</v>
      </c>
      <c r="D1349" s="1">
        <f t="shared" si="3"/>
        <v>8.983873639061743E-2</v>
      </c>
      <c r="E1349">
        <v>1.1199999999999999E-3</v>
      </c>
      <c r="F1349">
        <v>6.9330453E-2</v>
      </c>
      <c r="G1349" s="2">
        <v>133.4</v>
      </c>
      <c r="H1349" s="2">
        <v>9.1760040000000007</v>
      </c>
      <c r="I1349" s="2">
        <v>1958.526294</v>
      </c>
    </row>
    <row r="1350" spans="1:9" x14ac:dyDescent="0.2">
      <c r="A1350">
        <v>1419</v>
      </c>
      <c r="B1350" t="s">
        <v>1411</v>
      </c>
      <c r="C1350" t="s">
        <v>1439</v>
      </c>
      <c r="D1350" s="1">
        <f t="shared" si="3"/>
        <v>0.10218690721718357</v>
      </c>
      <c r="E1350">
        <v>7.6999999999999996E-4</v>
      </c>
      <c r="F1350">
        <v>3.1583553E-2</v>
      </c>
      <c r="G1350" s="2">
        <v>142.9</v>
      </c>
      <c r="H1350" s="2">
        <v>6.9159119999999996</v>
      </c>
      <c r="I1350" s="2">
        <v>2065.5131940000001</v>
      </c>
    </row>
    <row r="1351" spans="1:9" x14ac:dyDescent="0.2">
      <c r="A1351">
        <v>1420</v>
      </c>
      <c r="B1351" t="s">
        <v>1411</v>
      </c>
      <c r="C1351" t="s">
        <v>1440</v>
      </c>
      <c r="D1351" s="1">
        <f t="shared" si="3"/>
        <v>8.3935701665879325E-2</v>
      </c>
      <c r="E1351">
        <v>1.1900000000000001E-3</v>
      </c>
      <c r="F1351">
        <v>5.5260360000000001E-2</v>
      </c>
      <c r="G1351" s="2">
        <v>95.3</v>
      </c>
      <c r="H1351" s="2">
        <v>6.4312800000000001</v>
      </c>
      <c r="I1351" s="2">
        <v>919.35147600000005</v>
      </c>
    </row>
    <row r="1352" spans="1:9" x14ac:dyDescent="0.2">
      <c r="A1352">
        <v>1421</v>
      </c>
      <c r="B1352" t="s">
        <v>1411</v>
      </c>
      <c r="C1352" t="s">
        <v>1441</v>
      </c>
      <c r="D1352" s="1">
        <f t="shared" si="3"/>
        <v>0.20981783739168217</v>
      </c>
      <c r="E1352">
        <v>3.8000000000000002E-4</v>
      </c>
      <c r="F1352">
        <v>1.0095306E-2</v>
      </c>
      <c r="G1352" s="2">
        <v>95.3</v>
      </c>
      <c r="H1352" s="2">
        <v>9.1973400000000005</v>
      </c>
      <c r="I1352" s="2">
        <v>1402.4104030000001</v>
      </c>
    </row>
    <row r="1353" spans="1:9" x14ac:dyDescent="0.2">
      <c r="A1353">
        <v>1422</v>
      </c>
      <c r="B1353" t="s">
        <v>1411</v>
      </c>
      <c r="C1353" t="s">
        <v>1442</v>
      </c>
      <c r="D1353" s="1">
        <f t="shared" si="3"/>
        <v>5.5240480228168673E-2</v>
      </c>
      <c r="E1353">
        <v>5.1999999999999995E-4</v>
      </c>
      <c r="F1353">
        <v>4.5889815E-2</v>
      </c>
      <c r="G1353" s="2">
        <v>104.8</v>
      </c>
      <c r="H1353" s="2">
        <v>8.0436720000000008</v>
      </c>
      <c r="I1353" s="2">
        <v>1584.7964320000001</v>
      </c>
    </row>
    <row r="1354" spans="1:9" x14ac:dyDescent="0.2">
      <c r="A1354">
        <v>1423</v>
      </c>
      <c r="B1354" t="s">
        <v>1411</v>
      </c>
      <c r="C1354" t="s">
        <v>1443</v>
      </c>
      <c r="D1354" s="1">
        <f t="shared" si="3"/>
        <v>0.12603866108768896</v>
      </c>
      <c r="E1354">
        <v>6.4999999999999997E-4</v>
      </c>
      <c r="F1354">
        <v>2.8518051999999999E-2</v>
      </c>
      <c r="G1354" s="2">
        <v>95.3</v>
      </c>
      <c r="H1354" s="2">
        <v>9.1241880000000002</v>
      </c>
      <c r="I1354" s="2">
        <v>1565.1632099999999</v>
      </c>
    </row>
    <row r="1355" spans="1:9" x14ac:dyDescent="0.2">
      <c r="A1355">
        <v>1424</v>
      </c>
      <c r="B1355" t="s">
        <v>1411</v>
      </c>
      <c r="C1355" t="s">
        <v>1444</v>
      </c>
      <c r="D1355" s="1">
        <f t="shared" si="3"/>
        <v>0.15105400633507096</v>
      </c>
      <c r="E1355">
        <v>7.9000000000000001E-4</v>
      </c>
      <c r="F1355">
        <v>2.8901132999999999E-2</v>
      </c>
      <c r="G1355" s="2">
        <v>114.3</v>
      </c>
      <c r="H1355" s="2">
        <v>9.1180920000000008</v>
      </c>
      <c r="I1355" s="2">
        <v>1948.9101020000001</v>
      </c>
    </row>
    <row r="1356" spans="1:9" x14ac:dyDescent="0.2">
      <c r="A1356">
        <v>1425</v>
      </c>
      <c r="B1356" t="s">
        <v>1411</v>
      </c>
      <c r="C1356" t="s">
        <v>1445</v>
      </c>
      <c r="D1356" s="1">
        <f t="shared" si="3"/>
        <v>0.3793247736761598</v>
      </c>
      <c r="E1356">
        <v>5.1000000000000004E-4</v>
      </c>
      <c r="F1356">
        <v>8.1066260000000005E-3</v>
      </c>
      <c r="G1356" s="2">
        <v>114.3</v>
      </c>
      <c r="H1356" s="2">
        <v>9.9486720000000002</v>
      </c>
      <c r="I1356" s="2">
        <v>2171.92443</v>
      </c>
    </row>
    <row r="1357" spans="1:9" x14ac:dyDescent="0.2">
      <c r="A1357">
        <v>1426</v>
      </c>
      <c r="B1357" t="s">
        <v>1411</v>
      </c>
      <c r="C1357" t="s">
        <v>1446</v>
      </c>
      <c r="D1357" s="1">
        <f t="shared" si="3"/>
        <v>0.14791394744894923</v>
      </c>
      <c r="E1357">
        <v>9.3999999999999997E-4</v>
      </c>
      <c r="F1357">
        <v>4.4345976000000002E-2</v>
      </c>
      <c r="G1357" s="2">
        <v>142.9</v>
      </c>
      <c r="H1357" s="2">
        <v>11.513820000000001</v>
      </c>
      <c r="I1357" s="2">
        <v>3520.9952389999999</v>
      </c>
    </row>
    <row r="1358" spans="1:9" x14ac:dyDescent="0.2">
      <c r="A1358">
        <v>1427</v>
      </c>
      <c r="B1358" t="s">
        <v>1411</v>
      </c>
      <c r="C1358" t="s">
        <v>1447</v>
      </c>
      <c r="D1358" s="1">
        <f t="shared" si="3"/>
        <v>5.7135835389562102</v>
      </c>
      <c r="E1358">
        <v>5.9000000000000003E-4</v>
      </c>
      <c r="F1358">
        <v>5.9829299999999996E-4</v>
      </c>
      <c r="G1358" s="2">
        <v>114.3</v>
      </c>
      <c r="H1358" s="2">
        <v>9.5599239150000006</v>
      </c>
      <c r="I1358" s="2">
        <v>1802.953851</v>
      </c>
    </row>
    <row r="1359" spans="1:9" x14ac:dyDescent="0.2">
      <c r="A1359">
        <v>1428</v>
      </c>
      <c r="B1359" t="s">
        <v>1411</v>
      </c>
      <c r="C1359" t="s">
        <v>1448</v>
      </c>
      <c r="D1359" s="1">
        <f t="shared" si="3"/>
        <v>9.5724138564924191E-2</v>
      </c>
      <c r="E1359">
        <v>4.8000000000000001E-4</v>
      </c>
      <c r="F1359">
        <v>3.3667833000000001E-2</v>
      </c>
      <c r="G1359" s="2">
        <v>161.9</v>
      </c>
      <c r="H1359" s="2">
        <v>11.07845857</v>
      </c>
      <c r="I1359" s="2">
        <v>2833.8918589999998</v>
      </c>
    </row>
    <row r="1360" spans="1:9" x14ac:dyDescent="0.2">
      <c r="A1360">
        <v>1429</v>
      </c>
      <c r="B1360" t="s">
        <v>1411</v>
      </c>
      <c r="C1360" t="s">
        <v>1449</v>
      </c>
      <c r="D1360" s="1">
        <f t="shared" si="3"/>
        <v>1.5320243307969444E-2</v>
      </c>
      <c r="E1360">
        <v>1.8000000000000001E-4</v>
      </c>
      <c r="F1360">
        <v>5.0469445000000002E-2</v>
      </c>
      <c r="G1360" s="2">
        <v>114.3</v>
      </c>
      <c r="H1360" s="2">
        <v>7.0877049559999996</v>
      </c>
      <c r="I1360" s="2">
        <v>1296.199482</v>
      </c>
    </row>
    <row r="1361" spans="1:9" x14ac:dyDescent="0.2">
      <c r="A1361">
        <v>1430</v>
      </c>
      <c r="B1361" t="s">
        <v>1411</v>
      </c>
      <c r="C1361" t="s">
        <v>1450</v>
      </c>
      <c r="D1361" s="1">
        <f t="shared" si="3"/>
        <v>6.1362410741556994</v>
      </c>
      <c r="E1361">
        <v>7.2999999999999996E-4</v>
      </c>
      <c r="F1361">
        <v>6.9340999999999999E-4</v>
      </c>
      <c r="G1361" s="2">
        <v>104.8</v>
      </c>
      <c r="H1361" s="2">
        <v>9.6173096210000004</v>
      </c>
      <c r="I1361" s="2">
        <v>1380.814846</v>
      </c>
    </row>
    <row r="1362" spans="1:9" x14ac:dyDescent="0.2">
      <c r="A1362">
        <v>1431</v>
      </c>
      <c r="B1362" t="s">
        <v>1411</v>
      </c>
      <c r="C1362" t="s">
        <v>1451</v>
      </c>
      <c r="D1362" s="1">
        <f t="shared" si="3"/>
        <v>7.9326775017841855E-2</v>
      </c>
      <c r="E1362">
        <v>7.7999999999999999E-4</v>
      </c>
      <c r="F1362">
        <v>3.4692787000000003E-2</v>
      </c>
      <c r="G1362" s="2">
        <v>76.2</v>
      </c>
      <c r="H1362" s="2">
        <v>5.8216799999999997</v>
      </c>
      <c r="I1362" s="2">
        <v>825.11834980000003</v>
      </c>
    </row>
    <row r="1363" spans="1:9" x14ac:dyDescent="0.2">
      <c r="A1363">
        <v>1432</v>
      </c>
      <c r="B1363" t="s">
        <v>1411</v>
      </c>
      <c r="C1363" t="s">
        <v>1452</v>
      </c>
      <c r="D1363" s="1">
        <f t="shared" si="3"/>
        <v>0.14171178418248623</v>
      </c>
      <c r="E1363">
        <v>7.5000000000000002E-4</v>
      </c>
      <c r="F1363">
        <v>1.8286001E-2</v>
      </c>
      <c r="G1363" s="2">
        <v>133.4</v>
      </c>
      <c r="H1363" s="2">
        <v>5.7009520199999999</v>
      </c>
      <c r="I1363" s="2">
        <v>1193.995989</v>
      </c>
    </row>
    <row r="1364" spans="1:9" x14ac:dyDescent="0.2">
      <c r="A1364">
        <v>1433</v>
      </c>
      <c r="B1364" t="s">
        <v>1411</v>
      </c>
      <c r="C1364" t="s">
        <v>1453</v>
      </c>
      <c r="D1364" s="1">
        <f t="shared" si="3"/>
        <v>7.125179110927117E-2</v>
      </c>
      <c r="E1364">
        <v>1.6000000000000001E-4</v>
      </c>
      <c r="F1364">
        <v>1.0966874E-2</v>
      </c>
      <c r="G1364" s="2">
        <v>104.8</v>
      </c>
      <c r="H1364" s="2">
        <v>8.058284596</v>
      </c>
      <c r="I1364" s="2">
        <v>1249.8721740000001</v>
      </c>
    </row>
    <row r="1365" spans="1:9" x14ac:dyDescent="0.2">
      <c r="A1365">
        <v>1434</v>
      </c>
      <c r="B1365" t="s">
        <v>1411</v>
      </c>
      <c r="C1365" t="s">
        <v>1454</v>
      </c>
      <c r="D1365" s="1">
        <f t="shared" si="3"/>
        <v>5.4405839523638332E-2</v>
      </c>
      <c r="E1365">
        <v>5.5000000000000003E-4</v>
      </c>
      <c r="F1365">
        <v>3.9560920999999999E-2</v>
      </c>
      <c r="G1365" s="2">
        <v>133.4</v>
      </c>
      <c r="H1365" s="2">
        <v>6.4570353579999997</v>
      </c>
      <c r="I1365" s="2">
        <v>1627.9864970000001</v>
      </c>
    </row>
    <row r="1366" spans="1:9" x14ac:dyDescent="0.2">
      <c r="A1366">
        <v>1435</v>
      </c>
      <c r="B1366" t="s">
        <v>1411</v>
      </c>
      <c r="C1366" t="s">
        <v>1455</v>
      </c>
      <c r="D1366" s="1">
        <f t="shared" si="3"/>
        <v>7.4024631003544075</v>
      </c>
      <c r="E1366">
        <v>1.3500000000000001E-3</v>
      </c>
      <c r="F1366">
        <v>8.5741400000000003E-4</v>
      </c>
      <c r="G1366" s="2">
        <v>142.9</v>
      </c>
      <c r="H1366" s="2">
        <v>7.757414496</v>
      </c>
      <c r="I1366" s="2">
        <v>2061.874229</v>
      </c>
    </row>
    <row r="1367" spans="1:9" x14ac:dyDescent="0.2">
      <c r="A1367">
        <v>1436</v>
      </c>
      <c r="B1367" t="s">
        <v>1411</v>
      </c>
      <c r="C1367" t="s">
        <v>1456</v>
      </c>
      <c r="D1367" s="1">
        <f t="shared" si="3"/>
        <v>9.2058529269278128E-2</v>
      </c>
      <c r="E1367">
        <v>4.0999999999999999E-4</v>
      </c>
      <c r="F1367">
        <v>1.9140496999999999E-2</v>
      </c>
      <c r="G1367" s="2">
        <v>171.5</v>
      </c>
      <c r="H1367" s="2">
        <v>7.0911607449999998</v>
      </c>
      <c r="I1367" s="2">
        <v>2639.0109269999998</v>
      </c>
    </row>
    <row r="1368" spans="1:9" x14ac:dyDescent="0.2">
      <c r="A1368">
        <v>1437</v>
      </c>
      <c r="B1368" t="s">
        <v>1411</v>
      </c>
      <c r="C1368" t="s">
        <v>1457</v>
      </c>
      <c r="D1368" s="1">
        <f t="shared" si="3"/>
        <v>5.000249879472158E-2</v>
      </c>
      <c r="E1368">
        <v>3.2000000000000003E-4</v>
      </c>
      <c r="F1368">
        <v>2.9475082999999999E-2</v>
      </c>
      <c r="G1368" s="2">
        <v>181</v>
      </c>
      <c r="H1368" s="2">
        <v>7.5994246050000003</v>
      </c>
      <c r="I1368" s="2">
        <v>2434.627661</v>
      </c>
    </row>
    <row r="1369" spans="1:9" x14ac:dyDescent="0.2">
      <c r="A1369">
        <v>1438</v>
      </c>
      <c r="B1369" t="s">
        <v>1411</v>
      </c>
      <c r="C1369" t="s">
        <v>1458</v>
      </c>
      <c r="D1369" s="1">
        <f t="shared" si="3"/>
        <v>1.4169328943100366</v>
      </c>
      <c r="E1369">
        <v>2.2000000000000001E-4</v>
      </c>
      <c r="F1369">
        <v>5.6519399999999998E-4</v>
      </c>
      <c r="G1369" s="2">
        <v>133.4</v>
      </c>
      <c r="H1369" s="2">
        <v>6.006314777</v>
      </c>
      <c r="I1369" s="2">
        <v>1706.646293</v>
      </c>
    </row>
    <row r="1370" spans="1:9" x14ac:dyDescent="0.2">
      <c r="A1370">
        <v>1439</v>
      </c>
      <c r="B1370" t="s">
        <v>1411</v>
      </c>
      <c r="C1370" t="s">
        <v>1459</v>
      </c>
      <c r="D1370" s="1">
        <f t="shared" si="3"/>
        <v>6.4852577627651911E-2</v>
      </c>
      <c r="E1370">
        <v>1.3999999999999999E-4</v>
      </c>
      <c r="F1370">
        <v>6.4206589999999996E-3</v>
      </c>
      <c r="G1370" s="2">
        <v>85.7</v>
      </c>
      <c r="H1370" s="2">
        <v>4.9075276590000003</v>
      </c>
      <c r="I1370" s="2">
        <v>706.56620220000002</v>
      </c>
    </row>
    <row r="1371" spans="1:9" x14ac:dyDescent="0.2">
      <c r="A1371">
        <v>1440</v>
      </c>
      <c r="B1371" t="s">
        <v>1411</v>
      </c>
      <c r="C1371" t="s">
        <v>1460</v>
      </c>
      <c r="D1371" s="1">
        <f t="shared" si="3"/>
        <v>7.4714520788770653E-2</v>
      </c>
      <c r="E1371">
        <v>6.7000000000000002E-4</v>
      </c>
      <c r="F1371">
        <v>3.3957788000000003E-2</v>
      </c>
      <c r="G1371" s="2">
        <v>114.3</v>
      </c>
      <c r="H1371" s="2">
        <v>6.2481802460000004</v>
      </c>
      <c r="I1371" s="2">
        <v>1428.334004</v>
      </c>
    </row>
    <row r="1372" spans="1:9" x14ac:dyDescent="0.2">
      <c r="A1372">
        <v>1441</v>
      </c>
      <c r="B1372" t="s">
        <v>1411</v>
      </c>
      <c r="C1372" t="s">
        <v>1461</v>
      </c>
      <c r="D1372" s="1">
        <f t="shared" si="3"/>
        <v>9.0645265888497413</v>
      </c>
      <c r="E1372">
        <v>1.32E-3</v>
      </c>
      <c r="F1372">
        <v>6.3490900000000002E-4</v>
      </c>
      <c r="G1372" s="2">
        <v>133.4</v>
      </c>
      <c r="H1372" s="2">
        <v>7.1939368899999998</v>
      </c>
      <c r="I1372" s="2">
        <v>1545.070602</v>
      </c>
    </row>
    <row r="1373" spans="1:9" x14ac:dyDescent="0.2">
      <c r="A1373">
        <v>1442</v>
      </c>
      <c r="B1373" t="s">
        <v>1411</v>
      </c>
      <c r="C1373" t="s">
        <v>1462</v>
      </c>
      <c r="D1373" s="1">
        <f t="shared" si="3"/>
        <v>0.11117279895162249</v>
      </c>
      <c r="E1373">
        <v>1E-3</v>
      </c>
      <c r="F1373">
        <v>4.3900078000000002E-2</v>
      </c>
      <c r="G1373" s="2">
        <v>76.2</v>
      </c>
      <c r="H1373" s="2">
        <v>8.052816</v>
      </c>
      <c r="I1373" s="2">
        <v>1577.015169</v>
      </c>
    </row>
    <row r="1374" spans="1:9" x14ac:dyDescent="0.2">
      <c r="A1374">
        <v>1443</v>
      </c>
      <c r="B1374" t="s">
        <v>1411</v>
      </c>
      <c r="C1374" t="s">
        <v>1463</v>
      </c>
      <c r="D1374" s="1">
        <f t="shared" si="3"/>
        <v>0.13295851600613304</v>
      </c>
      <c r="E1374">
        <v>8.7000000000000001E-4</v>
      </c>
      <c r="F1374">
        <v>3.6169630000000001E-2</v>
      </c>
      <c r="G1374" s="2">
        <v>133.4</v>
      </c>
      <c r="H1374" s="2">
        <v>9.1206316590000007</v>
      </c>
      <c r="I1374" s="2">
        <v>2263.0476100000001</v>
      </c>
    </row>
    <row r="1375" spans="1:9" x14ac:dyDescent="0.2">
      <c r="A1375">
        <v>1444</v>
      </c>
      <c r="B1375" t="s">
        <v>1411</v>
      </c>
      <c r="C1375" t="s">
        <v>1464</v>
      </c>
      <c r="D1375" s="1">
        <f t="shared" si="3"/>
        <v>2.2882903124765068</v>
      </c>
      <c r="E1375">
        <v>2.1000000000000001E-4</v>
      </c>
      <c r="F1375">
        <v>4.75227E-4</v>
      </c>
      <c r="G1375" s="2">
        <v>95.3</v>
      </c>
      <c r="H1375" s="2">
        <v>8.5443076740000006</v>
      </c>
      <c r="I1375" s="2">
        <v>1661.1159439999999</v>
      </c>
    </row>
    <row r="1376" spans="1:9" x14ac:dyDescent="0.2">
      <c r="A1376">
        <v>1445</v>
      </c>
      <c r="B1376" t="s">
        <v>1411</v>
      </c>
      <c r="C1376" t="s">
        <v>1465</v>
      </c>
      <c r="D1376" s="1">
        <f t="shared" si="3"/>
        <v>3.0020966205739033E-2</v>
      </c>
      <c r="E1376">
        <v>2.5000000000000001E-4</v>
      </c>
      <c r="F1376">
        <v>4.0081029999999997E-2</v>
      </c>
      <c r="G1376" s="2">
        <v>123.8</v>
      </c>
      <c r="H1376" s="2">
        <v>7.9415902310000002</v>
      </c>
      <c r="I1376" s="2">
        <v>1986.001119</v>
      </c>
    </row>
    <row r="1377" spans="1:9" x14ac:dyDescent="0.2">
      <c r="A1377">
        <v>1446</v>
      </c>
      <c r="B1377" t="s">
        <v>1411</v>
      </c>
      <c r="C1377" t="s">
        <v>1466</v>
      </c>
      <c r="D1377" s="1">
        <f t="shared" si="3"/>
        <v>1.6149874611364763</v>
      </c>
      <c r="E1377">
        <v>2.5000000000000001E-4</v>
      </c>
      <c r="F1377">
        <v>6.01415E-4</v>
      </c>
      <c r="G1377" s="2">
        <v>142.9</v>
      </c>
      <c r="H1377" s="2">
        <v>6.4104327139999997</v>
      </c>
      <c r="I1377" s="2">
        <v>1996.99082</v>
      </c>
    </row>
    <row r="1378" spans="1:9" x14ac:dyDescent="0.2">
      <c r="A1378">
        <v>1447</v>
      </c>
      <c r="B1378" t="s">
        <v>1411</v>
      </c>
      <c r="C1378" t="s">
        <v>1467</v>
      </c>
      <c r="D1378" s="1">
        <f t="shared" si="3"/>
        <v>4.7446081096789904E-2</v>
      </c>
      <c r="E1378">
        <v>2.2000000000000001E-4</v>
      </c>
      <c r="F1378">
        <v>1.5556185E-2</v>
      </c>
      <c r="G1378" s="2">
        <v>133.4</v>
      </c>
      <c r="H1378" s="2">
        <v>5.5356001130000001</v>
      </c>
      <c r="I1378" s="2">
        <v>1432.591167</v>
      </c>
    </row>
    <row r="1379" spans="1:9" x14ac:dyDescent="0.2">
      <c r="A1379">
        <v>1448</v>
      </c>
      <c r="B1379" t="s">
        <v>1411</v>
      </c>
      <c r="C1379" t="s">
        <v>1468</v>
      </c>
      <c r="D1379" s="1">
        <f t="shared" si="3"/>
        <v>0.22681215802877772</v>
      </c>
      <c r="E1379">
        <v>2.9999999999999997E-4</v>
      </c>
      <c r="F1379">
        <v>4.9737039999999998E-3</v>
      </c>
      <c r="G1379" s="2">
        <v>133.4</v>
      </c>
      <c r="H1379" s="2">
        <v>6.2045309570000002</v>
      </c>
      <c r="I1379" s="2">
        <v>1580.8772610000001</v>
      </c>
    </row>
    <row r="1380" spans="1:9" x14ac:dyDescent="0.2">
      <c r="A1380">
        <v>1449</v>
      </c>
      <c r="B1380" t="s">
        <v>1411</v>
      </c>
      <c r="C1380" t="s">
        <v>1469</v>
      </c>
      <c r="D1380" s="1">
        <f t="shared" si="3"/>
        <v>1.9540500416349631</v>
      </c>
      <c r="E1380">
        <v>2.9999999999999997E-4</v>
      </c>
      <c r="F1380">
        <v>5.7731199999999996E-4</v>
      </c>
      <c r="G1380" s="2">
        <v>133.4</v>
      </c>
      <c r="H1380" s="2">
        <v>6.2045309570000002</v>
      </c>
      <c r="I1380" s="2">
        <v>1580.8772610000001</v>
      </c>
    </row>
    <row r="1381" spans="1:9" x14ac:dyDescent="0.2">
      <c r="A1381">
        <v>1450</v>
      </c>
      <c r="B1381" t="s">
        <v>1411</v>
      </c>
      <c r="C1381" t="s">
        <v>1470</v>
      </c>
      <c r="D1381" s="1">
        <f t="shared" si="3"/>
        <v>10.205698031753597</v>
      </c>
      <c r="E1381">
        <v>1.17E-3</v>
      </c>
      <c r="F1381">
        <v>4.9447800000000002E-4</v>
      </c>
      <c r="G1381" s="2">
        <v>123.8</v>
      </c>
      <c r="H1381" s="2">
        <v>7.1168493159999997</v>
      </c>
      <c r="I1381" s="2">
        <v>1541.8654039999999</v>
      </c>
    </row>
    <row r="1382" spans="1:9" x14ac:dyDescent="0.2">
      <c r="A1382">
        <v>1451</v>
      </c>
      <c r="B1382" t="s">
        <v>1411</v>
      </c>
      <c r="C1382" t="s">
        <v>1471</v>
      </c>
      <c r="D1382" s="1">
        <f t="shared" si="3"/>
        <v>0.25201838905042923</v>
      </c>
      <c r="E1382">
        <v>4.4000000000000002E-4</v>
      </c>
      <c r="F1382">
        <v>7.2235160000000001E-3</v>
      </c>
      <c r="G1382" s="2">
        <v>123.8</v>
      </c>
      <c r="H1382" s="2">
        <v>6.8267207460000003</v>
      </c>
      <c r="I1382" s="2">
        <v>1817.0682609999999</v>
      </c>
    </row>
    <row r="1383" spans="1:9" x14ac:dyDescent="0.2">
      <c r="A1383">
        <v>1452</v>
      </c>
      <c r="B1383" t="s">
        <v>1411</v>
      </c>
      <c r="C1383" t="s">
        <v>1472</v>
      </c>
      <c r="D1383" s="1">
        <f t="shared" si="3"/>
        <v>7.0434319319173294E-2</v>
      </c>
      <c r="E1383">
        <v>2.2000000000000001E-4</v>
      </c>
      <c r="F1383">
        <v>1.5662801000000001E-2</v>
      </c>
      <c r="G1383" s="2">
        <v>142.9</v>
      </c>
      <c r="H1383" s="2">
        <v>8.2739904529999997</v>
      </c>
      <c r="I1383" s="2">
        <v>2246.4711480000001</v>
      </c>
    </row>
    <row r="1384" spans="1:9" x14ac:dyDescent="0.2">
      <c r="A1384">
        <v>1453</v>
      </c>
      <c r="B1384" t="s">
        <v>1411</v>
      </c>
      <c r="C1384" t="s">
        <v>1473</v>
      </c>
      <c r="D1384" s="1">
        <f t="shared" si="3"/>
        <v>0.19597788249330597</v>
      </c>
      <c r="E1384">
        <v>1.6100000000000001E-3</v>
      </c>
      <c r="F1384">
        <v>4.7059965000000002E-2</v>
      </c>
      <c r="G1384" s="2">
        <v>114.3</v>
      </c>
      <c r="H1384" s="2">
        <v>9.451848</v>
      </c>
      <c r="I1384" s="2">
        <v>2700.8655659999999</v>
      </c>
    </row>
    <row r="1385" spans="1:9" x14ac:dyDescent="0.2">
      <c r="A1385">
        <v>1454</v>
      </c>
      <c r="B1385" t="s">
        <v>1411</v>
      </c>
      <c r="C1385" t="s">
        <v>1474</v>
      </c>
      <c r="D1385" s="1">
        <f t="shared" si="3"/>
        <v>3.0623654910377537E-2</v>
      </c>
      <c r="E1385">
        <v>1.6000000000000001E-4</v>
      </c>
      <c r="F1385">
        <v>2.2964812000000001E-2</v>
      </c>
      <c r="G1385" s="2">
        <v>123.8</v>
      </c>
      <c r="H1385" s="2">
        <v>7.2524355519999997</v>
      </c>
      <c r="I1385" s="2">
        <v>1759.788982</v>
      </c>
    </row>
    <row r="1386" spans="1:9" x14ac:dyDescent="0.2">
      <c r="A1386">
        <v>1455</v>
      </c>
      <c r="B1386" t="s">
        <v>1411</v>
      </c>
      <c r="C1386" t="s">
        <v>1475</v>
      </c>
      <c r="D1386" s="1">
        <f t="shared" si="3"/>
        <v>0.11809993121575146</v>
      </c>
      <c r="E1386">
        <v>4.8999999999999998E-4</v>
      </c>
      <c r="F1386">
        <v>2.1893314000000001E-2</v>
      </c>
      <c r="G1386" s="2">
        <v>133.4</v>
      </c>
      <c r="H1386" s="2">
        <v>8.7066084650000004</v>
      </c>
      <c r="I1386" s="2">
        <v>2322.9231380000001</v>
      </c>
    </row>
    <row r="1387" spans="1:9" x14ac:dyDescent="0.2">
      <c r="A1387">
        <v>1456</v>
      </c>
      <c r="B1387" t="s">
        <v>1411</v>
      </c>
      <c r="C1387" t="s">
        <v>1476</v>
      </c>
      <c r="D1387" s="1">
        <f t="shared" ref="D1387:D1427" si="4">(E1387*H1387)/(1.65*F1387)</f>
        <v>0.28405108879083907</v>
      </c>
      <c r="E1387">
        <v>1.32E-3</v>
      </c>
      <c r="F1387">
        <v>2.4191561E-2</v>
      </c>
      <c r="G1387" s="2">
        <v>123.8</v>
      </c>
      <c r="H1387" s="2">
        <v>8.5895490520000006</v>
      </c>
      <c r="I1387" s="2">
        <v>1584.445397</v>
      </c>
    </row>
    <row r="1388" spans="1:9" x14ac:dyDescent="0.2">
      <c r="A1388">
        <v>1457</v>
      </c>
      <c r="B1388" t="s">
        <v>1411</v>
      </c>
      <c r="C1388" t="s">
        <v>1477</v>
      </c>
      <c r="D1388" s="1">
        <f t="shared" si="4"/>
        <v>3.6962070243422636E-2</v>
      </c>
      <c r="E1388">
        <v>1.1E-4</v>
      </c>
      <c r="F1388">
        <v>1.6488908E-2</v>
      </c>
      <c r="G1388" s="2">
        <v>133.4</v>
      </c>
      <c r="H1388" s="2">
        <v>9.1419626360000006</v>
      </c>
      <c r="I1388" s="2">
        <v>2475.6617660000002</v>
      </c>
    </row>
    <row r="1389" spans="1:9" x14ac:dyDescent="0.2">
      <c r="A1389">
        <v>1458</v>
      </c>
      <c r="B1389" t="s">
        <v>1411</v>
      </c>
      <c r="C1389" t="s">
        <v>1478</v>
      </c>
      <c r="D1389" s="1">
        <f t="shared" si="4"/>
        <v>8.0455411358933276E-2</v>
      </c>
      <c r="E1389">
        <v>2.1000000000000001E-4</v>
      </c>
      <c r="F1389">
        <v>1.5907278E-2</v>
      </c>
      <c r="G1389" s="2">
        <v>95.3</v>
      </c>
      <c r="H1389" s="2">
        <v>10.055780390000001</v>
      </c>
      <c r="I1389" s="2">
        <v>1226.644315</v>
      </c>
    </row>
    <row r="1390" spans="1:9" x14ac:dyDescent="0.2">
      <c r="A1390">
        <v>1459</v>
      </c>
      <c r="B1390" t="s">
        <v>1411</v>
      </c>
      <c r="C1390" t="s">
        <v>1479</v>
      </c>
      <c r="D1390" s="1">
        <f t="shared" si="4"/>
        <v>8.0489505595855295</v>
      </c>
      <c r="E1390">
        <v>4.6999999999999999E-4</v>
      </c>
      <c r="F1390">
        <v>3.5808699999999999E-4</v>
      </c>
      <c r="G1390" s="2">
        <v>85.7</v>
      </c>
      <c r="H1390" s="2">
        <v>10.118447919999999</v>
      </c>
      <c r="I1390" s="2">
        <v>1144.6393029999999</v>
      </c>
    </row>
    <row r="1391" spans="1:9" x14ac:dyDescent="0.2">
      <c r="A1391">
        <v>1460</v>
      </c>
      <c r="B1391" t="s">
        <v>1411</v>
      </c>
      <c r="C1391" t="s">
        <v>1480</v>
      </c>
      <c r="D1391" s="1">
        <f t="shared" si="4"/>
        <v>0.22730645530756971</v>
      </c>
      <c r="E1391">
        <v>2.0000000000000001E-4</v>
      </c>
      <c r="F1391">
        <v>5.3876769999999996E-3</v>
      </c>
      <c r="G1391" s="2">
        <v>114.3</v>
      </c>
      <c r="H1391" s="2">
        <v>10.10339353</v>
      </c>
      <c r="I1391" s="2">
        <v>1743.7750000000001</v>
      </c>
    </row>
    <row r="1392" spans="1:9" x14ac:dyDescent="0.2">
      <c r="A1392">
        <v>1461</v>
      </c>
      <c r="B1392" t="s">
        <v>1411</v>
      </c>
      <c r="C1392" t="s">
        <v>1481</v>
      </c>
      <c r="D1392" s="1">
        <f t="shared" si="4"/>
        <v>0.1233843149483414</v>
      </c>
      <c r="E1392">
        <v>5.5000000000000003E-4</v>
      </c>
      <c r="F1392">
        <v>2.6084972000000001E-2</v>
      </c>
      <c r="G1392" s="2">
        <v>114.3</v>
      </c>
      <c r="H1392" s="2">
        <v>9.6554292020000005</v>
      </c>
      <c r="I1392" s="2">
        <v>1500.9171590000001</v>
      </c>
    </row>
    <row r="1393" spans="1:9" x14ac:dyDescent="0.2">
      <c r="A1393">
        <v>1462</v>
      </c>
      <c r="B1393" t="s">
        <v>1411</v>
      </c>
      <c r="C1393" t="s">
        <v>1482</v>
      </c>
      <c r="D1393" s="1">
        <f t="shared" si="4"/>
        <v>14.575217119449695</v>
      </c>
      <c r="E1393">
        <v>7.3999999999999999E-4</v>
      </c>
      <c r="F1393">
        <v>3.5539799999999999E-4</v>
      </c>
      <c r="G1393" s="2">
        <v>85.7</v>
      </c>
      <c r="H1393" s="2">
        <v>11.550006720000001</v>
      </c>
      <c r="I1393" s="2">
        <v>1326.379672</v>
      </c>
    </row>
    <row r="1394" spans="1:9" x14ac:dyDescent="0.2">
      <c r="A1394">
        <v>1463</v>
      </c>
      <c r="B1394" t="s">
        <v>1411</v>
      </c>
      <c r="C1394" t="s">
        <v>1483</v>
      </c>
      <c r="D1394" s="1">
        <f t="shared" si="4"/>
        <v>0.43942251923331455</v>
      </c>
      <c r="E1394">
        <v>3.2000000000000003E-4</v>
      </c>
      <c r="F1394">
        <v>3.5517090000000001E-3</v>
      </c>
      <c r="G1394" s="2">
        <v>85.7</v>
      </c>
      <c r="H1394" s="2">
        <v>8.0473640999999994</v>
      </c>
      <c r="I1394" s="2">
        <v>1000.0057</v>
      </c>
    </row>
    <row r="1395" spans="1:9" x14ac:dyDescent="0.2">
      <c r="A1395">
        <v>1464</v>
      </c>
      <c r="B1395" t="s">
        <v>1411</v>
      </c>
      <c r="C1395" t="s">
        <v>1484</v>
      </c>
      <c r="D1395" s="1">
        <f t="shared" si="4"/>
        <v>9.3868798346704488E-2</v>
      </c>
      <c r="E1395">
        <v>6.2E-4</v>
      </c>
      <c r="F1395">
        <v>3.2955357999999997E-2</v>
      </c>
      <c r="G1395" s="2">
        <v>104.8</v>
      </c>
      <c r="H1395" s="2">
        <v>8.2326479999999993</v>
      </c>
      <c r="I1395" s="2">
        <v>2338.1378930000001</v>
      </c>
    </row>
    <row r="1396" spans="1:9" x14ac:dyDescent="0.2">
      <c r="A1396">
        <v>1465</v>
      </c>
      <c r="B1396" t="s">
        <v>1411</v>
      </c>
      <c r="C1396" t="s">
        <v>1485</v>
      </c>
      <c r="D1396" s="1">
        <f t="shared" si="4"/>
        <v>0.74792566525497128</v>
      </c>
      <c r="E1396">
        <v>8.0000000000000007E-5</v>
      </c>
      <c r="F1396">
        <v>7.9326500000000003E-4</v>
      </c>
      <c r="G1396" s="2">
        <v>95.3</v>
      </c>
      <c r="H1396" s="2">
        <v>12.236879589999999</v>
      </c>
      <c r="I1396" s="2">
        <v>944.60144620000005</v>
      </c>
    </row>
    <row r="1397" spans="1:9" x14ac:dyDescent="0.2">
      <c r="A1397">
        <v>1466</v>
      </c>
      <c r="B1397" t="s">
        <v>1411</v>
      </c>
      <c r="C1397" t="s">
        <v>1486</v>
      </c>
      <c r="D1397" s="1">
        <f t="shared" si="4"/>
        <v>20.388893987260815</v>
      </c>
      <c r="E1397">
        <v>1.0300000000000001E-3</v>
      </c>
      <c r="F1397">
        <v>3.5356899999999998E-4</v>
      </c>
      <c r="G1397" s="2">
        <v>95.3</v>
      </c>
      <c r="H1397" s="2">
        <v>11.5482072</v>
      </c>
      <c r="I1397" s="2">
        <v>1122.5550290000001</v>
      </c>
    </row>
    <row r="1398" spans="1:9" x14ac:dyDescent="0.2">
      <c r="A1398">
        <v>1467</v>
      </c>
      <c r="B1398" t="s">
        <v>1411</v>
      </c>
      <c r="C1398" t="s">
        <v>1487</v>
      </c>
      <c r="D1398" s="1">
        <f t="shared" si="4"/>
        <v>0.38266959067817274</v>
      </c>
      <c r="E1398">
        <v>2.5000000000000001E-4</v>
      </c>
      <c r="F1398">
        <v>4.7072939999999999E-3</v>
      </c>
      <c r="G1398" s="2">
        <v>114.3</v>
      </c>
      <c r="H1398" s="2">
        <v>11.88883257</v>
      </c>
      <c r="I1398" s="2">
        <v>1182.2374</v>
      </c>
    </row>
    <row r="1399" spans="1:9" x14ac:dyDescent="0.2">
      <c r="A1399">
        <v>1468</v>
      </c>
      <c r="B1399" t="s">
        <v>1411</v>
      </c>
      <c r="C1399" t="s">
        <v>1488</v>
      </c>
      <c r="D1399" s="1">
        <f t="shared" si="4"/>
        <v>11.474432985882665</v>
      </c>
      <c r="E1399">
        <v>5.0000000000000001E-4</v>
      </c>
      <c r="F1399">
        <v>3.3963400000000001E-4</v>
      </c>
      <c r="G1399" s="2">
        <v>85.7</v>
      </c>
      <c r="H1399" s="2">
        <v>12.860454989999999</v>
      </c>
      <c r="I1399" s="2">
        <v>1388.697651</v>
      </c>
    </row>
    <row r="1400" spans="1:9" x14ac:dyDescent="0.2">
      <c r="A1400">
        <v>1469</v>
      </c>
      <c r="B1400" t="s">
        <v>1411</v>
      </c>
      <c r="C1400" t="s">
        <v>1489</v>
      </c>
      <c r="D1400" s="1">
        <f t="shared" si="4"/>
        <v>2.123418548605905E-2</v>
      </c>
      <c r="E1400">
        <v>3.0000000000000001E-5</v>
      </c>
      <c r="F1400">
        <v>9.986455E-3</v>
      </c>
      <c r="G1400" s="2">
        <v>95.3</v>
      </c>
      <c r="H1400" s="2">
        <v>11.66298308</v>
      </c>
      <c r="I1400" s="2">
        <v>1456.0417970000001</v>
      </c>
    </row>
    <row r="1401" spans="1:9" x14ac:dyDescent="0.2">
      <c r="A1401">
        <v>1470</v>
      </c>
      <c r="B1401" t="s">
        <v>1411</v>
      </c>
      <c r="C1401" t="s">
        <v>1490</v>
      </c>
      <c r="D1401" s="1">
        <f t="shared" si="4"/>
        <v>1.2293866402518527</v>
      </c>
      <c r="E1401">
        <v>6.9999999999999994E-5</v>
      </c>
      <c r="F1401">
        <v>3.6811299999999999E-4</v>
      </c>
      <c r="G1401" s="2">
        <v>114.3</v>
      </c>
      <c r="H1401" s="2">
        <v>10.667325529999999</v>
      </c>
      <c r="I1401" s="2">
        <v>1548.4796409999999</v>
      </c>
    </row>
    <row r="1402" spans="1:9" x14ac:dyDescent="0.2">
      <c r="A1402">
        <v>1471</v>
      </c>
      <c r="B1402" t="s">
        <v>1411</v>
      </c>
      <c r="C1402" t="s">
        <v>1491</v>
      </c>
      <c r="D1402" s="1">
        <f t="shared" si="4"/>
        <v>1.9800899373193936</v>
      </c>
      <c r="E1402">
        <v>1.2999999999999999E-4</v>
      </c>
      <c r="F1402">
        <v>4.3996500000000001E-4</v>
      </c>
      <c r="G1402" s="2">
        <v>95.3</v>
      </c>
      <c r="H1402" s="2">
        <v>11.057161109999999</v>
      </c>
      <c r="I1402" s="2">
        <v>1454.171486</v>
      </c>
    </row>
    <row r="1403" spans="1:9" x14ac:dyDescent="0.2">
      <c r="A1403">
        <v>1472</v>
      </c>
      <c r="B1403" t="s">
        <v>1411</v>
      </c>
      <c r="C1403" t="s">
        <v>1492</v>
      </c>
      <c r="D1403" s="1">
        <f t="shared" si="4"/>
        <v>3.1178597972918607</v>
      </c>
      <c r="E1403">
        <v>1.6000000000000001E-4</v>
      </c>
      <c r="F1403">
        <v>3.29487E-4</v>
      </c>
      <c r="G1403" s="2">
        <v>85.7</v>
      </c>
      <c r="H1403" s="2">
        <v>10.593972170000001</v>
      </c>
      <c r="I1403" s="2">
        <v>916.98244910000005</v>
      </c>
    </row>
    <row r="1404" spans="1:9" x14ac:dyDescent="0.2">
      <c r="A1404">
        <v>1473</v>
      </c>
      <c r="B1404" t="s">
        <v>1411</v>
      </c>
      <c r="C1404" t="s">
        <v>1493</v>
      </c>
      <c r="D1404" s="1">
        <f t="shared" si="4"/>
        <v>1.3892946499357468</v>
      </c>
      <c r="E1404">
        <v>1.2E-4</v>
      </c>
      <c r="F1404">
        <v>5.8136600000000004E-4</v>
      </c>
      <c r="G1404" s="2">
        <v>85.7</v>
      </c>
      <c r="H1404" s="2">
        <v>11.105719260000001</v>
      </c>
      <c r="I1404" s="2">
        <v>1256.323386</v>
      </c>
    </row>
    <row r="1405" spans="1:9" x14ac:dyDescent="0.2">
      <c r="A1405">
        <v>1474</v>
      </c>
      <c r="B1405" t="s">
        <v>1411</v>
      </c>
      <c r="C1405" t="s">
        <v>1494</v>
      </c>
      <c r="D1405" s="1">
        <f t="shared" si="4"/>
        <v>2.2976097932060227</v>
      </c>
      <c r="E1405">
        <v>6.9999999999999994E-5</v>
      </c>
      <c r="F1405">
        <v>1.9542800000000001E-4</v>
      </c>
      <c r="G1405" s="2">
        <v>133.4</v>
      </c>
      <c r="H1405" s="2">
        <v>10.5839789</v>
      </c>
      <c r="I1405" s="2">
        <v>1567.212092</v>
      </c>
    </row>
    <row r="1406" spans="1:9" x14ac:dyDescent="0.2">
      <c r="A1406">
        <v>1475</v>
      </c>
      <c r="B1406" t="s">
        <v>1411</v>
      </c>
      <c r="C1406" t="s">
        <v>1495</v>
      </c>
      <c r="D1406" s="1">
        <f t="shared" si="4"/>
        <v>1.7608272747785772E-2</v>
      </c>
      <c r="E1406">
        <v>1.4999999999999999E-4</v>
      </c>
      <c r="F1406">
        <v>5.6824158E-2</v>
      </c>
      <c r="G1406" s="2">
        <v>142.9</v>
      </c>
      <c r="H1406" s="2">
        <v>11.006328</v>
      </c>
      <c r="I1406" s="2">
        <v>4828.5091130000001</v>
      </c>
    </row>
    <row r="1407" spans="1:9" x14ac:dyDescent="0.2">
      <c r="A1407">
        <v>1476</v>
      </c>
      <c r="B1407" t="s">
        <v>1411</v>
      </c>
      <c r="C1407" t="s">
        <v>1496</v>
      </c>
      <c r="D1407" s="1">
        <f t="shared" si="4"/>
        <v>1.7518644406982791</v>
      </c>
      <c r="E1407">
        <v>1.1E-4</v>
      </c>
      <c r="F1407">
        <v>4.1108699999999998E-4</v>
      </c>
      <c r="G1407" s="2">
        <v>95.3</v>
      </c>
      <c r="H1407" s="2">
        <v>10.80253046</v>
      </c>
      <c r="I1407" s="2">
        <v>1482.4528600000001</v>
      </c>
    </row>
    <row r="1408" spans="1:9" x14ac:dyDescent="0.2">
      <c r="A1408">
        <v>1477</v>
      </c>
      <c r="B1408" t="s">
        <v>1411</v>
      </c>
      <c r="C1408" t="s">
        <v>1497</v>
      </c>
      <c r="D1408" s="1">
        <f t="shared" si="4"/>
        <v>1.043739069075116</v>
      </c>
      <c r="E1408">
        <v>6.0000000000000002E-5</v>
      </c>
      <c r="F1408">
        <v>3.4537499999999998E-4</v>
      </c>
      <c r="G1408" s="2">
        <v>95.3</v>
      </c>
      <c r="H1408" s="2">
        <v>9.9132379769999996</v>
      </c>
      <c r="I1408" s="2">
        <v>1265.9403159999999</v>
      </c>
    </row>
    <row r="1409" spans="1:9" x14ac:dyDescent="0.2">
      <c r="A1409">
        <v>1478</v>
      </c>
      <c r="B1409" t="s">
        <v>1411</v>
      </c>
      <c r="C1409" t="s">
        <v>1498</v>
      </c>
      <c r="D1409" s="1">
        <f t="shared" si="4"/>
        <v>1.7533359223749116</v>
      </c>
      <c r="E1409">
        <v>9.0000000000000006E-5</v>
      </c>
      <c r="F1409">
        <v>3.07239E-4</v>
      </c>
      <c r="G1409" s="2">
        <v>85.7</v>
      </c>
      <c r="H1409" s="2">
        <v>9.8760415500000001</v>
      </c>
      <c r="I1409" s="2">
        <v>1159.5361620000001</v>
      </c>
    </row>
    <row r="1410" spans="1:9" x14ac:dyDescent="0.2">
      <c r="A1410">
        <v>1479</v>
      </c>
      <c r="B1410" t="s">
        <v>1411</v>
      </c>
      <c r="C1410" t="s">
        <v>1499</v>
      </c>
      <c r="D1410" s="1">
        <f t="shared" si="4"/>
        <v>1.4684702877681781</v>
      </c>
      <c r="E1410">
        <v>1E-4</v>
      </c>
      <c r="F1410">
        <v>3.7327500000000001E-4</v>
      </c>
      <c r="G1410" s="2">
        <v>95.3</v>
      </c>
      <c r="H1410" s="2">
        <v>9.0443635699999998</v>
      </c>
      <c r="I1410" s="2">
        <v>991.21702549999998</v>
      </c>
    </row>
    <row r="1411" spans="1:9" x14ac:dyDescent="0.2">
      <c r="A1411">
        <v>1480</v>
      </c>
      <c r="B1411" t="s">
        <v>1411</v>
      </c>
      <c r="C1411" t="s">
        <v>1500</v>
      </c>
      <c r="D1411" s="1">
        <f t="shared" si="4"/>
        <v>10.646917272078822</v>
      </c>
      <c r="E1411">
        <v>5.4000000000000001E-4</v>
      </c>
      <c r="F1411">
        <v>3.5749499999999999E-4</v>
      </c>
      <c r="G1411" s="2">
        <v>85.7</v>
      </c>
      <c r="H1411" s="2">
        <v>11.630115719999999</v>
      </c>
      <c r="I1411" s="2">
        <v>1096.371009</v>
      </c>
    </row>
    <row r="1412" spans="1:9" x14ac:dyDescent="0.2">
      <c r="A1412">
        <v>1481</v>
      </c>
      <c r="B1412" t="s">
        <v>1411</v>
      </c>
      <c r="C1412" t="s">
        <v>1501</v>
      </c>
      <c r="D1412" s="1">
        <f t="shared" si="4"/>
        <v>3.7620470993784578</v>
      </c>
      <c r="E1412">
        <v>2.5000000000000001E-4</v>
      </c>
      <c r="F1412">
        <v>3.9287399999999998E-4</v>
      </c>
      <c r="G1412" s="2">
        <v>95.3</v>
      </c>
      <c r="H1412" s="2">
        <v>9.7548692480000003</v>
      </c>
      <c r="I1412" s="2">
        <v>994.71377210000003</v>
      </c>
    </row>
    <row r="1413" spans="1:9" x14ac:dyDescent="0.2">
      <c r="A1413">
        <v>1482</v>
      </c>
      <c r="B1413" t="s">
        <v>1411</v>
      </c>
      <c r="C1413" t="s">
        <v>1502</v>
      </c>
      <c r="D1413" s="1">
        <f t="shared" si="4"/>
        <v>11.414710935037819</v>
      </c>
      <c r="E1413">
        <v>6.7000000000000002E-4</v>
      </c>
      <c r="F1413">
        <v>4.0614399999999999E-4</v>
      </c>
      <c r="G1413" s="2">
        <v>85.7</v>
      </c>
      <c r="H1413" s="2">
        <v>11.417055209999999</v>
      </c>
      <c r="I1413" s="2">
        <v>1076.285795</v>
      </c>
    </row>
    <row r="1414" spans="1:9" x14ac:dyDescent="0.2">
      <c r="A1414">
        <v>1483</v>
      </c>
      <c r="B1414" t="s">
        <v>1411</v>
      </c>
      <c r="C1414" t="s">
        <v>1503</v>
      </c>
      <c r="D1414" s="1">
        <f t="shared" si="4"/>
        <v>0.8786481506521775</v>
      </c>
      <c r="E1414">
        <v>3.0000000000000001E-5</v>
      </c>
      <c r="F1414">
        <v>2.2052000000000001E-4</v>
      </c>
      <c r="G1414" s="2">
        <v>76.2</v>
      </c>
      <c r="H1414" s="2">
        <v>10.65677196</v>
      </c>
      <c r="I1414" s="2">
        <v>795.80510289999995</v>
      </c>
    </row>
    <row r="1415" spans="1:9" x14ac:dyDescent="0.2">
      <c r="A1415">
        <v>1484</v>
      </c>
      <c r="B1415" t="s">
        <v>1411</v>
      </c>
      <c r="C1415" t="s">
        <v>1504</v>
      </c>
      <c r="D1415" s="1">
        <f t="shared" si="4"/>
        <v>7.648455354164156</v>
      </c>
      <c r="E1415">
        <v>4.6999999999999999E-4</v>
      </c>
      <c r="F1415">
        <v>4.3372499999999999E-4</v>
      </c>
      <c r="G1415" s="2">
        <v>76.2</v>
      </c>
      <c r="H1415" s="2">
        <v>11.64593275</v>
      </c>
      <c r="I1415" s="2">
        <v>967.28788229999998</v>
      </c>
    </row>
    <row r="1416" spans="1:9" x14ac:dyDescent="0.2">
      <c r="A1416">
        <v>1485</v>
      </c>
      <c r="B1416" t="s">
        <v>1411</v>
      </c>
      <c r="C1416" t="s">
        <v>1505</v>
      </c>
      <c r="D1416" s="1">
        <f t="shared" si="4"/>
        <v>1.1244458762443663</v>
      </c>
      <c r="E1416">
        <v>6.0000000000000002E-5</v>
      </c>
      <c r="F1416">
        <v>3.3854399999999998E-4</v>
      </c>
      <c r="G1416" s="2">
        <v>66.7</v>
      </c>
      <c r="H1416" s="2">
        <v>10.46854613</v>
      </c>
      <c r="I1416" s="2">
        <v>670.32194579999998</v>
      </c>
    </row>
    <row r="1417" spans="1:9" x14ac:dyDescent="0.2">
      <c r="A1417">
        <v>1486</v>
      </c>
      <c r="B1417" t="s">
        <v>1411</v>
      </c>
      <c r="C1417" t="s">
        <v>1506</v>
      </c>
      <c r="D1417" s="1">
        <f t="shared" si="4"/>
        <v>9.7998877405375912E-2</v>
      </c>
      <c r="E1417">
        <v>9.8999999999999999E-4</v>
      </c>
      <c r="F1417">
        <v>5.6973371000000002E-2</v>
      </c>
      <c r="G1417" s="2">
        <v>152.4</v>
      </c>
      <c r="H1417" s="2">
        <v>9.3055439999999994</v>
      </c>
      <c r="I1417" s="2">
        <v>3063.2361959999998</v>
      </c>
    </row>
    <row r="1418" spans="1:9" x14ac:dyDescent="0.2">
      <c r="A1418">
        <v>1487</v>
      </c>
      <c r="B1418" t="s">
        <v>1411</v>
      </c>
      <c r="C1418" t="s">
        <v>1507</v>
      </c>
      <c r="D1418" s="1">
        <f t="shared" si="4"/>
        <v>5.6336061713496939</v>
      </c>
      <c r="E1418">
        <v>2.4000000000000001E-4</v>
      </c>
      <c r="F1418">
        <v>3.3930400000000002E-4</v>
      </c>
      <c r="G1418" s="2">
        <v>66.7</v>
      </c>
      <c r="H1418" s="2">
        <v>13.141597620000001</v>
      </c>
      <c r="I1418" s="2">
        <v>894.07545249999998</v>
      </c>
    </row>
    <row r="1419" spans="1:9" x14ac:dyDescent="0.2">
      <c r="A1419">
        <v>1488</v>
      </c>
      <c r="B1419" t="s">
        <v>1411</v>
      </c>
      <c r="C1419" t="s">
        <v>1508</v>
      </c>
      <c r="D1419" s="1">
        <f t="shared" si="4"/>
        <v>4.5402390122251219</v>
      </c>
      <c r="E1419">
        <v>2.3000000000000001E-4</v>
      </c>
      <c r="F1419">
        <v>3.4482399999999998E-4</v>
      </c>
      <c r="G1419" s="2">
        <v>66.7</v>
      </c>
      <c r="H1419" s="2">
        <v>11.23135901</v>
      </c>
      <c r="I1419" s="2">
        <v>764.11427890000004</v>
      </c>
    </row>
    <row r="1420" spans="1:9" x14ac:dyDescent="0.2">
      <c r="A1420">
        <v>1489</v>
      </c>
      <c r="B1420" t="s">
        <v>1411</v>
      </c>
      <c r="C1420" t="s">
        <v>1509</v>
      </c>
      <c r="D1420" s="1">
        <f t="shared" si="4"/>
        <v>0.41839614850354256</v>
      </c>
      <c r="E1420">
        <v>2.0000000000000002E-5</v>
      </c>
      <c r="F1420">
        <v>3.3879E-4</v>
      </c>
      <c r="G1420" s="2">
        <v>66.7</v>
      </c>
      <c r="H1420" s="2">
        <v>11.69424557</v>
      </c>
      <c r="I1420" s="2">
        <v>787.80624130000001</v>
      </c>
    </row>
    <row r="1421" spans="1:9" x14ac:dyDescent="0.2">
      <c r="A1421">
        <v>1490</v>
      </c>
      <c r="B1421" t="s">
        <v>1411</v>
      </c>
      <c r="C1421" t="s">
        <v>1510</v>
      </c>
      <c r="D1421" s="1">
        <f t="shared" si="4"/>
        <v>1.7759999906291424</v>
      </c>
      <c r="E1421">
        <v>1.9000000000000001E-4</v>
      </c>
      <c r="F1421">
        <v>7.9550300000000003E-4</v>
      </c>
      <c r="G1421" s="2">
        <v>66.7</v>
      </c>
      <c r="H1421" s="2">
        <v>12.26916831</v>
      </c>
      <c r="I1421" s="2">
        <v>834.72059679999995</v>
      </c>
    </row>
    <row r="1422" spans="1:9" x14ac:dyDescent="0.2">
      <c r="A1422">
        <v>1491</v>
      </c>
      <c r="B1422" t="s">
        <v>1411</v>
      </c>
      <c r="C1422" t="s">
        <v>1511</v>
      </c>
      <c r="D1422" s="1">
        <f t="shared" si="4"/>
        <v>2.0617802602170614</v>
      </c>
      <c r="E1422">
        <v>1E-4</v>
      </c>
      <c r="F1422">
        <v>3.3266399999999998E-4</v>
      </c>
      <c r="G1422" s="2">
        <v>66.7</v>
      </c>
      <c r="H1422" s="2">
        <v>11.317021130000001</v>
      </c>
      <c r="I1422" s="2">
        <v>792.58757479999997</v>
      </c>
    </row>
    <row r="1423" spans="1:9" x14ac:dyDescent="0.2">
      <c r="A1423">
        <v>1492</v>
      </c>
      <c r="B1423" t="s">
        <v>1411</v>
      </c>
      <c r="C1423" t="s">
        <v>1512</v>
      </c>
      <c r="D1423" s="1">
        <f t="shared" si="4"/>
        <v>1.2838551891229164</v>
      </c>
      <c r="E1423">
        <v>6.0000000000000002E-5</v>
      </c>
      <c r="F1423">
        <v>3.5094299999999999E-4</v>
      </c>
      <c r="G1423" s="2">
        <v>76.2</v>
      </c>
      <c r="H1423" s="2">
        <v>12.39039977</v>
      </c>
      <c r="I1423" s="2">
        <v>896.94103940000002</v>
      </c>
    </row>
    <row r="1424" spans="1:9" x14ac:dyDescent="0.2">
      <c r="A1424">
        <v>1493</v>
      </c>
      <c r="B1424" t="s">
        <v>1411</v>
      </c>
      <c r="C1424" t="s">
        <v>1513</v>
      </c>
      <c r="D1424" s="1">
        <f t="shared" si="4"/>
        <v>1.377581138584179</v>
      </c>
      <c r="E1424">
        <v>8.0000000000000007E-5</v>
      </c>
      <c r="F1424">
        <v>3.7859299999999999E-4</v>
      </c>
      <c r="G1424" s="2">
        <v>76.2</v>
      </c>
      <c r="H1424" s="2">
        <v>10.75681563</v>
      </c>
      <c r="I1424" s="2">
        <v>918.02967309999997</v>
      </c>
    </row>
    <row r="1425" spans="1:9" x14ac:dyDescent="0.2">
      <c r="A1425">
        <v>1494</v>
      </c>
      <c r="B1425" t="s">
        <v>1411</v>
      </c>
      <c r="C1425" t="s">
        <v>1514</v>
      </c>
      <c r="D1425" s="1">
        <f t="shared" si="4"/>
        <v>14.089508457687861</v>
      </c>
      <c r="E1425">
        <v>5.5000000000000003E-4</v>
      </c>
      <c r="F1425">
        <v>3.3754299999999999E-4</v>
      </c>
      <c r="G1425" s="2">
        <v>85.7</v>
      </c>
      <c r="H1425" s="2">
        <v>14.267444859999999</v>
      </c>
      <c r="I1425" s="2">
        <v>1320.537626</v>
      </c>
    </row>
    <row r="1426" spans="1:9" x14ac:dyDescent="0.2">
      <c r="A1426">
        <v>1495</v>
      </c>
      <c r="B1426" t="s">
        <v>1411</v>
      </c>
      <c r="C1426" t="s">
        <v>1515</v>
      </c>
      <c r="D1426" s="1">
        <f t="shared" si="4"/>
        <v>14.636646053466118</v>
      </c>
      <c r="E1426">
        <v>6.4000000000000005E-4</v>
      </c>
      <c r="F1426">
        <v>3.1729300000000001E-4</v>
      </c>
      <c r="G1426" s="2">
        <v>85.7</v>
      </c>
      <c r="H1426" s="2">
        <v>11.973084070000001</v>
      </c>
      <c r="I1426" s="2">
        <v>1221.051033</v>
      </c>
    </row>
    <row r="1427" spans="1:9" x14ac:dyDescent="0.2">
      <c r="A1427">
        <v>1496</v>
      </c>
      <c r="B1427" t="s">
        <v>1411</v>
      </c>
      <c r="C1427" t="s">
        <v>1516</v>
      </c>
      <c r="D1427" s="1">
        <f t="shared" si="4"/>
        <v>14.022752150420599</v>
      </c>
      <c r="E1427">
        <v>7.9000000000000001E-4</v>
      </c>
      <c r="F1427">
        <v>4.4476500000000001E-4</v>
      </c>
      <c r="G1427" s="2">
        <v>133.4</v>
      </c>
      <c r="H1427" s="2">
        <v>13.02628917</v>
      </c>
      <c r="I1427" s="2">
        <v>2206.8878589999999</v>
      </c>
    </row>
    <row r="1428" spans="1:9" x14ac:dyDescent="0.2">
      <c r="A1428">
        <v>1497</v>
      </c>
      <c r="B1428" t="s">
        <v>1517</v>
      </c>
      <c r="C1428" t="s">
        <v>1518</v>
      </c>
      <c r="D1428" s="1">
        <f t="shared" ref="D1428:D1484" si="5">(H1428*E1428)/(1.65*F1428)</f>
        <v>1.533492822966507</v>
      </c>
      <c r="E1428">
        <v>1.4999999999999999E-4</v>
      </c>
      <c r="F1428">
        <v>3.8000000000000002E-4</v>
      </c>
      <c r="G1428" s="2">
        <v>64.900000000000006</v>
      </c>
      <c r="H1428" s="2">
        <v>6.41</v>
      </c>
      <c r="I1428" s="2">
        <v>425</v>
      </c>
    </row>
    <row r="1429" spans="1:9" x14ac:dyDescent="0.2">
      <c r="A1429">
        <v>1498</v>
      </c>
      <c r="B1429" t="s">
        <v>1517</v>
      </c>
      <c r="C1429" t="s">
        <v>1519</v>
      </c>
      <c r="D1429" s="1">
        <f t="shared" si="5"/>
        <v>1.4715909090909089</v>
      </c>
      <c r="E1429">
        <v>2.1000000000000001E-4</v>
      </c>
      <c r="F1429">
        <v>3.2000000000000003E-4</v>
      </c>
      <c r="G1429" s="2">
        <v>67.599999999999994</v>
      </c>
      <c r="H1429" s="2">
        <v>3.7</v>
      </c>
      <c r="I1429" s="2">
        <v>279.3</v>
      </c>
    </row>
    <row r="1430" spans="1:9" x14ac:dyDescent="0.2">
      <c r="A1430">
        <v>1499</v>
      </c>
      <c r="B1430" t="s">
        <v>1517</v>
      </c>
      <c r="C1430" t="s">
        <v>1520</v>
      </c>
      <c r="D1430" s="1">
        <f t="shared" si="5"/>
        <v>1.7083636363636363</v>
      </c>
      <c r="E1430">
        <v>5.4000000000000001E-4</v>
      </c>
      <c r="F1430">
        <v>5.0000000000000001E-4</v>
      </c>
      <c r="G1430" s="2">
        <v>39.4</v>
      </c>
      <c r="H1430" s="2">
        <v>2.61</v>
      </c>
      <c r="I1430" s="2">
        <v>145.9</v>
      </c>
    </row>
    <row r="1431" spans="1:9" x14ac:dyDescent="0.2">
      <c r="A1431">
        <v>1500</v>
      </c>
      <c r="B1431" t="s">
        <v>1517</v>
      </c>
      <c r="C1431" t="s">
        <v>1521</v>
      </c>
      <c r="D1431" s="1">
        <f t="shared" si="5"/>
        <v>0.9116589625064202</v>
      </c>
      <c r="E1431">
        <v>2.5000000000000001E-4</v>
      </c>
      <c r="F1431">
        <v>5.8999999999999992E-4</v>
      </c>
      <c r="G1431" s="2">
        <v>58.3</v>
      </c>
      <c r="H1431" s="2">
        <v>3.55</v>
      </c>
      <c r="I1431" s="2">
        <v>197.2</v>
      </c>
    </row>
    <row r="1432" spans="1:9" x14ac:dyDescent="0.2">
      <c r="A1432">
        <v>1501</v>
      </c>
      <c r="B1432" t="s">
        <v>1517</v>
      </c>
      <c r="C1432" t="s">
        <v>1522</v>
      </c>
      <c r="D1432" s="1">
        <f t="shared" si="5"/>
        <v>3.6358974358974359</v>
      </c>
      <c r="E1432">
        <v>2.2000000000000001E-4</v>
      </c>
      <c r="F1432">
        <v>2.6000000000000003E-4</v>
      </c>
      <c r="G1432" s="2">
        <v>109.1</v>
      </c>
      <c r="H1432" s="2">
        <v>7.09</v>
      </c>
      <c r="I1432" s="2">
        <v>1324.2</v>
      </c>
    </row>
    <row r="1433" spans="1:9" x14ac:dyDescent="0.2">
      <c r="A1433">
        <v>1502</v>
      </c>
      <c r="B1433" t="s">
        <v>1517</v>
      </c>
      <c r="C1433" t="s">
        <v>1523</v>
      </c>
      <c r="D1433" s="1">
        <f t="shared" si="5"/>
        <v>2.717355371900827</v>
      </c>
      <c r="E1433">
        <v>1.2E-4</v>
      </c>
      <c r="F1433">
        <v>2.2000000000000001E-4</v>
      </c>
      <c r="G1433" s="2">
        <v>121.5</v>
      </c>
      <c r="H1433" s="2">
        <v>8.2200000000000006</v>
      </c>
      <c r="I1433" s="2">
        <v>1451.5</v>
      </c>
    </row>
    <row r="1434" spans="1:9" x14ac:dyDescent="0.2">
      <c r="A1434">
        <v>1503</v>
      </c>
      <c r="B1434" t="s">
        <v>1517</v>
      </c>
      <c r="C1434" t="s">
        <v>1524</v>
      </c>
      <c r="D1434" s="1">
        <f t="shared" si="5"/>
        <v>2.3636363636363642</v>
      </c>
      <c r="E1434">
        <v>1.2E-4</v>
      </c>
      <c r="F1434">
        <v>2.3999999999999998E-4</v>
      </c>
      <c r="G1434" s="2">
        <v>126.1</v>
      </c>
      <c r="H1434" s="2">
        <v>7.8</v>
      </c>
      <c r="I1434" s="2">
        <v>1308.8</v>
      </c>
    </row>
    <row r="1435" spans="1:9" x14ac:dyDescent="0.2">
      <c r="A1435">
        <v>1504</v>
      </c>
      <c r="B1435" t="s">
        <v>1517</v>
      </c>
      <c r="C1435" t="s">
        <v>1525</v>
      </c>
      <c r="D1435" s="1">
        <f t="shared" si="5"/>
        <v>0.9772256728778469</v>
      </c>
      <c r="E1435">
        <v>8.8000000000000003E-4</v>
      </c>
      <c r="F1435">
        <v>1.6100000000000001E-3</v>
      </c>
      <c r="G1435" s="2">
        <v>28.1</v>
      </c>
      <c r="H1435" s="2">
        <v>2.95</v>
      </c>
      <c r="I1435" s="2">
        <v>117.6</v>
      </c>
    </row>
    <row r="1436" spans="1:9" x14ac:dyDescent="0.2">
      <c r="A1436">
        <v>1505</v>
      </c>
      <c r="B1436" t="s">
        <v>1517</v>
      </c>
      <c r="C1436" t="s">
        <v>1526</v>
      </c>
      <c r="D1436" s="1">
        <f t="shared" si="5"/>
        <v>3.3238095238095244</v>
      </c>
      <c r="E1436">
        <v>4.4000000000000002E-4</v>
      </c>
      <c r="F1436">
        <v>2.8000000000000003E-4</v>
      </c>
      <c r="G1436" s="2">
        <v>21.7</v>
      </c>
      <c r="H1436" s="2">
        <v>3.49</v>
      </c>
      <c r="I1436" s="2">
        <v>92.6</v>
      </c>
    </row>
    <row r="1437" spans="1:9" x14ac:dyDescent="0.2">
      <c r="A1437">
        <v>1506</v>
      </c>
      <c r="B1437" t="s">
        <v>1517</v>
      </c>
      <c r="C1437" t="s">
        <v>1527</v>
      </c>
      <c r="D1437" s="1">
        <f t="shared" si="5"/>
        <v>5.4501010101010108</v>
      </c>
      <c r="E1437">
        <v>4.0999999999999999E-4</v>
      </c>
      <c r="F1437">
        <v>2.9999999999999997E-4</v>
      </c>
      <c r="G1437" s="2">
        <v>61</v>
      </c>
      <c r="H1437" s="2">
        <v>6.58</v>
      </c>
      <c r="I1437" s="2">
        <v>816.5</v>
      </c>
    </row>
    <row r="1438" spans="1:9" x14ac:dyDescent="0.2">
      <c r="A1438">
        <v>1507</v>
      </c>
      <c r="B1438" t="s">
        <v>1517</v>
      </c>
      <c r="C1438" t="s">
        <v>1528</v>
      </c>
      <c r="D1438" s="1">
        <f t="shared" si="5"/>
        <v>0.80937499999999984</v>
      </c>
      <c r="E1438">
        <v>3.3E-4</v>
      </c>
      <c r="F1438">
        <v>6.4000000000000005E-4</v>
      </c>
      <c r="G1438" s="2">
        <v>210.5</v>
      </c>
      <c r="H1438" s="2">
        <v>2.59</v>
      </c>
      <c r="I1438" s="2">
        <v>615.1</v>
      </c>
    </row>
    <row r="1439" spans="1:9" x14ac:dyDescent="0.2">
      <c r="A1439">
        <v>1508</v>
      </c>
      <c r="B1439" t="s">
        <v>1517</v>
      </c>
      <c r="C1439" t="s">
        <v>1529</v>
      </c>
      <c r="D1439" s="1">
        <f t="shared" si="5"/>
        <v>1.8719502719502723</v>
      </c>
      <c r="E1439">
        <v>1.9000000000000001E-4</v>
      </c>
      <c r="F1439">
        <v>3.8999999999999999E-4</v>
      </c>
      <c r="G1439" s="2">
        <v>78.7</v>
      </c>
      <c r="H1439" s="2">
        <v>6.34</v>
      </c>
      <c r="I1439" s="2">
        <v>750.4</v>
      </c>
    </row>
    <row r="1440" spans="1:9" x14ac:dyDescent="0.2">
      <c r="A1440">
        <v>1509</v>
      </c>
      <c r="B1440" t="s">
        <v>1517</v>
      </c>
      <c r="C1440" t="s">
        <v>1530</v>
      </c>
      <c r="D1440" s="1">
        <f t="shared" si="5"/>
        <v>1.7166907166907164</v>
      </c>
      <c r="E1440">
        <v>8.3000000000000001E-4</v>
      </c>
      <c r="F1440">
        <v>6.3000000000000003E-4</v>
      </c>
      <c r="G1440" s="2">
        <v>125.6</v>
      </c>
      <c r="H1440" s="2">
        <v>2.15</v>
      </c>
      <c r="I1440" s="2">
        <v>383.6</v>
      </c>
    </row>
    <row r="1441" spans="1:9" x14ac:dyDescent="0.2">
      <c r="A1441">
        <v>1510</v>
      </c>
      <c r="B1441" t="s">
        <v>1517</v>
      </c>
      <c r="C1441" t="s">
        <v>1531</v>
      </c>
      <c r="D1441" s="1">
        <f t="shared" si="5"/>
        <v>1.4232076866223209</v>
      </c>
      <c r="E1441">
        <v>8.3000000000000001E-4</v>
      </c>
      <c r="F1441">
        <v>8.1999999999999998E-4</v>
      </c>
      <c r="G1441" s="2">
        <v>128.5</v>
      </c>
      <c r="H1441" s="2">
        <v>2.3199999999999998</v>
      </c>
      <c r="I1441" s="2">
        <v>415.3</v>
      </c>
    </row>
    <row r="1442" spans="1:9" x14ac:dyDescent="0.2">
      <c r="A1442">
        <v>1511</v>
      </c>
      <c r="B1442" t="s">
        <v>1517</v>
      </c>
      <c r="C1442" t="s">
        <v>1532</v>
      </c>
      <c r="D1442" s="1">
        <f t="shared" si="5"/>
        <v>0.6337924701561064</v>
      </c>
      <c r="E1442">
        <v>1.3999999999999999E-4</v>
      </c>
      <c r="F1442">
        <v>6.6E-4</v>
      </c>
      <c r="G1442" s="2">
        <v>101.2</v>
      </c>
      <c r="H1442" s="2">
        <v>4.93</v>
      </c>
      <c r="I1442" s="2">
        <v>555.4</v>
      </c>
    </row>
    <row r="1443" spans="1:9" x14ac:dyDescent="0.2">
      <c r="A1443">
        <v>1512</v>
      </c>
      <c r="B1443" t="s">
        <v>1517</v>
      </c>
      <c r="C1443" t="s">
        <v>1533</v>
      </c>
      <c r="D1443" s="1">
        <f t="shared" si="5"/>
        <v>14.164141414141415</v>
      </c>
      <c r="E1443">
        <v>7.9000000000000001E-4</v>
      </c>
      <c r="F1443">
        <v>1.1999999999999999E-4</v>
      </c>
      <c r="G1443" s="2">
        <v>49.5</v>
      </c>
      <c r="H1443" s="2">
        <v>3.55</v>
      </c>
      <c r="I1443" s="2">
        <v>246.7</v>
      </c>
    </row>
    <row r="1444" spans="1:9" x14ac:dyDescent="0.2">
      <c r="A1444">
        <v>1513</v>
      </c>
      <c r="B1444" t="s">
        <v>1517</v>
      </c>
      <c r="C1444" t="s">
        <v>1534</v>
      </c>
      <c r="D1444" s="1">
        <f t="shared" si="5"/>
        <v>2.6807610993657502</v>
      </c>
      <c r="E1444">
        <v>5.9999999999999995E-4</v>
      </c>
      <c r="F1444">
        <v>4.2999999999999999E-4</v>
      </c>
      <c r="G1444" s="2">
        <v>58.6</v>
      </c>
      <c r="H1444" s="2">
        <v>3.17</v>
      </c>
      <c r="I1444" s="2">
        <v>307.10000000000002</v>
      </c>
    </row>
    <row r="1445" spans="1:9" x14ac:dyDescent="0.2">
      <c r="A1445">
        <v>1514</v>
      </c>
      <c r="B1445" t="s">
        <v>1517</v>
      </c>
      <c r="C1445" t="s">
        <v>1535</v>
      </c>
      <c r="D1445" s="1">
        <f t="shared" si="5"/>
        <v>0.29753610875106207</v>
      </c>
      <c r="E1445">
        <v>1.7000000000000001E-4</v>
      </c>
      <c r="F1445">
        <v>1.07E-3</v>
      </c>
      <c r="G1445" s="2">
        <v>43.3</v>
      </c>
      <c r="H1445" s="2">
        <v>3.09</v>
      </c>
      <c r="I1445" s="2">
        <v>114.6</v>
      </c>
    </row>
    <row r="1446" spans="1:9" x14ac:dyDescent="0.2">
      <c r="A1446">
        <v>1515</v>
      </c>
      <c r="B1446" t="s">
        <v>1517</v>
      </c>
      <c r="C1446" t="s">
        <v>1536</v>
      </c>
      <c r="D1446" s="1">
        <f t="shared" si="5"/>
        <v>2.3090909090909095</v>
      </c>
      <c r="E1446">
        <v>1.9000000000000001E-4</v>
      </c>
      <c r="F1446">
        <v>1.9000000000000001E-4</v>
      </c>
      <c r="G1446" s="2">
        <v>44.4</v>
      </c>
      <c r="H1446" s="2">
        <v>3.81</v>
      </c>
      <c r="I1446" s="2">
        <v>179.3</v>
      </c>
    </row>
    <row r="1447" spans="1:9" x14ac:dyDescent="0.2">
      <c r="A1447">
        <v>1516</v>
      </c>
      <c r="B1447" t="s">
        <v>1517</v>
      </c>
      <c r="C1447" t="s">
        <v>1537</v>
      </c>
      <c r="D1447" s="1">
        <f t="shared" si="5"/>
        <v>1.8000000000000003</v>
      </c>
      <c r="E1447">
        <v>3.3E-4</v>
      </c>
      <c r="F1447">
        <v>3.5999999999999997E-4</v>
      </c>
      <c r="G1447" s="2">
        <v>65.400000000000006</v>
      </c>
      <c r="H1447" s="2">
        <v>3.24</v>
      </c>
      <c r="I1447" s="2">
        <v>287.89999999999998</v>
      </c>
    </row>
    <row r="1448" spans="1:9" x14ac:dyDescent="0.2">
      <c r="A1448">
        <v>1517</v>
      </c>
      <c r="B1448" t="s">
        <v>1517</v>
      </c>
      <c r="C1448" t="s">
        <v>1538</v>
      </c>
      <c r="D1448" s="1">
        <f t="shared" si="5"/>
        <v>1.4340425531914895</v>
      </c>
      <c r="E1448">
        <v>3.3E-4</v>
      </c>
      <c r="F1448">
        <v>4.6999999999999999E-4</v>
      </c>
      <c r="G1448" s="2">
        <v>71.5</v>
      </c>
      <c r="H1448" s="2">
        <v>3.37</v>
      </c>
      <c r="I1448" s="2">
        <v>302.7</v>
      </c>
    </row>
    <row r="1449" spans="1:9" x14ac:dyDescent="0.2">
      <c r="A1449">
        <v>1518</v>
      </c>
      <c r="B1449" t="s">
        <v>1517</v>
      </c>
      <c r="C1449" t="s">
        <v>1539</v>
      </c>
      <c r="D1449" s="1">
        <f t="shared" si="5"/>
        <v>0.83636363636363653</v>
      </c>
      <c r="E1449">
        <v>2.3000000000000001E-4</v>
      </c>
      <c r="F1449">
        <v>5.4000000000000001E-4</v>
      </c>
      <c r="G1449" s="2">
        <v>98.6</v>
      </c>
      <c r="H1449" s="2">
        <v>3.24</v>
      </c>
      <c r="I1449" s="2">
        <v>362.1</v>
      </c>
    </row>
    <row r="1450" spans="1:9" x14ac:dyDescent="0.2">
      <c r="A1450">
        <v>1519</v>
      </c>
      <c r="B1450" t="s">
        <v>1517</v>
      </c>
      <c r="C1450" t="s">
        <v>1540</v>
      </c>
      <c r="D1450" s="1">
        <f t="shared" si="5"/>
        <v>1.2045454545454546</v>
      </c>
      <c r="E1450">
        <v>5.2999999999999998E-4</v>
      </c>
      <c r="F1450">
        <v>8.3999999999999993E-4</v>
      </c>
      <c r="G1450" s="2">
        <v>61.1</v>
      </c>
      <c r="H1450" s="2">
        <v>3.15</v>
      </c>
      <c r="I1450" s="2">
        <v>281.89999999999998</v>
      </c>
    </row>
    <row r="1451" spans="1:9" x14ac:dyDescent="0.2">
      <c r="A1451">
        <v>1520</v>
      </c>
      <c r="B1451" t="s">
        <v>1517</v>
      </c>
      <c r="C1451" t="s">
        <v>1541</v>
      </c>
      <c r="D1451" s="1">
        <f t="shared" si="5"/>
        <v>2.337662337662338</v>
      </c>
      <c r="E1451">
        <v>3.6000000000000002E-4</v>
      </c>
      <c r="F1451">
        <v>4.1999999999999996E-4</v>
      </c>
      <c r="G1451" s="2">
        <v>78.3</v>
      </c>
      <c r="H1451" s="2">
        <v>4.5</v>
      </c>
      <c r="I1451" s="2">
        <v>482.6</v>
      </c>
    </row>
    <row r="1452" spans="1:9" x14ac:dyDescent="0.2">
      <c r="A1452">
        <v>1521</v>
      </c>
      <c r="B1452" t="s">
        <v>1517</v>
      </c>
      <c r="C1452" t="s">
        <v>1542</v>
      </c>
      <c r="D1452" s="1">
        <f t="shared" si="5"/>
        <v>1.8410557184750731</v>
      </c>
      <c r="E1452">
        <v>4.2999999999999999E-4</v>
      </c>
      <c r="F1452">
        <v>6.2E-4</v>
      </c>
      <c r="G1452" s="2">
        <v>82.7</v>
      </c>
      <c r="H1452" s="2">
        <v>4.38</v>
      </c>
      <c r="I1452" s="2">
        <v>510.5</v>
      </c>
    </row>
    <row r="1453" spans="1:9" x14ac:dyDescent="0.2">
      <c r="A1453">
        <v>1522</v>
      </c>
      <c r="B1453" t="s">
        <v>1517</v>
      </c>
      <c r="C1453" t="s">
        <v>1543</v>
      </c>
      <c r="D1453" s="1">
        <f t="shared" si="5"/>
        <v>0.46003513394817747</v>
      </c>
      <c r="E1453">
        <v>2.5000000000000001E-4</v>
      </c>
      <c r="F1453">
        <v>1.3799999999999999E-3</v>
      </c>
      <c r="G1453" s="2">
        <v>43.2</v>
      </c>
      <c r="H1453" s="2">
        <v>4.1900000000000004</v>
      </c>
      <c r="I1453" s="2">
        <v>200.7</v>
      </c>
    </row>
    <row r="1454" spans="1:9" x14ac:dyDescent="0.2">
      <c r="A1454">
        <v>1523</v>
      </c>
      <c r="B1454" t="s">
        <v>1517</v>
      </c>
      <c r="C1454" t="s">
        <v>1544</v>
      </c>
      <c r="D1454" s="1">
        <f t="shared" si="5"/>
        <v>1.1450980392156864</v>
      </c>
      <c r="E1454">
        <v>2.2000000000000001E-4</v>
      </c>
      <c r="F1454">
        <v>1.7000000000000001E-4</v>
      </c>
      <c r="G1454" s="2">
        <v>39.200000000000003</v>
      </c>
      <c r="H1454" s="2">
        <v>1.46</v>
      </c>
      <c r="I1454" s="2">
        <v>44.6</v>
      </c>
    </row>
    <row r="1455" spans="1:9" x14ac:dyDescent="0.2">
      <c r="A1455">
        <v>1524</v>
      </c>
      <c r="B1455" t="s">
        <v>1517</v>
      </c>
      <c r="C1455" t="s">
        <v>1545</v>
      </c>
      <c r="D1455" s="1">
        <f t="shared" si="5"/>
        <v>3.2606060606060598</v>
      </c>
      <c r="E1455">
        <v>2.7999999999999998E-4</v>
      </c>
      <c r="F1455">
        <v>1.4000000000000001E-4</v>
      </c>
      <c r="G1455" s="2">
        <v>16.3</v>
      </c>
      <c r="H1455" s="2">
        <v>2.69</v>
      </c>
      <c r="I1455" s="2">
        <v>37.700000000000003</v>
      </c>
    </row>
    <row r="1456" spans="1:9" x14ac:dyDescent="0.2">
      <c r="A1456">
        <v>1525</v>
      </c>
      <c r="B1456" t="s">
        <v>1517</v>
      </c>
      <c r="C1456" t="s">
        <v>1546</v>
      </c>
      <c r="D1456" s="1">
        <f t="shared" si="5"/>
        <v>1.5984189723320161</v>
      </c>
      <c r="E1456">
        <v>1.8000000000000001E-4</v>
      </c>
      <c r="F1456">
        <v>2.3000000000000001E-4</v>
      </c>
      <c r="G1456" s="2">
        <v>71.7</v>
      </c>
      <c r="H1456" s="2">
        <v>3.37</v>
      </c>
      <c r="I1456" s="2">
        <v>220.1</v>
      </c>
    </row>
    <row r="1457" spans="1:9" x14ac:dyDescent="0.2">
      <c r="A1457">
        <v>1526</v>
      </c>
      <c r="B1457" t="s">
        <v>1517</v>
      </c>
      <c r="C1457" t="s">
        <v>1547</v>
      </c>
      <c r="D1457" s="1">
        <f t="shared" si="5"/>
        <v>0.43062200956937802</v>
      </c>
      <c r="E1457">
        <v>1.4999999999999999E-4</v>
      </c>
      <c r="F1457">
        <v>5.6999999999999998E-4</v>
      </c>
      <c r="G1457" s="2">
        <v>56.7</v>
      </c>
      <c r="H1457" s="2">
        <v>2.7</v>
      </c>
      <c r="I1457" s="2">
        <v>135.4</v>
      </c>
    </row>
    <row r="1458" spans="1:9" x14ac:dyDescent="0.2">
      <c r="A1458">
        <v>1527</v>
      </c>
      <c r="B1458" t="s">
        <v>1517</v>
      </c>
      <c r="C1458" t="s">
        <v>1548</v>
      </c>
      <c r="D1458" s="1">
        <f t="shared" si="5"/>
        <v>2.4654545454545453</v>
      </c>
      <c r="E1458">
        <v>4.2000000000000002E-4</v>
      </c>
      <c r="F1458">
        <v>3.5E-4</v>
      </c>
      <c r="G1458" s="2">
        <v>87</v>
      </c>
      <c r="H1458" s="2">
        <v>3.39</v>
      </c>
      <c r="I1458" s="2">
        <v>444.6</v>
      </c>
    </row>
    <row r="1459" spans="1:9" x14ac:dyDescent="0.2">
      <c r="A1459">
        <v>1528</v>
      </c>
      <c r="B1459" t="s">
        <v>1517</v>
      </c>
      <c r="C1459" t="s">
        <v>1549</v>
      </c>
      <c r="D1459" s="1">
        <f t="shared" si="5"/>
        <v>2.4865800865800867</v>
      </c>
      <c r="E1459">
        <v>4.0000000000000002E-4</v>
      </c>
      <c r="F1459">
        <v>3.5E-4</v>
      </c>
      <c r="G1459" s="2">
        <v>119.4</v>
      </c>
      <c r="H1459" s="2">
        <v>3.59</v>
      </c>
      <c r="I1459" s="2">
        <v>559.79999999999995</v>
      </c>
    </row>
    <row r="1460" spans="1:9" x14ac:dyDescent="0.2">
      <c r="A1460">
        <v>1529</v>
      </c>
      <c r="B1460" t="s">
        <v>1517</v>
      </c>
      <c r="C1460" t="s">
        <v>1550</v>
      </c>
      <c r="D1460" s="1">
        <f t="shared" si="5"/>
        <v>0.17878787878787877</v>
      </c>
      <c r="E1460">
        <v>1.6000000000000001E-4</v>
      </c>
      <c r="F1460">
        <v>1.2800000000000001E-3</v>
      </c>
      <c r="G1460" s="2">
        <v>44.2</v>
      </c>
      <c r="H1460" s="2">
        <v>2.36</v>
      </c>
      <c r="I1460" s="2">
        <v>75.400000000000006</v>
      </c>
    </row>
    <row r="1461" spans="1:9" x14ac:dyDescent="0.2">
      <c r="A1461">
        <v>1530</v>
      </c>
      <c r="B1461" t="s">
        <v>1517</v>
      </c>
      <c r="C1461" t="s">
        <v>1551</v>
      </c>
      <c r="D1461" s="1">
        <f t="shared" si="5"/>
        <v>0.53696969696969699</v>
      </c>
      <c r="E1461">
        <v>1.2999999999999999E-4</v>
      </c>
      <c r="F1461">
        <v>6.4999999999999997E-4</v>
      </c>
      <c r="G1461" s="2">
        <v>148.6</v>
      </c>
      <c r="H1461" s="2">
        <v>4.43</v>
      </c>
      <c r="I1461" s="2">
        <v>657.3</v>
      </c>
    </row>
    <row r="1462" spans="1:9" x14ac:dyDescent="0.2">
      <c r="A1462">
        <v>1531</v>
      </c>
      <c r="B1462" t="s">
        <v>1517</v>
      </c>
      <c r="C1462" t="s">
        <v>1552</v>
      </c>
      <c r="D1462" s="1">
        <f t="shared" si="5"/>
        <v>0.70231729055258474</v>
      </c>
      <c r="E1462">
        <v>1E-4</v>
      </c>
      <c r="F1462">
        <v>5.1000000000000004E-4</v>
      </c>
      <c r="G1462" s="2">
        <v>107.4</v>
      </c>
      <c r="H1462" s="2">
        <v>5.91</v>
      </c>
      <c r="I1462" s="2">
        <v>591.29999999999995</v>
      </c>
    </row>
    <row r="1463" spans="1:9" x14ac:dyDescent="0.2">
      <c r="A1463">
        <v>1532</v>
      </c>
      <c r="B1463" t="s">
        <v>1517</v>
      </c>
      <c r="C1463" t="s">
        <v>1553</v>
      </c>
      <c r="D1463" s="1">
        <f t="shared" si="5"/>
        <v>0.66510263929618774</v>
      </c>
      <c r="E1463">
        <v>1.2E-4</v>
      </c>
      <c r="F1463">
        <v>6.2E-4</v>
      </c>
      <c r="G1463" s="2">
        <v>105.2</v>
      </c>
      <c r="H1463" s="2">
        <v>5.67</v>
      </c>
      <c r="I1463" s="2">
        <v>690.5</v>
      </c>
    </row>
    <row r="1464" spans="1:9" x14ac:dyDescent="0.2">
      <c r="A1464">
        <v>1533</v>
      </c>
      <c r="B1464" t="s">
        <v>1517</v>
      </c>
      <c r="C1464" t="s">
        <v>1554</v>
      </c>
      <c r="D1464" s="1">
        <f t="shared" si="5"/>
        <v>1.7198135198135194</v>
      </c>
      <c r="E1464">
        <v>1.3999999999999999E-4</v>
      </c>
      <c r="F1464">
        <v>2.6000000000000003E-4</v>
      </c>
      <c r="G1464" s="2">
        <v>218</v>
      </c>
      <c r="H1464" s="2">
        <v>5.27</v>
      </c>
      <c r="I1464" s="2">
        <v>1351.5</v>
      </c>
    </row>
    <row r="1465" spans="1:9" x14ac:dyDescent="0.2">
      <c r="A1465">
        <v>1534</v>
      </c>
      <c r="B1465" t="s">
        <v>1517</v>
      </c>
      <c r="C1465" t="s">
        <v>1555</v>
      </c>
      <c r="D1465" s="1">
        <f t="shared" si="5"/>
        <v>1.6708624708624706</v>
      </c>
      <c r="E1465">
        <v>1.3999999999999999E-4</v>
      </c>
      <c r="F1465">
        <v>2.6000000000000003E-4</v>
      </c>
      <c r="G1465" s="2">
        <v>225</v>
      </c>
      <c r="H1465" s="2">
        <v>5.12</v>
      </c>
      <c r="I1465" s="2">
        <v>1367.8</v>
      </c>
    </row>
    <row r="1466" spans="1:9" x14ac:dyDescent="0.2">
      <c r="A1466">
        <v>1535</v>
      </c>
      <c r="B1466" t="s">
        <v>1517</v>
      </c>
      <c r="C1466" t="s">
        <v>1556</v>
      </c>
      <c r="D1466" s="1">
        <f t="shared" si="5"/>
        <v>0.58030303030303032</v>
      </c>
      <c r="E1466">
        <v>4.0000000000000002E-4</v>
      </c>
      <c r="F1466">
        <v>1.6000000000000001E-3</v>
      </c>
      <c r="G1466" s="2">
        <v>35.200000000000003</v>
      </c>
      <c r="H1466" s="2">
        <v>3.83</v>
      </c>
      <c r="I1466" s="2">
        <v>172.7</v>
      </c>
    </row>
    <row r="1467" spans="1:9" x14ac:dyDescent="0.2">
      <c r="A1467">
        <v>1536</v>
      </c>
      <c r="B1467" t="s">
        <v>1517</v>
      </c>
      <c r="C1467" t="s">
        <v>1557</v>
      </c>
      <c r="D1467" s="1">
        <f t="shared" si="5"/>
        <v>1.5516363636363635</v>
      </c>
      <c r="E1467">
        <v>5.1000000000000004E-4</v>
      </c>
      <c r="F1467">
        <v>5.0000000000000001E-4</v>
      </c>
      <c r="G1467" s="2">
        <v>54.3</v>
      </c>
      <c r="H1467" s="2">
        <v>2.5099999999999998</v>
      </c>
      <c r="I1467" s="2">
        <v>181.4</v>
      </c>
    </row>
    <row r="1468" spans="1:9" x14ac:dyDescent="0.2">
      <c r="A1468">
        <v>1537</v>
      </c>
      <c r="B1468" t="s">
        <v>1517</v>
      </c>
      <c r="C1468" t="s">
        <v>1558</v>
      </c>
      <c r="D1468" s="1">
        <f t="shared" si="5"/>
        <v>2.0444444444444447</v>
      </c>
      <c r="E1468">
        <v>1.1E-4</v>
      </c>
      <c r="F1468">
        <v>1.4999999999999999E-4</v>
      </c>
      <c r="G1468" s="2">
        <v>37.5</v>
      </c>
      <c r="H1468" s="2">
        <v>4.5999999999999996</v>
      </c>
      <c r="I1468" s="2">
        <v>165.7</v>
      </c>
    </row>
    <row r="1469" spans="1:9" x14ac:dyDescent="0.2">
      <c r="A1469">
        <v>1538</v>
      </c>
      <c r="B1469" t="s">
        <v>1517</v>
      </c>
      <c r="C1469" t="s">
        <v>1559</v>
      </c>
      <c r="D1469" s="1">
        <f t="shared" si="5"/>
        <v>3.7999999999999994</v>
      </c>
      <c r="E1469">
        <v>1.3999999999999999E-4</v>
      </c>
      <c r="F1469">
        <v>1.4000000000000001E-4</v>
      </c>
      <c r="G1469" s="2">
        <v>145.6</v>
      </c>
      <c r="H1469" s="2">
        <v>6.27</v>
      </c>
      <c r="I1469" s="2">
        <v>1199.3</v>
      </c>
    </row>
    <row r="1470" spans="1:9" x14ac:dyDescent="0.2">
      <c r="A1470">
        <v>1539</v>
      </c>
      <c r="B1470" t="s">
        <v>1517</v>
      </c>
      <c r="C1470" t="s">
        <v>1560</v>
      </c>
      <c r="D1470" s="1">
        <f t="shared" si="5"/>
        <v>0.38593481989708411</v>
      </c>
      <c r="E1470">
        <v>2.7E-4</v>
      </c>
      <c r="F1470">
        <v>5.2999999999999998E-4</v>
      </c>
      <c r="G1470" s="2">
        <v>19.8</v>
      </c>
      <c r="H1470" s="2">
        <v>1.25</v>
      </c>
      <c r="I1470" s="2">
        <v>18</v>
      </c>
    </row>
    <row r="1471" spans="1:9" x14ac:dyDescent="0.2">
      <c r="A1471">
        <v>1540</v>
      </c>
      <c r="B1471" t="s">
        <v>1517</v>
      </c>
      <c r="C1471" t="s">
        <v>1561</v>
      </c>
      <c r="D1471" s="1">
        <f t="shared" si="5"/>
        <v>0.38509687034277212</v>
      </c>
      <c r="E1471">
        <v>1.9000000000000001E-4</v>
      </c>
      <c r="F1471">
        <v>6.0999999999999997E-4</v>
      </c>
      <c r="G1471" s="2">
        <v>58.4</v>
      </c>
      <c r="H1471" s="2">
        <v>2.04</v>
      </c>
      <c r="I1471" s="2">
        <v>98.2</v>
      </c>
    </row>
    <row r="1472" spans="1:9" x14ac:dyDescent="0.2">
      <c r="A1472">
        <v>1541</v>
      </c>
      <c r="B1472" t="s">
        <v>1517</v>
      </c>
      <c r="C1472" t="s">
        <v>1562</v>
      </c>
      <c r="D1472" s="1">
        <f t="shared" si="5"/>
        <v>0.36725463591135238</v>
      </c>
      <c r="E1472">
        <v>4.0000000000000002E-4</v>
      </c>
      <c r="F1472">
        <v>1.34E-3</v>
      </c>
      <c r="G1472" s="2">
        <v>35.1</v>
      </c>
      <c r="H1472" s="2">
        <v>2.0299999999999998</v>
      </c>
      <c r="I1472" s="2">
        <v>69.099999999999994</v>
      </c>
    </row>
    <row r="1473" spans="1:9" x14ac:dyDescent="0.2">
      <c r="A1473">
        <v>1542</v>
      </c>
      <c r="B1473" t="s">
        <v>1517</v>
      </c>
      <c r="C1473" t="s">
        <v>1563</v>
      </c>
      <c r="D1473" s="1">
        <f t="shared" si="5"/>
        <v>2.9399449035812673</v>
      </c>
      <c r="E1473">
        <v>5.8E-4</v>
      </c>
      <c r="F1473">
        <v>3.3E-4</v>
      </c>
      <c r="G1473" s="2">
        <v>42.6</v>
      </c>
      <c r="H1473" s="2">
        <v>2.76</v>
      </c>
      <c r="I1473" s="2">
        <v>173.9</v>
      </c>
    </row>
    <row r="1474" spans="1:9" x14ac:dyDescent="0.2">
      <c r="A1474">
        <v>1543</v>
      </c>
      <c r="B1474" t="s">
        <v>1517</v>
      </c>
      <c r="C1474" t="s">
        <v>1564</v>
      </c>
      <c r="D1474" s="1">
        <f t="shared" si="5"/>
        <v>2.1306397306397304</v>
      </c>
      <c r="E1474">
        <v>2.1000000000000001E-4</v>
      </c>
      <c r="F1474">
        <v>2.7E-4</v>
      </c>
      <c r="G1474" s="2">
        <v>80.5</v>
      </c>
      <c r="H1474" s="2">
        <v>4.5199999999999996</v>
      </c>
      <c r="I1474" s="2">
        <v>489.4</v>
      </c>
    </row>
    <row r="1475" spans="1:9" x14ac:dyDescent="0.2">
      <c r="A1475">
        <v>1544</v>
      </c>
      <c r="B1475" t="s">
        <v>1517</v>
      </c>
      <c r="C1475" t="s">
        <v>1565</v>
      </c>
      <c r="D1475" s="1">
        <f t="shared" si="5"/>
        <v>1.6573593073593071</v>
      </c>
      <c r="E1475">
        <v>1.2999999999999999E-4</v>
      </c>
      <c r="F1475">
        <v>2.8000000000000003E-4</v>
      </c>
      <c r="G1475" s="2">
        <v>188.6</v>
      </c>
      <c r="H1475" s="2">
        <v>5.89</v>
      </c>
      <c r="I1475" s="2">
        <v>1306.5999999999999</v>
      </c>
    </row>
    <row r="1476" spans="1:9" x14ac:dyDescent="0.2">
      <c r="A1476">
        <v>1545</v>
      </c>
      <c r="B1476" t="s">
        <v>1517</v>
      </c>
      <c r="C1476" t="s">
        <v>1566</v>
      </c>
      <c r="D1476" s="1">
        <f t="shared" si="5"/>
        <v>0.47345454545454541</v>
      </c>
      <c r="E1476">
        <v>6.9999999999999994E-5</v>
      </c>
      <c r="F1476">
        <v>5.0000000000000001E-4</v>
      </c>
      <c r="G1476" s="2">
        <v>178</v>
      </c>
      <c r="H1476" s="2">
        <v>5.58</v>
      </c>
      <c r="I1476" s="2">
        <v>957.9</v>
      </c>
    </row>
    <row r="1477" spans="1:9" x14ac:dyDescent="0.2">
      <c r="A1477">
        <v>1546</v>
      </c>
      <c r="B1477" t="s">
        <v>1517</v>
      </c>
      <c r="C1477" t="s">
        <v>1567</v>
      </c>
      <c r="D1477" s="1">
        <f t="shared" si="5"/>
        <v>0.39913419913419912</v>
      </c>
      <c r="E1477">
        <v>1.2999999999999999E-4</v>
      </c>
      <c r="F1477">
        <v>9.1E-4</v>
      </c>
      <c r="G1477" s="2">
        <v>204.2</v>
      </c>
      <c r="H1477" s="2">
        <v>4.6100000000000003</v>
      </c>
      <c r="I1477" s="2">
        <v>1019</v>
      </c>
    </row>
    <row r="1478" spans="1:9" x14ac:dyDescent="0.2">
      <c r="A1478">
        <v>1547</v>
      </c>
      <c r="B1478" t="s">
        <v>1517</v>
      </c>
      <c r="C1478" t="s">
        <v>1568</v>
      </c>
      <c r="D1478" s="1">
        <f t="shared" si="5"/>
        <v>1.3161157024793388</v>
      </c>
      <c r="E1478">
        <v>4.8999999999999998E-4</v>
      </c>
      <c r="F1478">
        <v>4.4000000000000002E-4</v>
      </c>
      <c r="G1478" s="2">
        <v>121.8</v>
      </c>
      <c r="H1478" s="2">
        <v>1.95</v>
      </c>
      <c r="I1478" s="2">
        <v>267.39999999999998</v>
      </c>
    </row>
    <row r="1479" spans="1:9" x14ac:dyDescent="0.2">
      <c r="A1479">
        <v>1548</v>
      </c>
      <c r="B1479" t="s">
        <v>1517</v>
      </c>
      <c r="C1479" t="s">
        <v>1569</v>
      </c>
      <c r="D1479" s="1">
        <f t="shared" si="5"/>
        <v>1.6597701149425288</v>
      </c>
      <c r="E1479">
        <v>3.8000000000000002E-4</v>
      </c>
      <c r="F1479">
        <v>2.9E-4</v>
      </c>
      <c r="G1479" s="2">
        <v>55.1</v>
      </c>
      <c r="H1479" s="2">
        <v>2.09</v>
      </c>
      <c r="I1479" s="2">
        <v>130.69999999999999</v>
      </c>
    </row>
    <row r="1480" spans="1:9" x14ac:dyDescent="0.2">
      <c r="A1480">
        <v>1549</v>
      </c>
      <c r="B1480" t="s">
        <v>1517</v>
      </c>
      <c r="C1480" t="s">
        <v>1570</v>
      </c>
      <c r="D1480" s="1">
        <f t="shared" si="5"/>
        <v>4.5117424242424242</v>
      </c>
      <c r="E1480">
        <v>4.2999999999999999E-4</v>
      </c>
      <c r="F1480">
        <v>1.6000000000000001E-4</v>
      </c>
      <c r="G1480" s="2">
        <v>142.9</v>
      </c>
      <c r="H1480" s="2">
        <v>2.77</v>
      </c>
      <c r="I1480" s="2">
        <v>463.6</v>
      </c>
    </row>
    <row r="1481" spans="1:9" x14ac:dyDescent="0.2">
      <c r="A1481">
        <v>1550</v>
      </c>
      <c r="B1481" t="s">
        <v>1517</v>
      </c>
      <c r="C1481" t="s">
        <v>1571</v>
      </c>
      <c r="D1481" s="1">
        <f t="shared" si="5"/>
        <v>0.34043502509760182</v>
      </c>
      <c r="E1481">
        <v>2.7999999999999998E-4</v>
      </c>
      <c r="F1481">
        <v>1.6299999999999999E-3</v>
      </c>
      <c r="G1481" s="2">
        <v>87.2</v>
      </c>
      <c r="H1481" s="2">
        <v>3.27</v>
      </c>
      <c r="I1481" s="2">
        <v>313</v>
      </c>
    </row>
    <row r="1482" spans="1:9" x14ac:dyDescent="0.2">
      <c r="A1482">
        <v>1551</v>
      </c>
      <c r="B1482" t="s">
        <v>1517</v>
      </c>
      <c r="C1482" t="s">
        <v>1572</v>
      </c>
      <c r="D1482" s="1">
        <f t="shared" si="5"/>
        <v>0.75500770416024665</v>
      </c>
      <c r="E1482">
        <v>1.3999999999999999E-4</v>
      </c>
      <c r="F1482">
        <v>5.8999999999999992E-4</v>
      </c>
      <c r="G1482" s="2">
        <v>171.4</v>
      </c>
      <c r="H1482" s="2">
        <v>5.25</v>
      </c>
      <c r="I1482" s="2">
        <v>1030.4000000000001</v>
      </c>
    </row>
    <row r="1483" spans="1:9" x14ac:dyDescent="0.2">
      <c r="A1483">
        <v>1552</v>
      </c>
      <c r="B1483" t="s">
        <v>1517</v>
      </c>
      <c r="C1483" t="s">
        <v>1573</v>
      </c>
      <c r="D1483" s="1">
        <f t="shared" si="5"/>
        <v>0.44634920634920638</v>
      </c>
      <c r="E1483">
        <v>1.9000000000000001E-4</v>
      </c>
      <c r="F1483">
        <v>1.0500000000000002E-3</v>
      </c>
      <c r="G1483" s="2">
        <v>123.9</v>
      </c>
      <c r="H1483" s="2">
        <v>4.07</v>
      </c>
      <c r="I1483" s="2">
        <v>561.6</v>
      </c>
    </row>
    <row r="1484" spans="1:9" x14ac:dyDescent="0.2">
      <c r="A1484">
        <v>1553</v>
      </c>
      <c r="B1484" t="s">
        <v>1517</v>
      </c>
      <c r="C1484" t="s">
        <v>1574</v>
      </c>
      <c r="D1484" s="1">
        <f t="shared" si="5"/>
        <v>1.5740259740259741</v>
      </c>
      <c r="E1484">
        <v>4.4999999999999999E-4</v>
      </c>
      <c r="F1484">
        <v>3.5E-4</v>
      </c>
      <c r="G1484" s="2">
        <v>29.3</v>
      </c>
      <c r="H1484" s="2">
        <v>2.02</v>
      </c>
      <c r="I1484" s="2">
        <v>63</v>
      </c>
    </row>
    <row r="1485" spans="1:9" x14ac:dyDescent="0.2">
      <c r="A1485">
        <v>1555</v>
      </c>
      <c r="B1485" t="s">
        <v>1575</v>
      </c>
      <c r="C1485" t="s">
        <v>1576</v>
      </c>
      <c r="D1485" s="1">
        <v>8.5714285714285715E-2</v>
      </c>
      <c r="E1485">
        <v>8.9999999999999993E-3</v>
      </c>
      <c r="F1485">
        <v>7.0000000000000007E-2</v>
      </c>
      <c r="G1485" s="2">
        <v>57</v>
      </c>
      <c r="H1485" s="2">
        <v>1.1000000000000001</v>
      </c>
      <c r="I1485" s="2">
        <v>125</v>
      </c>
    </row>
    <row r="1486" spans="1:9" x14ac:dyDescent="0.2">
      <c r="A1486">
        <v>1556</v>
      </c>
      <c r="B1486" t="s">
        <v>1577</v>
      </c>
      <c r="C1486" t="s">
        <v>1578</v>
      </c>
      <c r="D1486" s="1">
        <v>1.0101010100000001</v>
      </c>
      <c r="E1486">
        <v>5.0000000000000002E-5</v>
      </c>
      <c r="F1486">
        <v>2.9999999999999997E-4</v>
      </c>
      <c r="G1486" s="2">
        <v>1600</v>
      </c>
      <c r="H1486" s="2">
        <v>10</v>
      </c>
      <c r="I1486" s="2">
        <v>16000</v>
      </c>
    </row>
    <row r="1487" spans="1:9" x14ac:dyDescent="0.2">
      <c r="A1487">
        <v>1569</v>
      </c>
      <c r="B1487" t="s">
        <v>1579</v>
      </c>
      <c r="C1487" t="s">
        <v>1580</v>
      </c>
      <c r="D1487" s="1">
        <v>10.505050505050509</v>
      </c>
      <c r="E1487">
        <v>4.0000000000000001E-3</v>
      </c>
      <c r="F1487">
        <v>2.9999999999999997E-4</v>
      </c>
      <c r="G1487" s="2">
        <v>23</v>
      </c>
      <c r="H1487" s="2">
        <v>1.3</v>
      </c>
      <c r="I1487" s="2">
        <v>90</v>
      </c>
    </row>
    <row r="1488" spans="1:9" x14ac:dyDescent="0.2">
      <c r="A1488">
        <v>1570</v>
      </c>
      <c r="B1488" t="s">
        <v>1581</v>
      </c>
      <c r="C1488" t="s">
        <v>1582</v>
      </c>
      <c r="D1488" s="1">
        <v>6.8913525000000003E-2</v>
      </c>
      <c r="E1488">
        <v>6.3E-3</v>
      </c>
      <c r="F1488">
        <v>4.1000000000000002E-2</v>
      </c>
      <c r="G1488" s="2">
        <v>15.8</v>
      </c>
      <c r="H1488" s="2">
        <v>0.74</v>
      </c>
      <c r="I1488" s="2">
        <v>23.6</v>
      </c>
    </row>
    <row r="1489" spans="1:9" x14ac:dyDescent="0.2">
      <c r="A1489">
        <v>1571</v>
      </c>
      <c r="B1489" t="s">
        <v>1581</v>
      </c>
      <c r="C1489" t="s">
        <v>1583</v>
      </c>
      <c r="D1489" s="1">
        <v>2.3715415E-2</v>
      </c>
      <c r="E1489">
        <v>1E-3</v>
      </c>
      <c r="F1489">
        <v>2.3E-2</v>
      </c>
      <c r="G1489" s="2">
        <v>12.8</v>
      </c>
      <c r="H1489" s="2">
        <v>0.9</v>
      </c>
      <c r="I1489" s="2">
        <v>14.3</v>
      </c>
    </row>
    <row r="1490" spans="1:9" x14ac:dyDescent="0.2">
      <c r="A1490">
        <v>1572</v>
      </c>
      <c r="B1490" t="s">
        <v>1581</v>
      </c>
      <c r="C1490" t="s">
        <v>1584</v>
      </c>
      <c r="D1490" s="1">
        <v>0.20077441100000001</v>
      </c>
      <c r="E1490">
        <v>1.78E-2</v>
      </c>
      <c r="F1490">
        <v>3.5999999999999997E-2</v>
      </c>
      <c r="G1490" s="2">
        <v>7.4</v>
      </c>
      <c r="H1490" s="2">
        <v>0.67</v>
      </c>
      <c r="I1490" s="2">
        <v>6.2</v>
      </c>
    </row>
    <row r="1491" spans="1:9" x14ac:dyDescent="0.2">
      <c r="A1491">
        <v>1573</v>
      </c>
      <c r="B1491" t="s">
        <v>1585</v>
      </c>
      <c r="C1491" t="s">
        <v>1586</v>
      </c>
      <c r="D1491" s="1">
        <v>0.16499999999999998</v>
      </c>
      <c r="E1491">
        <v>3.6299999999999999E-2</v>
      </c>
      <c r="F1491">
        <v>0.08</v>
      </c>
      <c r="G1491" s="2">
        <v>4.5</v>
      </c>
      <c r="H1491" s="2">
        <v>0.6</v>
      </c>
      <c r="I1491" s="2">
        <v>3.1</v>
      </c>
    </row>
    <row r="1492" spans="1:9" x14ac:dyDescent="0.2">
      <c r="A1492">
        <v>1574</v>
      </c>
      <c r="B1492" t="s">
        <v>1581</v>
      </c>
      <c r="C1492" t="s">
        <v>1587</v>
      </c>
      <c r="D1492" s="1">
        <v>7.5483870999999994E-2</v>
      </c>
      <c r="E1492">
        <v>1.17E-2</v>
      </c>
      <c r="F1492">
        <v>6.2E-2</v>
      </c>
      <c r="G1492" s="2">
        <v>14.4</v>
      </c>
      <c r="H1492" s="2">
        <v>0.66</v>
      </c>
      <c r="I1492" s="2">
        <v>11.6</v>
      </c>
    </row>
    <row r="1493" spans="1:9" x14ac:dyDescent="0.2">
      <c r="A1493">
        <v>1575</v>
      </c>
      <c r="B1493" t="s">
        <v>1581</v>
      </c>
      <c r="C1493" t="s">
        <v>1588</v>
      </c>
      <c r="D1493" s="1">
        <v>6.0536131E-2</v>
      </c>
      <c r="E1493">
        <v>4.8999999999999998E-3</v>
      </c>
      <c r="F1493">
        <v>2.5999999999999999E-2</v>
      </c>
      <c r="G1493" s="2">
        <v>8.6999999999999993</v>
      </c>
      <c r="H1493" s="2">
        <v>0.53</v>
      </c>
      <c r="I1493" s="2">
        <v>6.2</v>
      </c>
    </row>
    <row r="1494" spans="1:9" x14ac:dyDescent="0.2">
      <c r="A1494">
        <v>1576</v>
      </c>
      <c r="B1494" t="s">
        <v>1581</v>
      </c>
      <c r="C1494" t="s">
        <v>1589</v>
      </c>
      <c r="D1494" s="1">
        <v>0.29202797200000002</v>
      </c>
      <c r="E1494">
        <v>4.3200000000000002E-2</v>
      </c>
      <c r="F1494">
        <v>5.1999999999999998E-2</v>
      </c>
      <c r="G1494" s="2">
        <v>5.2</v>
      </c>
      <c r="H1494" s="2">
        <v>0.57999999999999996</v>
      </c>
      <c r="I1494" s="2">
        <v>3.5</v>
      </c>
    </row>
    <row r="1495" spans="1:9" x14ac:dyDescent="0.2">
      <c r="A1495">
        <v>1577</v>
      </c>
      <c r="B1495" t="s">
        <v>1581</v>
      </c>
      <c r="C1495" t="s">
        <v>1590</v>
      </c>
      <c r="D1495" s="1">
        <v>7.9543486999999996E-2</v>
      </c>
      <c r="E1495">
        <v>1.6299999999999999E-2</v>
      </c>
      <c r="F1495">
        <v>7.6999999999999999E-2</v>
      </c>
      <c r="G1495" s="2">
        <v>9.1</v>
      </c>
      <c r="H1495" s="2">
        <v>0.62</v>
      </c>
      <c r="I1495" s="2">
        <v>9.6999999999999993</v>
      </c>
    </row>
    <row r="1496" spans="1:9" x14ac:dyDescent="0.2">
      <c r="A1496">
        <v>1578</v>
      </c>
      <c r="B1496" t="s">
        <v>1581</v>
      </c>
      <c r="C1496" t="s">
        <v>1591</v>
      </c>
      <c r="D1496" s="1">
        <v>1.3090909E-2</v>
      </c>
      <c r="E1496">
        <v>1.1999999999999999E-3</v>
      </c>
      <c r="F1496">
        <v>0.03</v>
      </c>
      <c r="G1496" s="2">
        <v>10.8</v>
      </c>
      <c r="H1496" s="2">
        <v>0.54</v>
      </c>
      <c r="I1496" s="2">
        <v>12.8</v>
      </c>
    </row>
    <row r="1497" spans="1:9" x14ac:dyDescent="0.2">
      <c r="A1497">
        <v>1579</v>
      </c>
      <c r="B1497" t="s">
        <v>1581</v>
      </c>
      <c r="C1497" t="s">
        <v>1592</v>
      </c>
      <c r="D1497" s="1">
        <v>3.5659824E-2</v>
      </c>
      <c r="E1497">
        <v>3.8E-3</v>
      </c>
      <c r="F1497">
        <v>3.1E-2</v>
      </c>
      <c r="G1497" s="2">
        <v>21.2</v>
      </c>
      <c r="H1497" s="2">
        <v>0.48</v>
      </c>
      <c r="I1497" s="2">
        <v>23.7</v>
      </c>
    </row>
    <row r="1498" spans="1:9" x14ac:dyDescent="0.2">
      <c r="A1498">
        <v>1580</v>
      </c>
      <c r="B1498" t="s">
        <v>1593</v>
      </c>
      <c r="C1498" t="s">
        <v>1594</v>
      </c>
      <c r="D1498" s="1">
        <v>6.6666666670000003</v>
      </c>
      <c r="E1498">
        <v>1E-3</v>
      </c>
      <c r="F1498">
        <v>4.0000000000000002E-4</v>
      </c>
      <c r="G1498" s="2">
        <v>200</v>
      </c>
      <c r="H1498" s="2">
        <v>4.4000000000000004</v>
      </c>
      <c r="I1498" s="2">
        <v>290</v>
      </c>
    </row>
    <row r="1499" spans="1:9" x14ac:dyDescent="0.2">
      <c r="A1499">
        <v>1581</v>
      </c>
      <c r="B1499" t="s">
        <v>1593</v>
      </c>
      <c r="C1499" t="s">
        <v>1595</v>
      </c>
      <c r="D1499" s="1">
        <v>2.323232323</v>
      </c>
      <c r="E1499">
        <v>1.15E-4</v>
      </c>
      <c r="F1499">
        <v>1.4999999999999999E-4</v>
      </c>
      <c r="G1499" s="2">
        <v>40</v>
      </c>
      <c r="H1499" s="2">
        <v>5</v>
      </c>
      <c r="I1499" s="2">
        <v>210</v>
      </c>
    </row>
    <row r="1500" spans="1:9" x14ac:dyDescent="0.2">
      <c r="A1500">
        <v>1582</v>
      </c>
      <c r="B1500" t="s">
        <v>1593</v>
      </c>
      <c r="C1500" t="s">
        <v>1596</v>
      </c>
      <c r="D1500" s="1">
        <v>4.5520346319999998</v>
      </c>
      <c r="E1500">
        <v>2.4800000000000001E-4</v>
      </c>
      <c r="F1500">
        <v>3.5E-4</v>
      </c>
      <c r="G1500" s="2">
        <v>1975</v>
      </c>
      <c r="H1500" s="2">
        <v>10.6</v>
      </c>
      <c r="I1500" s="2">
        <v>28000</v>
      </c>
    </row>
    <row r="1501" spans="1:9" x14ac:dyDescent="0.2">
      <c r="A1501">
        <v>1583</v>
      </c>
      <c r="B1501" t="s">
        <v>1593</v>
      </c>
      <c r="C1501" t="s">
        <v>1597</v>
      </c>
      <c r="D1501" s="1">
        <v>1.733333333</v>
      </c>
      <c r="E1501">
        <v>2.8600000000000001E-4</v>
      </c>
      <c r="F1501">
        <v>2.9999999999999997E-4</v>
      </c>
      <c r="G1501" s="2">
        <v>600</v>
      </c>
      <c r="H1501" s="2">
        <v>3</v>
      </c>
      <c r="I1501" s="2">
        <v>1240</v>
      </c>
    </row>
    <row r="1502" spans="1:9" x14ac:dyDescent="0.2">
      <c r="A1502">
        <v>1584</v>
      </c>
      <c r="B1502" t="s">
        <v>1593</v>
      </c>
      <c r="C1502" t="s">
        <v>1598</v>
      </c>
      <c r="D1502" s="1">
        <v>2.1818181820000002</v>
      </c>
      <c r="E1502">
        <v>2.8800000000000001E-4</v>
      </c>
      <c r="F1502">
        <v>4.0000000000000002E-4</v>
      </c>
      <c r="G1502" s="2">
        <v>140</v>
      </c>
      <c r="H1502" s="2">
        <v>5</v>
      </c>
      <c r="I1502" s="2">
        <v>1200</v>
      </c>
    </row>
    <row r="1503" spans="1:9" x14ac:dyDescent="0.2">
      <c r="A1503">
        <v>1585</v>
      </c>
      <c r="B1503" t="s">
        <v>1599</v>
      </c>
      <c r="C1503" t="s">
        <v>1600</v>
      </c>
      <c r="D1503" s="1">
        <v>3.2094031221303956E-2</v>
      </c>
      <c r="E1503">
        <v>4.0000000000000002E-4</v>
      </c>
      <c r="F1503">
        <v>9.9000000000000008E-3</v>
      </c>
      <c r="G1503" s="2">
        <v>21.518879999999999</v>
      </c>
      <c r="H1503" s="2">
        <v>1.31064</v>
      </c>
      <c r="I1503" s="2">
        <v>48.874877217792005</v>
      </c>
    </row>
    <row r="1504" spans="1:9" x14ac:dyDescent="0.2">
      <c r="A1504">
        <v>1586</v>
      </c>
      <c r="B1504" t="s">
        <v>1599</v>
      </c>
      <c r="C1504" t="s">
        <v>1601</v>
      </c>
      <c r="D1504" s="1">
        <v>0.29509299363057329</v>
      </c>
      <c r="E1504">
        <v>1.32E-2</v>
      </c>
      <c r="F1504">
        <v>1.5699999999999999E-2</v>
      </c>
      <c r="G1504" s="2">
        <v>8.5648800000000005</v>
      </c>
      <c r="H1504" s="2">
        <v>0.57911999999999997</v>
      </c>
      <c r="I1504" s="2">
        <v>5.2810918894080006</v>
      </c>
    </row>
    <row r="1505" spans="1:9" x14ac:dyDescent="0.2">
      <c r="A1505">
        <v>1587</v>
      </c>
      <c r="B1505" t="s">
        <v>1599</v>
      </c>
      <c r="C1505" t="s">
        <v>1602</v>
      </c>
      <c r="D1505" s="1">
        <v>2.8507295173961843E-2</v>
      </c>
      <c r="E1505">
        <v>1E-3</v>
      </c>
      <c r="F1505">
        <v>1.6199999999999999E-2</v>
      </c>
      <c r="G1505" s="2">
        <v>23.591520000000003</v>
      </c>
      <c r="H1505" s="2">
        <v>0.76200000000000001</v>
      </c>
      <c r="I1505" s="2">
        <v>20.784565398528002</v>
      </c>
    </row>
    <row r="1506" spans="1:9" x14ac:dyDescent="0.2">
      <c r="A1506">
        <v>1588</v>
      </c>
      <c r="B1506" t="s">
        <v>1599</v>
      </c>
      <c r="C1506" t="s">
        <v>1603</v>
      </c>
      <c r="D1506" s="1">
        <v>9.662657342657345E-2</v>
      </c>
      <c r="E1506">
        <v>1.7000000000000001E-3</v>
      </c>
      <c r="F1506">
        <v>1.04E-2</v>
      </c>
      <c r="G1506" s="2">
        <v>19.05</v>
      </c>
      <c r="H1506" s="2">
        <v>0.97536000000000012</v>
      </c>
      <c r="I1506" s="2">
        <v>18.717435597312004</v>
      </c>
    </row>
    <row r="1507" spans="1:9" x14ac:dyDescent="0.2">
      <c r="A1507">
        <v>1589</v>
      </c>
      <c r="B1507" t="s">
        <v>1599</v>
      </c>
      <c r="C1507" t="s">
        <v>1604</v>
      </c>
      <c r="D1507" s="1">
        <v>2.3860606060606065E-2</v>
      </c>
      <c r="E1507">
        <v>7.000000000000001E-4</v>
      </c>
      <c r="F1507">
        <v>1.6800000000000002E-2</v>
      </c>
      <c r="G1507" s="2">
        <v>20.909279999999999</v>
      </c>
      <c r="H1507" s="2">
        <v>0.94488000000000005</v>
      </c>
      <c r="I1507" s="2">
        <v>37.151702728704002</v>
      </c>
    </row>
    <row r="1508" spans="1:9" x14ac:dyDescent="0.2">
      <c r="A1508">
        <v>1590</v>
      </c>
      <c r="B1508" t="s">
        <v>1605</v>
      </c>
      <c r="C1508" t="s">
        <v>1606</v>
      </c>
      <c r="D1508" s="1">
        <v>1.1545454550000001</v>
      </c>
      <c r="E1508">
        <v>2E-3</v>
      </c>
      <c r="F1508">
        <v>8.0000000000000004E-4</v>
      </c>
      <c r="G1508" s="2">
        <v>23.591519999999999</v>
      </c>
      <c r="H1508" s="2">
        <v>0.76200000000000001</v>
      </c>
      <c r="I1508" s="2">
        <v>24.17126025</v>
      </c>
    </row>
    <row r="1509" spans="1:9" x14ac:dyDescent="0.2">
      <c r="A1509">
        <v>1591</v>
      </c>
      <c r="B1509" t="s">
        <v>1605</v>
      </c>
      <c r="C1509" t="s">
        <v>1607</v>
      </c>
      <c r="D1509" s="1">
        <v>7.2088691999999996E-2</v>
      </c>
      <c r="E1509">
        <v>2E-3</v>
      </c>
      <c r="F1509">
        <v>2.0500000000000001E-2</v>
      </c>
      <c r="G1509" s="2">
        <v>42.062399999999997</v>
      </c>
      <c r="H1509" s="2">
        <v>1.2192000000000001</v>
      </c>
      <c r="I1509" s="2">
        <v>140.4515591</v>
      </c>
    </row>
    <row r="1510" spans="1:9" x14ac:dyDescent="0.2">
      <c r="A1510">
        <v>1592</v>
      </c>
      <c r="B1510" t="s">
        <v>1608</v>
      </c>
      <c r="C1510" t="s">
        <v>1609</v>
      </c>
      <c r="D1510" s="1">
        <v>0.11244167088322933</v>
      </c>
      <c r="E1510">
        <v>1.4E-3</v>
      </c>
      <c r="F1510">
        <v>3.773E-2</v>
      </c>
      <c r="G1510" s="2">
        <v>56.5</v>
      </c>
      <c r="H1510" s="2">
        <v>5</v>
      </c>
      <c r="I1510" s="2">
        <v>539.70000000000005</v>
      </c>
    </row>
    <row r="1511" spans="1:9" x14ac:dyDescent="0.2">
      <c r="A1511">
        <v>1593</v>
      </c>
      <c r="B1511" t="s">
        <v>1610</v>
      </c>
      <c r="C1511" t="s">
        <v>1611</v>
      </c>
      <c r="D1511" s="1">
        <v>0.11698399177559114</v>
      </c>
      <c r="E1511">
        <v>4.0000000000000001E-3</v>
      </c>
      <c r="F1511">
        <v>2.0633333333333333E-2</v>
      </c>
      <c r="G1511" s="2">
        <v>22.951440000000002</v>
      </c>
      <c r="H1511" s="2">
        <v>0.99568000000000012</v>
      </c>
      <c r="I1511" s="2">
        <v>48.138639206400008</v>
      </c>
    </row>
    <row r="1512" spans="1:9" x14ac:dyDescent="0.2">
      <c r="A1512">
        <v>1594</v>
      </c>
      <c r="B1512" t="s">
        <v>1610</v>
      </c>
      <c r="C1512" t="s">
        <v>1612</v>
      </c>
      <c r="D1512" s="1">
        <v>6.0855573276625906E-2</v>
      </c>
      <c r="E1512">
        <v>1E-3</v>
      </c>
      <c r="F1512">
        <v>1.7100000000000001E-2</v>
      </c>
      <c r="G1512" s="2">
        <v>58.166000000000004</v>
      </c>
      <c r="H1512" s="2">
        <v>1.7170399999999999</v>
      </c>
      <c r="I1512" s="2">
        <v>106.75451165184002</v>
      </c>
    </row>
    <row r="1513" spans="1:9" x14ac:dyDescent="0.2">
      <c r="A1513">
        <v>1595</v>
      </c>
      <c r="B1513" t="s">
        <v>1613</v>
      </c>
      <c r="C1513" t="s">
        <v>1614</v>
      </c>
      <c r="D1513" s="1">
        <v>0.13858585858585859</v>
      </c>
      <c r="E1513">
        <v>9.7999999999999997E-4</v>
      </c>
      <c r="F1513">
        <v>3.0000000000000001E-3</v>
      </c>
      <c r="G1513" s="2">
        <v>68.400000000000006</v>
      </c>
      <c r="H1513" s="2">
        <v>0.7</v>
      </c>
      <c r="I1513" s="2">
        <v>20.5</v>
      </c>
    </row>
    <row r="1514" spans="1:9" x14ac:dyDescent="0.2">
      <c r="A1514">
        <v>1596</v>
      </c>
      <c r="B1514" t="s">
        <v>1613</v>
      </c>
      <c r="C1514" t="s">
        <v>1615</v>
      </c>
      <c r="D1514" s="1">
        <v>3.9030303030303033E-2</v>
      </c>
      <c r="E1514">
        <v>9.2000000000000003E-4</v>
      </c>
      <c r="F1514">
        <v>4.0000000000000001E-3</v>
      </c>
      <c r="G1514" s="2">
        <v>25.4</v>
      </c>
      <c r="H1514" s="2">
        <v>0.28000000000000003</v>
      </c>
      <c r="I1514" s="2">
        <v>0.84799999999999998</v>
      </c>
    </row>
    <row r="1515" spans="1:9" x14ac:dyDescent="0.2">
      <c r="A1515">
        <v>1597</v>
      </c>
      <c r="B1515" t="s">
        <v>1613</v>
      </c>
      <c r="C1515" t="s">
        <v>1616</v>
      </c>
      <c r="D1515" s="1">
        <v>0.14270707070707073</v>
      </c>
      <c r="E1515">
        <v>8.8299999999999993E-3</v>
      </c>
      <c r="F1515">
        <v>8.9999999999999993E-3</v>
      </c>
      <c r="G1515" s="2">
        <v>10.1</v>
      </c>
      <c r="H1515" s="2">
        <v>0.24</v>
      </c>
      <c r="I1515" s="2">
        <v>0.27700000000000002</v>
      </c>
    </row>
    <row r="1516" spans="1:9" x14ac:dyDescent="0.2">
      <c r="A1516">
        <v>1598</v>
      </c>
      <c r="B1516" t="s">
        <v>1613</v>
      </c>
      <c r="C1516" t="s">
        <v>1617</v>
      </c>
      <c r="D1516" s="1">
        <v>6.118577075098814E-2</v>
      </c>
      <c r="E1516">
        <v>7.7400000000000004E-3</v>
      </c>
      <c r="F1516">
        <v>2.3E-2</v>
      </c>
      <c r="G1516" s="2">
        <v>10.3</v>
      </c>
      <c r="H1516" s="2">
        <v>0.3</v>
      </c>
      <c r="I1516" s="2">
        <v>1.22</v>
      </c>
    </row>
    <row r="1517" spans="1:9" x14ac:dyDescent="0.2">
      <c r="A1517">
        <v>1599</v>
      </c>
      <c r="B1517" t="s">
        <v>1613</v>
      </c>
      <c r="C1517" t="s">
        <v>1618</v>
      </c>
      <c r="D1517" s="1">
        <v>0.10763636363636364</v>
      </c>
      <c r="E1517">
        <v>2.96E-3</v>
      </c>
      <c r="F1517">
        <v>6.0000000000000001E-3</v>
      </c>
      <c r="G1517" s="2">
        <v>14.7</v>
      </c>
      <c r="H1517" s="2">
        <v>0.36</v>
      </c>
      <c r="I1517" s="2">
        <v>0.308</v>
      </c>
    </row>
    <row r="1518" spans="1:9" x14ac:dyDescent="0.2">
      <c r="A1518">
        <v>1600</v>
      </c>
      <c r="B1518" t="s">
        <v>1613</v>
      </c>
      <c r="C1518" t="s">
        <v>1619</v>
      </c>
      <c r="D1518" s="1">
        <v>7.2484848484848485E-2</v>
      </c>
      <c r="E1518">
        <v>2.99E-3</v>
      </c>
      <c r="F1518">
        <v>0.01</v>
      </c>
      <c r="G1518" s="2">
        <v>8.0299999999999994</v>
      </c>
      <c r="H1518" s="2">
        <v>0.4</v>
      </c>
      <c r="I1518" s="2">
        <v>1.39</v>
      </c>
    </row>
    <row r="1519" spans="1:9" x14ac:dyDescent="0.2">
      <c r="A1519">
        <v>1601</v>
      </c>
      <c r="B1519" t="s">
        <v>1613</v>
      </c>
      <c r="C1519" t="s">
        <v>1620</v>
      </c>
      <c r="D1519" s="1">
        <v>8.4000000000000005E-2</v>
      </c>
      <c r="E1519">
        <v>1.2600000000000001E-3</v>
      </c>
      <c r="F1519">
        <v>5.0000000000000001E-3</v>
      </c>
      <c r="G1519" s="2">
        <v>34.299999999999997</v>
      </c>
      <c r="H1519" s="2">
        <v>0.55000000000000004</v>
      </c>
      <c r="I1519" s="2">
        <v>6.69</v>
      </c>
    </row>
    <row r="1520" spans="1:9" x14ac:dyDescent="0.2">
      <c r="A1520">
        <v>1602</v>
      </c>
      <c r="B1520" t="s">
        <v>1613</v>
      </c>
      <c r="C1520" t="s">
        <v>1621</v>
      </c>
      <c r="D1520" s="1">
        <v>0.12736969696969697</v>
      </c>
      <c r="E1520">
        <v>2.8400000000000001E-3</v>
      </c>
      <c r="F1520">
        <v>5.0000000000000001E-3</v>
      </c>
      <c r="G1520" s="2">
        <v>24.8</v>
      </c>
      <c r="H1520" s="2">
        <v>0.37</v>
      </c>
      <c r="I1520" s="2">
        <v>1.95</v>
      </c>
    </row>
    <row r="1521" spans="1:9" x14ac:dyDescent="0.2">
      <c r="A1521">
        <v>1603</v>
      </c>
      <c r="B1521" t="s">
        <v>1613</v>
      </c>
      <c r="C1521" t="s">
        <v>1622</v>
      </c>
      <c r="D1521" s="1">
        <v>8.5821174710063605E-2</v>
      </c>
      <c r="E1521">
        <v>3.1E-2</v>
      </c>
      <c r="F1521">
        <v>8.1000000000000003E-2</v>
      </c>
      <c r="G1521" s="2">
        <v>3.94</v>
      </c>
      <c r="H1521" s="2">
        <v>0.37</v>
      </c>
      <c r="I1521" s="2">
        <v>0.46300000000000002</v>
      </c>
    </row>
    <row r="1522" spans="1:9" x14ac:dyDescent="0.2">
      <c r="A1522">
        <v>1604</v>
      </c>
      <c r="B1522" t="s">
        <v>1613</v>
      </c>
      <c r="C1522" t="s">
        <v>1623</v>
      </c>
      <c r="D1522" s="1">
        <v>0.35636363636363633</v>
      </c>
      <c r="E1522">
        <v>4.9000000000000002E-2</v>
      </c>
      <c r="F1522">
        <v>0.01</v>
      </c>
      <c r="G1522" s="2">
        <v>0.97</v>
      </c>
      <c r="H1522" s="2">
        <v>0.12</v>
      </c>
      <c r="I1522" s="1">
        <v>2.1000000000000001E-2</v>
      </c>
    </row>
    <row r="1523" spans="1:9" x14ac:dyDescent="0.2">
      <c r="A1523">
        <v>1605</v>
      </c>
      <c r="B1523" t="s">
        <v>1613</v>
      </c>
      <c r="C1523" t="s">
        <v>1624</v>
      </c>
      <c r="D1523" s="1">
        <v>4.9212121212121214E-2</v>
      </c>
      <c r="E1523">
        <v>1.74E-3</v>
      </c>
      <c r="F1523">
        <v>8.9999999999999993E-3</v>
      </c>
      <c r="G1523" s="2">
        <v>7.09</v>
      </c>
      <c r="H1523" s="2">
        <v>0.42</v>
      </c>
      <c r="I1523" s="2">
        <v>1.1200000000000001</v>
      </c>
    </row>
    <row r="1524" spans="1:9" x14ac:dyDescent="0.2">
      <c r="A1524">
        <v>1606</v>
      </c>
      <c r="B1524" t="s">
        <v>1613</v>
      </c>
      <c r="C1524" t="s">
        <v>1625</v>
      </c>
      <c r="D1524" s="1">
        <v>0.35636363636363633</v>
      </c>
      <c r="E1524">
        <v>2.0999999999999999E-3</v>
      </c>
      <c r="F1524">
        <v>1E-3</v>
      </c>
      <c r="G1524" s="2">
        <v>9.39</v>
      </c>
      <c r="H1524" s="2">
        <v>0.28000000000000003</v>
      </c>
      <c r="I1524" s="2">
        <v>0.35599999999999998</v>
      </c>
    </row>
    <row r="1525" spans="1:9" x14ac:dyDescent="0.2">
      <c r="A1525">
        <v>1607</v>
      </c>
      <c r="B1525" t="s">
        <v>1613</v>
      </c>
      <c r="C1525" t="s">
        <v>1626</v>
      </c>
      <c r="D1525" s="1">
        <v>0.30476190476190473</v>
      </c>
      <c r="E1525">
        <v>1.0999999999999999E-2</v>
      </c>
      <c r="F1525">
        <v>7.0000000000000001E-3</v>
      </c>
      <c r="G1525" s="2">
        <v>3.9</v>
      </c>
      <c r="H1525" s="2">
        <v>0.32</v>
      </c>
      <c r="I1525" s="2">
        <v>0.19</v>
      </c>
    </row>
    <row r="1526" spans="1:9" x14ac:dyDescent="0.2">
      <c r="A1526">
        <v>1608</v>
      </c>
      <c r="B1526" t="s">
        <v>1613</v>
      </c>
      <c r="C1526" t="s">
        <v>1627</v>
      </c>
      <c r="D1526" s="1">
        <v>5.3535353535353547E-2</v>
      </c>
      <c r="E1526">
        <v>1E-3</v>
      </c>
      <c r="F1526">
        <v>6.0000000000000001E-3</v>
      </c>
      <c r="G1526" s="2">
        <v>3.16</v>
      </c>
      <c r="H1526" s="2">
        <v>0.53</v>
      </c>
      <c r="I1526" s="2">
        <v>0.65800000000000003</v>
      </c>
    </row>
    <row r="1527" spans="1:9" x14ac:dyDescent="0.2">
      <c r="A1527">
        <v>1609</v>
      </c>
      <c r="B1527" t="s">
        <v>1613</v>
      </c>
      <c r="C1527" t="s">
        <v>1628</v>
      </c>
      <c r="D1527" s="1">
        <v>3.6767676767676769E-2</v>
      </c>
      <c r="E1527">
        <v>2.5999999999999999E-3</v>
      </c>
      <c r="F1527">
        <v>1.4999999999999999E-2</v>
      </c>
      <c r="G1527" s="2">
        <v>22</v>
      </c>
      <c r="H1527" s="2">
        <v>0.35</v>
      </c>
      <c r="I1527" s="2">
        <v>1.58</v>
      </c>
    </row>
    <row r="1528" spans="1:9" x14ac:dyDescent="0.2">
      <c r="A1528">
        <v>1610</v>
      </c>
      <c r="B1528" t="s">
        <v>1613</v>
      </c>
      <c r="C1528" t="s">
        <v>1629</v>
      </c>
      <c r="D1528" s="1">
        <v>0.28343434343434343</v>
      </c>
      <c r="E1528">
        <v>9.1999999999999998E-3</v>
      </c>
      <c r="F1528">
        <v>1.2E-2</v>
      </c>
      <c r="G1528" s="2">
        <v>10.9</v>
      </c>
      <c r="H1528" s="2">
        <v>0.61</v>
      </c>
      <c r="I1528" s="2">
        <v>1.82</v>
      </c>
    </row>
    <row r="1529" spans="1:9" x14ac:dyDescent="0.2">
      <c r="A1529">
        <v>1611</v>
      </c>
      <c r="B1529" t="s">
        <v>1613</v>
      </c>
      <c r="C1529" t="s">
        <v>1630</v>
      </c>
      <c r="D1529" s="1">
        <v>3.0909090909090913</v>
      </c>
      <c r="E1529">
        <v>0.01</v>
      </c>
      <c r="F1529">
        <v>1E-3</v>
      </c>
      <c r="G1529" s="2">
        <v>11.2</v>
      </c>
      <c r="H1529" s="2">
        <v>0.51</v>
      </c>
      <c r="I1529" s="2">
        <v>1.08</v>
      </c>
    </row>
    <row r="1530" spans="1:9" x14ac:dyDescent="0.2">
      <c r="A1530">
        <v>1612</v>
      </c>
      <c r="B1530" t="s">
        <v>1613</v>
      </c>
      <c r="C1530" t="s">
        <v>1631</v>
      </c>
      <c r="D1530" s="1">
        <v>1.2933333333333333E-2</v>
      </c>
      <c r="E1530">
        <v>1.1E-4</v>
      </c>
      <c r="F1530">
        <v>5.0000000000000001E-3</v>
      </c>
      <c r="G1530" s="2">
        <v>48</v>
      </c>
      <c r="H1530" s="2">
        <v>0.97</v>
      </c>
      <c r="I1530" s="2">
        <v>6.77</v>
      </c>
    </row>
    <row r="1531" spans="1:9" x14ac:dyDescent="0.2">
      <c r="A1531">
        <v>1613</v>
      </c>
      <c r="B1531" t="s">
        <v>1613</v>
      </c>
      <c r="C1531" t="s">
        <v>1632</v>
      </c>
      <c r="D1531" s="1">
        <v>0.20202020202020204</v>
      </c>
      <c r="E1531">
        <v>6.0000000000000001E-3</v>
      </c>
      <c r="F1531">
        <v>4.4999999999999997E-3</v>
      </c>
      <c r="G1531" s="2">
        <v>6.07</v>
      </c>
      <c r="H1531" s="2">
        <v>0.25</v>
      </c>
      <c r="I1531" s="2">
        <v>0.159</v>
      </c>
    </row>
    <row r="1532" spans="1:9" x14ac:dyDescent="0.2">
      <c r="A1532">
        <v>1614</v>
      </c>
      <c r="B1532" t="s">
        <v>1613</v>
      </c>
      <c r="C1532" t="s">
        <v>1633</v>
      </c>
      <c r="D1532" s="1">
        <v>0.36467532467532465</v>
      </c>
      <c r="E1532">
        <v>8.0999999999999996E-3</v>
      </c>
      <c r="F1532">
        <v>7.0000000000000001E-3</v>
      </c>
      <c r="G1532" s="2">
        <v>1.91</v>
      </c>
      <c r="H1532" s="2">
        <v>0.52</v>
      </c>
      <c r="I1532" s="2">
        <v>0.55300000000000005</v>
      </c>
    </row>
    <row r="1533" spans="1:9" x14ac:dyDescent="0.2">
      <c r="A1533">
        <v>1615</v>
      </c>
      <c r="B1533" t="s">
        <v>1634</v>
      </c>
      <c r="C1533" t="s">
        <v>1635</v>
      </c>
      <c r="D1533" s="1">
        <v>4.3636363636363642</v>
      </c>
      <c r="E1533">
        <v>2E-3</v>
      </c>
      <c r="F1533">
        <v>2.5000000000000001E-4</v>
      </c>
      <c r="G1533" s="2">
        <v>32</v>
      </c>
      <c r="H1533" s="2">
        <v>0.9</v>
      </c>
      <c r="I1533" s="2">
        <v>40</v>
      </c>
    </row>
    <row r="1534" spans="1:9" x14ac:dyDescent="0.2">
      <c r="A1534">
        <v>1616</v>
      </c>
      <c r="B1534" t="s">
        <v>1636</v>
      </c>
      <c r="C1534" t="s">
        <v>1637</v>
      </c>
      <c r="D1534" s="1">
        <v>0.57001558441558453</v>
      </c>
      <c r="E1534">
        <v>4.8000000000000001E-4</v>
      </c>
      <c r="F1534">
        <v>1.4E-3</v>
      </c>
      <c r="G1534" s="2">
        <v>120</v>
      </c>
      <c r="H1534" s="2">
        <v>2.7432000000000003</v>
      </c>
      <c r="I1534" s="2">
        <v>665</v>
      </c>
    </row>
    <row r="1535" spans="1:9" x14ac:dyDescent="0.2">
      <c r="A1535">
        <v>1617</v>
      </c>
      <c r="B1535" t="s">
        <v>1638</v>
      </c>
      <c r="C1535" t="s">
        <v>1639</v>
      </c>
      <c r="D1535" s="1">
        <v>7.2145454549999997</v>
      </c>
      <c r="E1535">
        <v>6.4000000000000003E-3</v>
      </c>
      <c r="F1535">
        <v>5.0000000000000001E-4</v>
      </c>
      <c r="G1535" s="2">
        <v>17.100000000000001</v>
      </c>
      <c r="H1535" s="2">
        <v>0.93</v>
      </c>
      <c r="I1535" s="2">
        <v>12</v>
      </c>
    </row>
    <row r="1536" spans="1:9" x14ac:dyDescent="0.2">
      <c r="A1536">
        <v>1618</v>
      </c>
      <c r="B1536" t="s">
        <v>1640</v>
      </c>
      <c r="C1536" t="s">
        <v>1641</v>
      </c>
      <c r="D1536" s="1">
        <v>4.7946127946127952E-2</v>
      </c>
      <c r="E1536">
        <v>8.0000000000000004E-4</v>
      </c>
      <c r="F1536">
        <v>1.7999999999999999E-2</v>
      </c>
      <c r="G1536" s="2">
        <v>58</v>
      </c>
      <c r="H1536" s="2">
        <v>1.78</v>
      </c>
      <c r="I1536" s="2">
        <v>226</v>
      </c>
    </row>
    <row r="1537" spans="1:9" x14ac:dyDescent="0.2">
      <c r="A1537">
        <v>1619</v>
      </c>
      <c r="B1537" t="s">
        <v>1640</v>
      </c>
      <c r="C1537" t="s">
        <v>1642</v>
      </c>
      <c r="D1537" s="1">
        <v>2.1127946127946128E-2</v>
      </c>
      <c r="E1537">
        <v>1E-3</v>
      </c>
      <c r="F1537">
        <v>7.1999999999999995E-2</v>
      </c>
      <c r="G1537" s="2">
        <v>32</v>
      </c>
      <c r="H1537" s="2">
        <v>2.5099999999999998</v>
      </c>
      <c r="I1537" s="2">
        <v>187</v>
      </c>
    </row>
    <row r="1538" spans="1:9" x14ac:dyDescent="0.2">
      <c r="A1538">
        <v>1620</v>
      </c>
      <c r="B1538" t="s">
        <v>1640</v>
      </c>
      <c r="C1538" t="s">
        <v>1643</v>
      </c>
      <c r="D1538" s="1">
        <v>8.587012987012986E-2</v>
      </c>
      <c r="E1538">
        <v>2.8999999999999998E-3</v>
      </c>
      <c r="F1538">
        <v>3.5000000000000003E-2</v>
      </c>
      <c r="G1538" s="2">
        <v>29</v>
      </c>
      <c r="H1538" s="2">
        <v>1.71</v>
      </c>
      <c r="I1538" s="2">
        <v>45.3</v>
      </c>
    </row>
    <row r="1539" spans="1:9" x14ac:dyDescent="0.2">
      <c r="A1539">
        <v>1621</v>
      </c>
      <c r="B1539" t="s">
        <v>1640</v>
      </c>
      <c r="C1539" t="s">
        <v>1644</v>
      </c>
      <c r="D1539" s="1">
        <v>3.9625823451910409E-2</v>
      </c>
      <c r="E1539">
        <v>7.3000000000000001E-3</v>
      </c>
      <c r="F1539">
        <v>0.115</v>
      </c>
      <c r="G1539" s="2">
        <v>31</v>
      </c>
      <c r="H1539" s="2">
        <v>1.03</v>
      </c>
      <c r="I1539" s="2">
        <v>23.8</v>
      </c>
    </row>
    <row r="1540" spans="1:9" x14ac:dyDescent="0.2">
      <c r="A1540">
        <v>1622</v>
      </c>
      <c r="B1540" t="s">
        <v>1640</v>
      </c>
      <c r="C1540" t="s">
        <v>1645</v>
      </c>
      <c r="D1540" s="1">
        <v>0.20606060606060608</v>
      </c>
      <c r="E1540">
        <v>8.0000000000000004E-4</v>
      </c>
      <c r="F1540">
        <v>1.4E-2</v>
      </c>
      <c r="G1540" s="2">
        <v>69</v>
      </c>
      <c r="H1540" s="2">
        <v>5.95</v>
      </c>
      <c r="I1540" s="2">
        <v>668</v>
      </c>
    </row>
    <row r="1541" spans="1:9" x14ac:dyDescent="0.2">
      <c r="A1541">
        <v>1623</v>
      </c>
      <c r="B1541" t="s">
        <v>1640</v>
      </c>
      <c r="C1541" t="s">
        <v>1646</v>
      </c>
      <c r="D1541" s="1">
        <v>0.30852525252525254</v>
      </c>
      <c r="E1541">
        <v>9.1999999999999998E-3</v>
      </c>
      <c r="F1541">
        <v>1.4999999999999999E-2</v>
      </c>
      <c r="G1541" s="2">
        <v>13</v>
      </c>
      <c r="H1541" s="2">
        <v>0.83</v>
      </c>
      <c r="I1541" s="2">
        <v>24.5</v>
      </c>
    </row>
    <row r="1542" spans="1:9" x14ac:dyDescent="0.2">
      <c r="A1542">
        <v>1624</v>
      </c>
      <c r="B1542" t="s">
        <v>1640</v>
      </c>
      <c r="C1542" t="s">
        <v>1647</v>
      </c>
      <c r="D1542" s="1">
        <v>1.9338842975206615E-2</v>
      </c>
      <c r="E1542">
        <v>2.5999999999999999E-3</v>
      </c>
      <c r="F1542">
        <v>6.6000000000000003E-2</v>
      </c>
      <c r="G1542" s="2">
        <v>27</v>
      </c>
      <c r="H1542" s="2">
        <v>0.81</v>
      </c>
      <c r="I1542" s="2">
        <v>10.5</v>
      </c>
    </row>
    <row r="1543" spans="1:9" x14ac:dyDescent="0.2">
      <c r="A1543">
        <v>1625</v>
      </c>
      <c r="B1543" t="s">
        <v>1640</v>
      </c>
      <c r="C1543" t="s">
        <v>1648</v>
      </c>
      <c r="D1543" s="1">
        <v>6.4151515151515143E-3</v>
      </c>
      <c r="E1543">
        <v>5.8E-4</v>
      </c>
      <c r="F1543">
        <v>0.04</v>
      </c>
      <c r="G1543" s="2">
        <v>18.600000000000001</v>
      </c>
      <c r="H1543" s="2">
        <v>0.73</v>
      </c>
      <c r="I1543" s="2">
        <v>24.9</v>
      </c>
    </row>
    <row r="1544" spans="1:9" x14ac:dyDescent="0.2">
      <c r="A1544">
        <v>1626</v>
      </c>
      <c r="B1544" t="s">
        <v>1640</v>
      </c>
      <c r="C1544" t="s">
        <v>1649</v>
      </c>
      <c r="D1544" s="1">
        <v>0.17196248196248196</v>
      </c>
      <c r="E1544">
        <v>8.4999999999999995E-4</v>
      </c>
      <c r="F1544">
        <v>2.1000000000000001E-2</v>
      </c>
      <c r="G1544" s="2">
        <v>99.1</v>
      </c>
      <c r="H1544" s="2">
        <v>7.01</v>
      </c>
      <c r="I1544" s="2">
        <v>580.6</v>
      </c>
    </row>
    <row r="1545" spans="1:9" x14ac:dyDescent="0.2">
      <c r="A1545">
        <v>1627</v>
      </c>
      <c r="B1545" t="s">
        <v>1640</v>
      </c>
      <c r="C1545" t="s">
        <v>1650</v>
      </c>
      <c r="D1545" s="1">
        <v>1.4120234604105573</v>
      </c>
      <c r="E1545">
        <v>1.35E-2</v>
      </c>
      <c r="F1545">
        <v>6.1999999999999998E-3</v>
      </c>
      <c r="G1545" s="2">
        <v>16</v>
      </c>
      <c r="H1545" s="2">
        <v>1.07</v>
      </c>
      <c r="I1545" s="2">
        <v>73.599999999999994</v>
      </c>
    </row>
    <row r="1546" spans="1:9" x14ac:dyDescent="0.2">
      <c r="A1546">
        <v>1628</v>
      </c>
      <c r="B1546" t="s">
        <v>1640</v>
      </c>
      <c r="C1546" t="s">
        <v>1651</v>
      </c>
      <c r="D1546" s="1">
        <v>0.2690909090909091</v>
      </c>
      <c r="E1546">
        <v>7.4000000000000003E-3</v>
      </c>
      <c r="F1546">
        <v>1.4999999999999999E-2</v>
      </c>
      <c r="G1546" s="2">
        <v>15</v>
      </c>
      <c r="H1546" s="2">
        <v>0.9</v>
      </c>
      <c r="I1546" s="2">
        <v>12.6</v>
      </c>
    </row>
    <row r="1547" spans="1:9" x14ac:dyDescent="0.2">
      <c r="A1547">
        <v>1629</v>
      </c>
      <c r="B1547" t="s">
        <v>1640</v>
      </c>
      <c r="C1547" t="s">
        <v>1652</v>
      </c>
      <c r="D1547" s="1">
        <v>0.21684210526315792</v>
      </c>
      <c r="E1547">
        <v>4.1200000000000001E-2</v>
      </c>
      <c r="F1547">
        <v>3.7999999999999999E-2</v>
      </c>
      <c r="G1547" s="2">
        <v>3</v>
      </c>
      <c r="H1547" s="2">
        <v>0.33</v>
      </c>
      <c r="I1547" s="2">
        <v>3</v>
      </c>
    </row>
    <row r="1548" spans="1:9" x14ac:dyDescent="0.2">
      <c r="A1548">
        <v>1630</v>
      </c>
      <c r="B1548" t="s">
        <v>1640</v>
      </c>
      <c r="C1548" t="s">
        <v>1653</v>
      </c>
      <c r="D1548" s="1">
        <v>1.138047138047138E-2</v>
      </c>
      <c r="E1548">
        <v>1.2999999999999999E-3</v>
      </c>
      <c r="F1548">
        <v>4.4999999999999998E-2</v>
      </c>
      <c r="G1548" s="2">
        <v>17</v>
      </c>
      <c r="H1548" s="2">
        <v>0.65</v>
      </c>
      <c r="I1548" s="2">
        <v>5.5</v>
      </c>
    </row>
    <row r="1549" spans="1:9" x14ac:dyDescent="0.2">
      <c r="A1549">
        <v>1631</v>
      </c>
      <c r="B1549" t="s">
        <v>1640</v>
      </c>
      <c r="C1549" t="s">
        <v>1654</v>
      </c>
      <c r="D1549" s="1">
        <v>0.56310160427807487</v>
      </c>
      <c r="E1549">
        <v>3.8999999999999998E-3</v>
      </c>
      <c r="F1549">
        <v>3.3999999999999998E-3</v>
      </c>
      <c r="G1549" s="2">
        <v>8.1999999999999993</v>
      </c>
      <c r="H1549" s="2">
        <v>0.81</v>
      </c>
      <c r="I1549" s="2">
        <v>13.2</v>
      </c>
    </row>
    <row r="1550" spans="1:9" x14ac:dyDescent="0.2">
      <c r="A1550">
        <v>1632</v>
      </c>
      <c r="B1550" t="s">
        <v>1640</v>
      </c>
      <c r="C1550" t="s">
        <v>1655</v>
      </c>
      <c r="D1550" s="1">
        <v>3.4222219999999999E-3</v>
      </c>
      <c r="E1550">
        <v>2.1000000000000001E-4</v>
      </c>
      <c r="F1550">
        <v>4.4999999999999998E-2</v>
      </c>
      <c r="G1550" s="2">
        <v>39.6</v>
      </c>
      <c r="H1550" s="2">
        <v>1.21</v>
      </c>
      <c r="I1550" s="2">
        <v>70.8</v>
      </c>
    </row>
    <row r="1551" spans="1:9" x14ac:dyDescent="0.2">
      <c r="A1551">
        <v>1633</v>
      </c>
      <c r="B1551" t="s">
        <v>1640</v>
      </c>
      <c r="C1551" t="s">
        <v>1656</v>
      </c>
      <c r="D1551" s="1">
        <v>9.121212121212123E-2</v>
      </c>
      <c r="E1551">
        <v>6.9999999999999999E-4</v>
      </c>
      <c r="F1551">
        <v>1.2E-2</v>
      </c>
      <c r="G1551" s="2">
        <v>42.1</v>
      </c>
      <c r="H1551" s="2">
        <v>2.58</v>
      </c>
      <c r="I1551" s="2">
        <v>91.8</v>
      </c>
    </row>
    <row r="1552" spans="1:9" x14ac:dyDescent="0.2">
      <c r="A1552">
        <v>1634</v>
      </c>
      <c r="B1552" t="s">
        <v>1640</v>
      </c>
      <c r="C1552" t="s">
        <v>1657</v>
      </c>
      <c r="D1552" s="1">
        <v>3.987511478420569E-2</v>
      </c>
      <c r="E1552">
        <v>1.84E-2</v>
      </c>
      <c r="F1552">
        <v>0.16500000000000001</v>
      </c>
      <c r="G1552" s="2">
        <v>4</v>
      </c>
      <c r="H1552" s="2">
        <v>0.59</v>
      </c>
      <c r="I1552" s="2">
        <v>1.7</v>
      </c>
    </row>
    <row r="1553" spans="1:9" x14ac:dyDescent="0.2">
      <c r="A1553">
        <v>1635</v>
      </c>
      <c r="B1553" t="s">
        <v>1640</v>
      </c>
      <c r="C1553" t="s">
        <v>1658</v>
      </c>
      <c r="D1553" s="1">
        <v>0.19630303030303028</v>
      </c>
      <c r="E1553">
        <v>2.3699999999999999E-2</v>
      </c>
      <c r="F1553">
        <v>0.03</v>
      </c>
      <c r="G1553" s="2">
        <v>4</v>
      </c>
      <c r="H1553" s="2">
        <v>0.41</v>
      </c>
      <c r="I1553" s="2">
        <v>6.2</v>
      </c>
    </row>
    <row r="1554" spans="1:9" x14ac:dyDescent="0.2">
      <c r="A1554">
        <v>1636</v>
      </c>
      <c r="B1554" t="s">
        <v>1640</v>
      </c>
      <c r="C1554" t="s">
        <v>1659</v>
      </c>
      <c r="D1554" s="1">
        <v>6.1403508771929835E-2</v>
      </c>
      <c r="E1554">
        <v>1.54E-2</v>
      </c>
      <c r="F1554">
        <v>7.5999999999999998E-2</v>
      </c>
      <c r="G1554" s="2">
        <v>3</v>
      </c>
      <c r="H1554" s="2">
        <v>0.5</v>
      </c>
      <c r="I1554" s="2">
        <v>4.5</v>
      </c>
    </row>
    <row r="1555" spans="1:9" x14ac:dyDescent="0.2">
      <c r="A1555">
        <v>1637</v>
      </c>
      <c r="B1555" t="s">
        <v>1640</v>
      </c>
      <c r="C1555" t="s">
        <v>1660</v>
      </c>
      <c r="D1555" s="1">
        <v>2.6000000000000002E-2</v>
      </c>
      <c r="E1555">
        <v>6.6E-3</v>
      </c>
      <c r="F1555">
        <v>0.06</v>
      </c>
      <c r="G1555" s="2">
        <v>7</v>
      </c>
      <c r="H1555" s="2">
        <v>0.39</v>
      </c>
      <c r="I1555" s="2">
        <v>5</v>
      </c>
    </row>
    <row r="1556" spans="1:9" x14ac:dyDescent="0.2">
      <c r="A1556">
        <v>1638</v>
      </c>
      <c r="B1556" t="s">
        <v>1640</v>
      </c>
      <c r="C1556" t="s">
        <v>1661</v>
      </c>
      <c r="D1556" s="1">
        <v>9.2444444444444454E-2</v>
      </c>
      <c r="E1556">
        <v>4.1599999999999998E-2</v>
      </c>
      <c r="F1556">
        <v>0.12</v>
      </c>
      <c r="G1556" s="2">
        <v>7</v>
      </c>
      <c r="H1556" s="2">
        <v>0.44</v>
      </c>
      <c r="I1556" s="2">
        <v>7.5</v>
      </c>
    </row>
    <row r="1557" spans="1:9" x14ac:dyDescent="0.2">
      <c r="A1557">
        <v>1639</v>
      </c>
      <c r="B1557" t="s">
        <v>1640</v>
      </c>
      <c r="C1557" t="s">
        <v>1662</v>
      </c>
      <c r="D1557" s="1">
        <v>4.81705948372615E-2</v>
      </c>
      <c r="E1557">
        <v>3.7000000000000002E-3</v>
      </c>
      <c r="F1557">
        <v>2.7E-2</v>
      </c>
      <c r="G1557" s="2">
        <v>10</v>
      </c>
      <c r="H1557" s="2">
        <v>0.57999999999999996</v>
      </c>
      <c r="I1557" s="2">
        <v>5.7</v>
      </c>
    </row>
    <row r="1558" spans="1:9" x14ac:dyDescent="0.2">
      <c r="A1558">
        <v>1640</v>
      </c>
      <c r="B1558" t="s">
        <v>1640</v>
      </c>
      <c r="C1558" t="s">
        <v>1663</v>
      </c>
      <c r="D1558" s="1">
        <v>4.909091E-3</v>
      </c>
      <c r="E1558">
        <v>5.4000000000000001E-4</v>
      </c>
      <c r="F1558">
        <v>7.1999999999999995E-2</v>
      </c>
      <c r="G1558" s="2">
        <v>34.1</v>
      </c>
      <c r="H1558" s="2">
        <v>1.08</v>
      </c>
      <c r="I1558" s="2">
        <v>11.3</v>
      </c>
    </row>
    <row r="1559" spans="1:9" x14ac:dyDescent="0.2">
      <c r="A1559">
        <v>1641</v>
      </c>
      <c r="B1559" t="s">
        <v>1640</v>
      </c>
      <c r="C1559" t="s">
        <v>1664</v>
      </c>
      <c r="D1559" s="1">
        <v>3.8095238095238099E-2</v>
      </c>
      <c r="E1559">
        <v>4.0000000000000001E-3</v>
      </c>
      <c r="F1559">
        <v>3.5000000000000003E-2</v>
      </c>
      <c r="G1559" s="2">
        <v>16.5</v>
      </c>
      <c r="H1559" s="2">
        <v>0.55000000000000004</v>
      </c>
      <c r="I1559" s="2">
        <v>22.2</v>
      </c>
    </row>
    <row r="1560" spans="1:9" x14ac:dyDescent="0.2">
      <c r="A1560">
        <v>1642</v>
      </c>
      <c r="B1560" t="s">
        <v>1640</v>
      </c>
      <c r="C1560" t="s">
        <v>1665</v>
      </c>
      <c r="D1560" s="1">
        <v>1.2606060606060607E-2</v>
      </c>
      <c r="E1560">
        <v>4.7999999999999996E-3</v>
      </c>
      <c r="F1560">
        <v>0.15</v>
      </c>
      <c r="G1560" s="2">
        <v>13</v>
      </c>
      <c r="H1560" s="2">
        <v>0.65</v>
      </c>
      <c r="I1560" s="2">
        <v>17.600000000000001</v>
      </c>
    </row>
    <row r="1561" spans="1:9" x14ac:dyDescent="0.2">
      <c r="A1561">
        <v>1643</v>
      </c>
      <c r="B1561" t="s">
        <v>1640</v>
      </c>
      <c r="C1561" t="s">
        <v>1666</v>
      </c>
      <c r="D1561" s="1">
        <v>0.35897435897435903</v>
      </c>
      <c r="E1561">
        <v>2.5000000000000001E-3</v>
      </c>
      <c r="F1561">
        <v>1.2999999999999999E-2</v>
      </c>
      <c r="G1561" s="2">
        <v>33</v>
      </c>
      <c r="H1561" s="2">
        <v>3.08</v>
      </c>
      <c r="I1561" s="2">
        <v>69.400000000000006</v>
      </c>
    </row>
    <row r="1562" spans="1:9" x14ac:dyDescent="0.2">
      <c r="A1562">
        <v>1644</v>
      </c>
      <c r="B1562" t="s">
        <v>1640</v>
      </c>
      <c r="C1562" t="s">
        <v>1667</v>
      </c>
      <c r="D1562" s="1">
        <v>0.69333333333333336</v>
      </c>
      <c r="E1562">
        <v>8.0000000000000004E-4</v>
      </c>
      <c r="F1562">
        <v>1E-3</v>
      </c>
      <c r="G1562" s="2">
        <v>29</v>
      </c>
      <c r="H1562" s="2">
        <v>1.43</v>
      </c>
      <c r="I1562" s="2">
        <v>79.3</v>
      </c>
    </row>
    <row r="1563" spans="1:9" x14ac:dyDescent="0.2">
      <c r="A1563">
        <v>1645</v>
      </c>
      <c r="B1563" t="s">
        <v>1640</v>
      </c>
      <c r="C1563" t="s">
        <v>1668</v>
      </c>
      <c r="D1563" s="1">
        <v>2.6893939393939397E-2</v>
      </c>
      <c r="E1563">
        <v>3.0000000000000001E-3</v>
      </c>
      <c r="F1563">
        <v>4.8000000000000001E-2</v>
      </c>
      <c r="G1563" s="2">
        <v>25</v>
      </c>
      <c r="H1563" s="2">
        <v>0.71</v>
      </c>
      <c r="I1563" s="2">
        <v>8.1999999999999993</v>
      </c>
    </row>
    <row r="1564" spans="1:9" x14ac:dyDescent="0.2">
      <c r="A1564">
        <v>1646</v>
      </c>
      <c r="B1564" t="s">
        <v>1640</v>
      </c>
      <c r="C1564" t="s">
        <v>1669</v>
      </c>
      <c r="D1564" s="1">
        <v>3.6363636363636362E-2</v>
      </c>
      <c r="E1564">
        <v>3.5999999999999999E-3</v>
      </c>
      <c r="F1564">
        <v>4.2000000000000003E-2</v>
      </c>
      <c r="G1564" s="2">
        <v>23.5</v>
      </c>
      <c r="H1564" s="2">
        <v>0.7</v>
      </c>
      <c r="I1564" s="2">
        <v>27.5</v>
      </c>
    </row>
    <row r="1565" spans="1:9" x14ac:dyDescent="0.2">
      <c r="A1565">
        <v>1648</v>
      </c>
      <c r="B1565" t="s">
        <v>1640</v>
      </c>
      <c r="C1565" t="s">
        <v>1670</v>
      </c>
      <c r="D1565" s="1">
        <v>0.13632323232323235</v>
      </c>
      <c r="E1565">
        <v>4.1999999999999997E-3</v>
      </c>
      <c r="F1565">
        <v>4.4999999999999998E-2</v>
      </c>
      <c r="G1565" s="2">
        <v>47</v>
      </c>
      <c r="H1565" s="2">
        <v>2.41</v>
      </c>
      <c r="I1565" s="2">
        <v>368</v>
      </c>
    </row>
    <row r="1566" spans="1:9" x14ac:dyDescent="0.2">
      <c r="A1566">
        <v>1649</v>
      </c>
      <c r="B1566" t="s">
        <v>1640</v>
      </c>
      <c r="C1566" t="s">
        <v>1671</v>
      </c>
      <c r="D1566" s="1">
        <v>0.20969696969696969</v>
      </c>
      <c r="E1566">
        <v>1E-3</v>
      </c>
      <c r="F1566">
        <v>5.0000000000000001E-3</v>
      </c>
      <c r="G1566" s="2">
        <v>32</v>
      </c>
      <c r="H1566" s="2">
        <v>1.73</v>
      </c>
      <c r="I1566" s="2">
        <v>116</v>
      </c>
    </row>
    <row r="1567" spans="1:9" x14ac:dyDescent="0.2">
      <c r="A1567">
        <v>1650</v>
      </c>
      <c r="B1567" t="s">
        <v>1640</v>
      </c>
      <c r="C1567" t="s">
        <v>1672</v>
      </c>
      <c r="D1567" s="1">
        <v>0.39281705900000002</v>
      </c>
      <c r="E1567">
        <v>2.5000000000000001E-3</v>
      </c>
      <c r="F1567">
        <v>2.7000000000000001E-3</v>
      </c>
      <c r="G1567" s="2">
        <v>13.7</v>
      </c>
      <c r="H1567" s="2">
        <v>0.7</v>
      </c>
      <c r="I1567" s="2">
        <v>12.2</v>
      </c>
    </row>
    <row r="1568" spans="1:9" x14ac:dyDescent="0.2">
      <c r="A1568">
        <v>1651</v>
      </c>
      <c r="B1568" t="s">
        <v>1640</v>
      </c>
      <c r="C1568" t="s">
        <v>1673</v>
      </c>
      <c r="D1568" s="1">
        <v>2.8000000000000004E-2</v>
      </c>
      <c r="E1568">
        <v>4.1999999999999997E-3</v>
      </c>
      <c r="F1568">
        <v>0.06</v>
      </c>
      <c r="G1568" s="2">
        <v>13</v>
      </c>
      <c r="H1568" s="2">
        <v>0.66</v>
      </c>
      <c r="I1568" s="2">
        <v>10.9</v>
      </c>
    </row>
    <row r="1569" spans="1:9" x14ac:dyDescent="0.2">
      <c r="A1569">
        <v>1652</v>
      </c>
      <c r="B1569" t="s">
        <v>1674</v>
      </c>
      <c r="C1569" t="s">
        <v>1675</v>
      </c>
      <c r="D1569" s="1">
        <v>1.9992698064987224E-2</v>
      </c>
      <c r="E1569">
        <v>3.7000000000000002E-3</v>
      </c>
      <c r="F1569">
        <v>8.3000000000000004E-2</v>
      </c>
      <c r="G1569" s="2">
        <v>17</v>
      </c>
      <c r="H1569" s="2">
        <v>0.74</v>
      </c>
      <c r="I1569" s="2">
        <v>24</v>
      </c>
    </row>
    <row r="1570" spans="1:9" x14ac:dyDescent="0.2">
      <c r="A1570">
        <v>1653</v>
      </c>
      <c r="B1570" t="s">
        <v>1674</v>
      </c>
      <c r="C1570" t="s">
        <v>1676</v>
      </c>
      <c r="D1570" s="1">
        <v>3.420454545454546E-2</v>
      </c>
      <c r="E1570">
        <v>2.8E-3</v>
      </c>
      <c r="F1570">
        <v>6.4000000000000001E-2</v>
      </c>
      <c r="G1570" s="2">
        <v>20</v>
      </c>
      <c r="H1570" s="2">
        <v>1.29</v>
      </c>
      <c r="I1570" s="2">
        <v>40</v>
      </c>
    </row>
    <row r="1571" spans="1:9" x14ac:dyDescent="0.2">
      <c r="A1571">
        <v>1654</v>
      </c>
      <c r="B1571" t="s">
        <v>1674</v>
      </c>
      <c r="C1571" t="s">
        <v>1677</v>
      </c>
      <c r="D1571" s="1">
        <v>4.8846153846153857E-3</v>
      </c>
      <c r="E1571">
        <v>6.6E-4</v>
      </c>
      <c r="F1571">
        <v>0.104</v>
      </c>
      <c r="G1571" s="2">
        <v>18</v>
      </c>
      <c r="H1571" s="2">
        <v>1.27</v>
      </c>
      <c r="I1571" s="2">
        <v>45</v>
      </c>
    </row>
    <row r="1572" spans="1:9" x14ac:dyDescent="0.2">
      <c r="A1572">
        <v>1655</v>
      </c>
      <c r="B1572" t="s">
        <v>1674</v>
      </c>
      <c r="C1572" t="s">
        <v>1678</v>
      </c>
      <c r="D1572" s="1">
        <v>3.0413223140495868E-2</v>
      </c>
      <c r="E1572">
        <v>6.8999999999999997E-4</v>
      </c>
      <c r="F1572">
        <v>2.1999999999999999E-2</v>
      </c>
      <c r="G1572" s="2">
        <v>27</v>
      </c>
      <c r="H1572" s="2">
        <v>1.6</v>
      </c>
      <c r="I1572" s="2">
        <v>66</v>
      </c>
    </row>
    <row r="1573" spans="1:9" x14ac:dyDescent="0.2">
      <c r="A1573">
        <v>1656</v>
      </c>
      <c r="B1573" t="s">
        <v>1674</v>
      </c>
      <c r="C1573" t="s">
        <v>1679</v>
      </c>
      <c r="D1573" s="1">
        <v>1.150278293135436E-2</v>
      </c>
      <c r="E1573">
        <v>6.2E-4</v>
      </c>
      <c r="F1573">
        <v>4.9000000000000002E-2</v>
      </c>
      <c r="G1573" s="2">
        <v>23</v>
      </c>
      <c r="H1573" s="2">
        <v>1.5</v>
      </c>
      <c r="I1573" s="2">
        <v>68</v>
      </c>
    </row>
    <row r="1574" spans="1:9" x14ac:dyDescent="0.2">
      <c r="D1574"/>
      <c r="G1574"/>
      <c r="H1574"/>
      <c r="I1574"/>
    </row>
    <row r="1575" spans="1:9" x14ac:dyDescent="0.2">
      <c r="D1575"/>
      <c r="G1575"/>
      <c r="H1575"/>
      <c r="I1575"/>
    </row>
    <row r="1576" spans="1:9" x14ac:dyDescent="0.2">
      <c r="D1576"/>
      <c r="G1576"/>
      <c r="H1576"/>
      <c r="I1576"/>
    </row>
    <row r="1577" spans="1:9" x14ac:dyDescent="0.2">
      <c r="D1577"/>
      <c r="G1577"/>
      <c r="H1577"/>
      <c r="I1577"/>
    </row>
    <row r="1578" spans="1:9" x14ac:dyDescent="0.2">
      <c r="D1578"/>
      <c r="G1578"/>
      <c r="H1578"/>
      <c r="I1578"/>
    </row>
    <row r="1579" spans="1:9" x14ac:dyDescent="0.2">
      <c r="D1579"/>
      <c r="G1579"/>
      <c r="H1579"/>
      <c r="I1579"/>
    </row>
  </sheetData>
  <conditionalFormatting sqref="C1506:C1048576 C178:C786 C788:C945 C1:C47 C52:C159 C167:C176">
    <cfRule type="duplicateValues" dxfId="2" priority="3"/>
  </conditionalFormatting>
  <conditionalFormatting sqref="K903:K1048576 K1:K892 L2:O3 K895:K900">
    <cfRule type="duplicateValues" dxfId="1" priority="2"/>
  </conditionalFormatting>
  <conditionalFormatting sqref="L8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2023-01-23T18:12:45Z</dcterms:created>
  <dcterms:modified xsi:type="dcterms:W3CDTF">2023-01-23T18:28:36Z</dcterms:modified>
</cp:coreProperties>
</file>