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anessa/High-Plains/abrasion data/"/>
    </mc:Choice>
  </mc:AlternateContent>
  <xr:revisionPtr revIDLastSave="0" documentId="13_ncr:1_{54BE1D9C-13C7-1A47-8075-484DE9E5CC6B}" xr6:coauthVersionLast="47" xr6:coauthVersionMax="47" xr10:uidLastSave="{00000000-0000-0000-0000-000000000000}"/>
  <bookViews>
    <workbookView xWindow="-28640" yWindow="800" windowWidth="28160" windowHeight="14980" xr2:uid="{C27CE06C-E2B7-6E40-BAF7-41CBC5A91F4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2" i="1"/>
  <c r="O3" i="1"/>
  <c r="O4" i="1"/>
  <c r="O5" i="1"/>
  <c r="O6" i="1"/>
  <c r="O7" i="1"/>
  <c r="O8" i="1"/>
  <c r="O9" i="1"/>
  <c r="O10" i="1"/>
  <c r="O11" i="1"/>
  <c r="O2" i="1"/>
  <c r="G7" i="1"/>
  <c r="G6" i="1"/>
  <c r="G4" i="1"/>
</calcChain>
</file>

<file path=xl/sharedStrings.xml><?xml version="1.0" encoding="utf-8"?>
<sst xmlns="http://schemas.openxmlformats.org/spreadsheetml/2006/main" count="45" uniqueCount="33">
  <si>
    <t>ID</t>
  </si>
  <si>
    <t>Citation</t>
  </si>
  <si>
    <t>Site_Name</t>
  </si>
  <si>
    <t>tau_*bf</t>
  </si>
  <si>
    <t>Slope</t>
  </si>
  <si>
    <t>D50 (m)</t>
  </si>
  <si>
    <t>Width (m)</t>
  </si>
  <si>
    <t>Depth (m)</t>
  </si>
  <si>
    <t>Discharge (m3/s)</t>
  </si>
  <si>
    <t>State</t>
  </si>
  <si>
    <t>Erosion rate (mm/kyr)</t>
  </si>
  <si>
    <t>tau_*bf / tau_*c</t>
  </si>
  <si>
    <t>King et al., 2004; Mueller et al., 2005</t>
  </si>
  <si>
    <t>SELWAY RIVER NEAR LOWELL, ID</t>
  </si>
  <si>
    <t>Lochsa River near Lowell, ID</t>
  </si>
  <si>
    <t>Chaplin, 2005</t>
  </si>
  <si>
    <t>Yellow Breeches Creek near Camp Hill, PA</t>
  </si>
  <si>
    <t>PA</t>
  </si>
  <si>
    <t>SHERMAN CREEK AT SHERMANS DALE, PA</t>
  </si>
  <si>
    <t>Spring Creek near Milesburg, PA</t>
  </si>
  <si>
    <t>Spring Creek near Houserville, PA</t>
  </si>
  <si>
    <t>Keaton et al., 2005</t>
  </si>
  <si>
    <t>South River at Harriston. Va.</t>
  </si>
  <si>
    <t>VA</t>
  </si>
  <si>
    <t>Lotspeich, 2009</t>
  </si>
  <si>
    <t>Smith River at Smith River Church near Woolwine, VA</t>
  </si>
  <si>
    <t>South Fork Roanoke River near Shawsville. Va.</t>
  </si>
  <si>
    <t>Lisle and Hilton, 1999; Seidl and Dietrich, 1992</t>
  </si>
  <si>
    <t>ELDER C NR BRANSCOMB CA</t>
  </si>
  <si>
    <t>CA</t>
  </si>
  <si>
    <t>Drainage area (km^2)</t>
  </si>
  <si>
    <t>Drainage area (m^2)</t>
  </si>
  <si>
    <t>Erosion rate (m/yr)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</si>
</sst>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64" fontId="1" fillId="0" borderId="0" xfId="0" applyNumberFormat="1" applyFont="1"/>
    <xf numFmtId="2" fontId="1" fillId="0" borderId="0" xfId="0" applyNumberFormat="1" applyFont="1"/>
    <xf numFmtId="164" fontId="0" fillId="0" borderId="0" xfId="0" applyNumberFormat="1"/>
    <xf numFmtId="2" fontId="0" fillId="0" borderId="0" xfId="0" applyNumberFormat="1"/>
    <xf numFmtId="11" fontId="1" fillId="0" borderId="0" xfId="0" applyNumberFormat="1" applyFont="1"/>
    <xf numFmtId="11" fontId="0" fillId="0" borderId="0" xfId="0" applyNumberFormat="1"/>
  </cellXfs>
  <cellStyles count="1">
    <cellStyle name="Normal" xfId="0" builtinId="0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A62347-6848-1C4E-8055-E369374F8C0A}">
  <dimension ref="A1:O11"/>
  <sheetViews>
    <sheetView tabSelected="1" workbookViewId="0">
      <selection activeCell="C22" sqref="C22"/>
    </sheetView>
  </sheetViews>
  <sheetFormatPr baseColWidth="10" defaultRowHeight="16" x14ac:dyDescent="0.2"/>
  <cols>
    <col min="1" max="1" width="5.1640625" bestFit="1" customWidth="1"/>
    <col min="2" max="2" width="39.83203125" bestFit="1" customWidth="1"/>
    <col min="3" max="3" width="46.1640625" bestFit="1" customWidth="1"/>
    <col min="4" max="4" width="7.5" bestFit="1" customWidth="1"/>
    <col min="5" max="5" width="7.1640625" bestFit="1" customWidth="1"/>
    <col min="6" max="6" width="8" bestFit="1" customWidth="1"/>
    <col min="7" max="8" width="9.6640625" bestFit="1" customWidth="1"/>
    <col min="9" max="9" width="15.5" bestFit="1" customWidth="1"/>
    <col min="10" max="10" width="5.5" bestFit="1" customWidth="1"/>
    <col min="11" max="11" width="19.83203125" bestFit="1" customWidth="1"/>
    <col min="12" max="12" width="17.1640625" style="7" bestFit="1" customWidth="1"/>
    <col min="13" max="13" width="14.83203125" bestFit="1" customWidth="1"/>
    <col min="14" max="14" width="19.5" bestFit="1" customWidth="1"/>
    <col min="15" max="15" width="18.5" bestFit="1" customWidth="1"/>
  </cols>
  <sheetData>
    <row r="1" spans="1:15" x14ac:dyDescent="0.2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3" t="s">
        <v>6</v>
      </c>
      <c r="H1" s="3" t="s">
        <v>7</v>
      </c>
      <c r="I1" s="3" t="s">
        <v>8</v>
      </c>
      <c r="J1" s="1" t="s">
        <v>9</v>
      </c>
      <c r="K1" s="1" t="s">
        <v>10</v>
      </c>
      <c r="L1" s="6" t="s">
        <v>32</v>
      </c>
      <c r="M1" s="1" t="s">
        <v>11</v>
      </c>
      <c r="N1" s="1" t="s">
        <v>30</v>
      </c>
      <c r="O1" s="1" t="s">
        <v>31</v>
      </c>
    </row>
    <row r="2" spans="1:15" x14ac:dyDescent="0.2">
      <c r="A2">
        <v>921</v>
      </c>
      <c r="B2" t="s">
        <v>12</v>
      </c>
      <c r="C2" t="s">
        <v>13</v>
      </c>
      <c r="D2" s="4">
        <v>1.8686284813452442E-2</v>
      </c>
      <c r="E2">
        <v>2.0999999999999999E-3</v>
      </c>
      <c r="F2">
        <v>0.17299999999999999</v>
      </c>
      <c r="G2" s="5">
        <v>89.2</v>
      </c>
      <c r="H2" s="5">
        <v>2.54</v>
      </c>
      <c r="I2" s="5">
        <v>652</v>
      </c>
      <c r="J2" t="s">
        <v>0</v>
      </c>
      <c r="K2" s="5">
        <v>76</v>
      </c>
      <c r="L2" s="7">
        <f>K2/1000000</f>
        <v>7.6000000000000004E-5</v>
      </c>
      <c r="M2" s="5">
        <v>0.55000000000000004</v>
      </c>
      <c r="N2" s="5">
        <v>4960</v>
      </c>
      <c r="O2">
        <f>N2*1000000</f>
        <v>4960000000</v>
      </c>
    </row>
    <row r="3" spans="1:15" x14ac:dyDescent="0.2">
      <c r="A3">
        <v>916</v>
      </c>
      <c r="B3" t="s">
        <v>12</v>
      </c>
      <c r="C3" t="s">
        <v>14</v>
      </c>
      <c r="D3" s="4">
        <v>2.5429975429975434E-2</v>
      </c>
      <c r="E3">
        <v>2.3E-3</v>
      </c>
      <c r="F3">
        <v>0.14799999999999999</v>
      </c>
      <c r="G3" s="5">
        <v>77.3</v>
      </c>
      <c r="H3" s="5">
        <v>2.7</v>
      </c>
      <c r="I3" s="5">
        <v>446</v>
      </c>
      <c r="J3" t="s">
        <v>0</v>
      </c>
      <c r="K3" s="5">
        <v>117</v>
      </c>
      <c r="L3" s="7">
        <f>K3/1000000</f>
        <v>1.17E-4</v>
      </c>
      <c r="M3" s="5">
        <v>0.72</v>
      </c>
      <c r="N3" s="5">
        <v>3056</v>
      </c>
      <c r="O3">
        <f t="shared" ref="O3:O11" si="0">N3*1000000</f>
        <v>3056000000</v>
      </c>
    </row>
    <row r="4" spans="1:15" x14ac:dyDescent="0.2">
      <c r="A4">
        <v>142</v>
      </c>
      <c r="B4" t="s">
        <v>15</v>
      </c>
      <c r="C4" t="s">
        <v>16</v>
      </c>
      <c r="D4" s="4">
        <v>4.1443162055335971E-2</v>
      </c>
      <c r="E4">
        <v>1E-3</v>
      </c>
      <c r="F4">
        <v>2.3E-2</v>
      </c>
      <c r="G4" s="5">
        <f>127*0.3048</f>
        <v>38.709600000000002</v>
      </c>
      <c r="H4" s="5">
        <v>1.5727679999999999</v>
      </c>
      <c r="I4" s="5">
        <v>68.158649746943993</v>
      </c>
      <c r="J4" t="s">
        <v>17</v>
      </c>
      <c r="K4" s="5">
        <v>25</v>
      </c>
      <c r="L4" s="7">
        <f t="shared" ref="L4:L11" si="1">K4/1000000</f>
        <v>2.5000000000000001E-5</v>
      </c>
      <c r="M4" s="5">
        <v>1.44</v>
      </c>
      <c r="N4" s="5">
        <v>552</v>
      </c>
      <c r="O4">
        <f t="shared" si="0"/>
        <v>552000000</v>
      </c>
    </row>
    <row r="5" spans="1:15" x14ac:dyDescent="0.2">
      <c r="A5">
        <v>121</v>
      </c>
      <c r="B5" t="s">
        <v>15</v>
      </c>
      <c r="C5" t="s">
        <v>18</v>
      </c>
      <c r="D5" s="4">
        <v>1.3154803852478273E-2</v>
      </c>
      <c r="E5">
        <v>1E-3</v>
      </c>
      <c r="F5">
        <v>5.16E-2</v>
      </c>
      <c r="G5" s="5">
        <v>61.6</v>
      </c>
      <c r="H5" s="5">
        <v>1.1200000000000001</v>
      </c>
      <c r="I5" s="5">
        <v>123</v>
      </c>
      <c r="J5" t="s">
        <v>17</v>
      </c>
      <c r="K5" s="5">
        <v>13.8</v>
      </c>
      <c r="L5" s="7">
        <f t="shared" si="1"/>
        <v>1.38E-5</v>
      </c>
      <c r="M5" s="5">
        <v>0.47</v>
      </c>
      <c r="N5" s="5">
        <v>536</v>
      </c>
      <c r="O5">
        <f t="shared" si="0"/>
        <v>536000000</v>
      </c>
    </row>
    <row r="6" spans="1:15" x14ac:dyDescent="0.2">
      <c r="A6">
        <v>140</v>
      </c>
      <c r="B6" t="s">
        <v>15</v>
      </c>
      <c r="C6" t="s">
        <v>19</v>
      </c>
      <c r="D6" s="4">
        <v>4.5877322677322675E-2</v>
      </c>
      <c r="E6">
        <v>1E-3</v>
      </c>
      <c r="F6">
        <v>1.8200000000000001E-2</v>
      </c>
      <c r="G6" s="5">
        <f>77.7*0.3048</f>
        <v>23.682960000000001</v>
      </c>
      <c r="H6" s="5">
        <v>1.377696</v>
      </c>
      <c r="I6" s="5">
        <v>25.428528239616</v>
      </c>
      <c r="J6" t="s">
        <v>17</v>
      </c>
      <c r="K6" s="5">
        <v>20.79</v>
      </c>
      <c r="L6" s="7">
        <f t="shared" si="1"/>
        <v>2.0789999999999999E-5</v>
      </c>
      <c r="M6" s="5">
        <v>1.54</v>
      </c>
      <c r="N6" s="5">
        <v>368</v>
      </c>
      <c r="O6">
        <f t="shared" si="0"/>
        <v>368000000</v>
      </c>
    </row>
    <row r="7" spans="1:15" x14ac:dyDescent="0.2">
      <c r="A7">
        <v>139</v>
      </c>
      <c r="B7" t="s">
        <v>15</v>
      </c>
      <c r="C7" t="s">
        <v>20</v>
      </c>
      <c r="D7" s="4">
        <v>1.701243262666188E-2</v>
      </c>
      <c r="E7">
        <v>2E-3</v>
      </c>
      <c r="F7">
        <v>5.0599999999999999E-2</v>
      </c>
      <c r="G7" s="5">
        <f>65.8*0.3048</f>
        <v>20.05584</v>
      </c>
      <c r="H7" s="5">
        <v>0.71018400000000004</v>
      </c>
      <c r="I7" s="5">
        <v>13.195650511872</v>
      </c>
      <c r="J7" t="s">
        <v>17</v>
      </c>
      <c r="K7" s="5">
        <v>16.600000000000001</v>
      </c>
      <c r="L7" s="7">
        <f t="shared" si="1"/>
        <v>1.66E-5</v>
      </c>
      <c r="M7" s="5">
        <v>0.5</v>
      </c>
      <c r="N7" s="5">
        <v>152</v>
      </c>
      <c r="O7">
        <f t="shared" si="0"/>
        <v>152000000</v>
      </c>
    </row>
    <row r="8" spans="1:15" x14ac:dyDescent="0.2">
      <c r="A8">
        <v>846</v>
      </c>
      <c r="B8" t="s">
        <v>21</v>
      </c>
      <c r="C8" t="s">
        <v>22</v>
      </c>
      <c r="D8" s="4">
        <v>3.3111604000000003E-2</v>
      </c>
      <c r="E8">
        <v>4.7999999999999996E-3</v>
      </c>
      <c r="F8">
        <v>0.123</v>
      </c>
      <c r="G8" s="5">
        <v>40.799999999999997</v>
      </c>
      <c r="H8" s="5">
        <v>1.4</v>
      </c>
      <c r="I8" s="5">
        <v>94.6</v>
      </c>
      <c r="J8" t="s">
        <v>23</v>
      </c>
      <c r="K8" s="5">
        <v>6</v>
      </c>
      <c r="L8" s="7">
        <f t="shared" si="1"/>
        <v>6.0000000000000002E-6</v>
      </c>
      <c r="M8" s="5">
        <v>0.77</v>
      </c>
      <c r="N8" s="5">
        <v>549</v>
      </c>
      <c r="O8">
        <f t="shared" si="0"/>
        <v>549000000</v>
      </c>
    </row>
    <row r="9" spans="1:15" x14ac:dyDescent="0.2">
      <c r="A9">
        <v>1014</v>
      </c>
      <c r="B9" t="s">
        <v>24</v>
      </c>
      <c r="C9" t="s">
        <v>25</v>
      </c>
      <c r="D9" s="4">
        <v>5.5087655882884529E-2</v>
      </c>
      <c r="E9">
        <v>6.0000000000000001E-3</v>
      </c>
      <c r="F9">
        <v>5.0299999999999997E-2</v>
      </c>
      <c r="G9" s="5">
        <v>20.909279999999999</v>
      </c>
      <c r="H9" s="5">
        <v>0.76200000000000001</v>
      </c>
      <c r="I9" s="5">
        <v>32.281205114880002</v>
      </c>
      <c r="J9" t="s">
        <v>23</v>
      </c>
      <c r="K9" s="5">
        <v>17.48</v>
      </c>
      <c r="L9" s="7">
        <f t="shared" si="1"/>
        <v>1.7480000000000002E-5</v>
      </c>
      <c r="M9" s="5">
        <v>1.23</v>
      </c>
      <c r="N9" s="5">
        <v>68</v>
      </c>
      <c r="O9">
        <f t="shared" si="0"/>
        <v>68000000</v>
      </c>
    </row>
    <row r="10" spans="1:15" x14ac:dyDescent="0.2">
      <c r="A10">
        <v>844</v>
      </c>
      <c r="B10" t="s">
        <v>21</v>
      </c>
      <c r="C10" t="s">
        <v>26</v>
      </c>
      <c r="D10" s="4">
        <v>3.0994879999999999E-2</v>
      </c>
      <c r="E10">
        <v>2.3999999999999998E-3</v>
      </c>
      <c r="F10">
        <v>6.5699999999999995E-2</v>
      </c>
      <c r="G10" s="5">
        <v>34.4</v>
      </c>
      <c r="H10" s="5">
        <v>1.4</v>
      </c>
      <c r="I10" s="5">
        <v>67.7</v>
      </c>
      <c r="J10" t="s">
        <v>23</v>
      </c>
      <c r="K10" s="5">
        <v>9.19</v>
      </c>
      <c r="L10" s="7">
        <f t="shared" si="1"/>
        <v>9.1900000000000001E-6</v>
      </c>
      <c r="M10" s="5">
        <v>0.86</v>
      </c>
      <c r="N10" s="5">
        <v>282</v>
      </c>
      <c r="O10">
        <f t="shared" si="0"/>
        <v>282000000</v>
      </c>
    </row>
    <row r="11" spans="1:15" x14ac:dyDescent="0.2">
      <c r="A11">
        <v>996</v>
      </c>
      <c r="B11" t="s">
        <v>27</v>
      </c>
      <c r="C11" t="s">
        <v>28</v>
      </c>
      <c r="D11" s="4">
        <v>0.1059101654846336</v>
      </c>
      <c r="E11">
        <v>2.1999999999999999E-2</v>
      </c>
      <c r="F11">
        <v>0.14099999999999999</v>
      </c>
      <c r="G11" s="5">
        <v>11</v>
      </c>
      <c r="H11" s="5">
        <v>1.1200000000000001</v>
      </c>
      <c r="I11" s="5">
        <v>16.835000000000001</v>
      </c>
      <c r="J11" t="s">
        <v>29</v>
      </c>
      <c r="K11" s="5">
        <v>170</v>
      </c>
      <c r="L11" s="7">
        <f t="shared" si="1"/>
        <v>1.7000000000000001E-4</v>
      </c>
      <c r="M11" s="5">
        <v>1.83</v>
      </c>
      <c r="N11" s="5">
        <v>17</v>
      </c>
      <c r="O11">
        <f t="shared" si="0"/>
        <v>17000000</v>
      </c>
    </row>
  </sheetData>
  <conditionalFormatting sqref="C1">
    <cfRule type="duplicateValues" dxfId="17" priority="17"/>
  </conditionalFormatting>
  <conditionalFormatting sqref="C2">
    <cfRule type="duplicateValues" dxfId="16" priority="18"/>
  </conditionalFormatting>
  <conditionalFormatting sqref="C3">
    <cfRule type="duplicateValues" dxfId="15" priority="16"/>
  </conditionalFormatting>
  <conditionalFormatting sqref="C4">
    <cfRule type="duplicateValues" dxfId="14" priority="14"/>
  </conditionalFormatting>
  <conditionalFormatting sqref="C5">
    <cfRule type="duplicateValues" dxfId="13" priority="12"/>
  </conditionalFormatting>
  <conditionalFormatting sqref="C6">
    <cfRule type="duplicateValues" dxfId="12" priority="10"/>
  </conditionalFormatting>
  <conditionalFormatting sqref="C7">
    <cfRule type="duplicateValues" dxfId="11" priority="8"/>
  </conditionalFormatting>
  <conditionalFormatting sqref="C8">
    <cfRule type="duplicateValues" dxfId="10" priority="6"/>
  </conditionalFormatting>
  <conditionalFormatting sqref="C10">
    <cfRule type="duplicateValues" dxfId="9" priority="3"/>
  </conditionalFormatting>
  <conditionalFormatting sqref="K3 M3:N3">
    <cfRule type="duplicateValues" dxfId="8" priority="15"/>
  </conditionalFormatting>
  <conditionalFormatting sqref="K4 M4:N4">
    <cfRule type="duplicateValues" dxfId="7" priority="13"/>
  </conditionalFormatting>
  <conditionalFormatting sqref="K5 M5:N5">
    <cfRule type="duplicateValues" dxfId="6" priority="11"/>
  </conditionalFormatting>
  <conditionalFormatting sqref="K6 M6:N6">
    <cfRule type="duplicateValues" dxfId="5" priority="9"/>
  </conditionalFormatting>
  <conditionalFormatting sqref="K7 M7:N7">
    <cfRule type="duplicateValues" dxfId="4" priority="7"/>
  </conditionalFormatting>
  <conditionalFormatting sqref="K8 M8:N8">
    <cfRule type="duplicateValues" dxfId="3" priority="5"/>
  </conditionalFormatting>
  <conditionalFormatting sqref="K9 M9:N9">
    <cfRule type="duplicateValues" dxfId="2" priority="4"/>
  </conditionalFormatting>
  <conditionalFormatting sqref="K10 M10:N10">
    <cfRule type="duplicateValues" dxfId="1" priority="2"/>
  </conditionalFormatting>
  <conditionalFormatting sqref="K11 M11:N1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Vanessa Gabel</dc:creator>
  <cp:lastModifiedBy>Vanessa Gabel</cp:lastModifiedBy>
  <dcterms:created xsi:type="dcterms:W3CDTF">2023-10-05T13:43:19Z</dcterms:created>
  <dcterms:modified xsi:type="dcterms:W3CDTF">2023-10-11T20:15:20Z</dcterms:modified>
</cp:coreProperties>
</file>