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/High-Plains/modeling headway FA22/manuscript figs/"/>
    </mc:Choice>
  </mc:AlternateContent>
  <xr:revisionPtr revIDLastSave="0" documentId="13_ncr:1_{2584F245-1A78-8D4C-B0F2-6DC9F3BB38DF}" xr6:coauthVersionLast="47" xr6:coauthVersionMax="47" xr10:uidLastSave="{00000000-0000-0000-0000-000000000000}"/>
  <bookViews>
    <workbookView xWindow="340" yWindow="640" windowWidth="32520" windowHeight="17820" xr2:uid="{A46A4A44-CAAD-2B4F-AD16-E348C83224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N10" i="1"/>
  <c r="O9" i="1"/>
  <c r="N9" i="1"/>
  <c r="O7" i="1"/>
  <c r="N7" i="1"/>
  <c r="J12" i="1"/>
  <c r="I12" i="1"/>
  <c r="H12" i="1"/>
  <c r="B12" i="1"/>
  <c r="J11" i="1"/>
  <c r="I11" i="1"/>
  <c r="H11" i="1"/>
  <c r="B11" i="1"/>
  <c r="I3" i="1"/>
  <c r="I4" i="1"/>
  <c r="I5" i="1"/>
  <c r="I6" i="1"/>
  <c r="I7" i="1"/>
  <c r="I8" i="1"/>
  <c r="I9" i="1"/>
  <c r="I10" i="1"/>
  <c r="I2" i="1"/>
  <c r="H10" i="1"/>
  <c r="H9" i="1"/>
  <c r="H8" i="1"/>
  <c r="H7" i="1"/>
  <c r="H6" i="1"/>
  <c r="H5" i="1"/>
  <c r="H4" i="1"/>
  <c r="H3" i="1"/>
  <c r="H2" i="1"/>
  <c r="O6" i="1"/>
  <c r="N6" i="1"/>
  <c r="O3" i="1"/>
  <c r="N3" i="1"/>
  <c r="O4" i="1"/>
  <c r="N4" i="1"/>
  <c r="B3" i="1"/>
  <c r="J3" i="1" s="1"/>
  <c r="B4" i="1"/>
  <c r="J4" i="1" s="1"/>
  <c r="B5" i="1"/>
  <c r="J5" i="1" s="1"/>
  <c r="B6" i="1"/>
  <c r="J6" i="1" s="1"/>
  <c r="B7" i="1"/>
  <c r="J7" i="1" s="1"/>
  <c r="B8" i="1"/>
  <c r="J8" i="1" s="1"/>
  <c r="B9" i="1"/>
  <c r="J9" i="1" s="1"/>
  <c r="B10" i="1"/>
  <c r="J10" i="1" s="1"/>
  <c r="B2" i="1"/>
  <c r="J2" i="1" l="1"/>
</calcChain>
</file>

<file path=xl/sharedStrings.xml><?xml version="1.0" encoding="utf-8"?>
<sst xmlns="http://schemas.openxmlformats.org/spreadsheetml/2006/main" count="15" uniqueCount="15">
  <si>
    <t>Area</t>
  </si>
  <si>
    <t>Runoff</t>
  </si>
  <si>
    <t>Q</t>
  </si>
  <si>
    <t>Nondim Q</t>
  </si>
  <si>
    <t>K</t>
  </si>
  <si>
    <t>Beta</t>
  </si>
  <si>
    <t>U</t>
  </si>
  <si>
    <t>Slope</t>
  </si>
  <si>
    <t>Width</t>
  </si>
  <si>
    <t>Depth</t>
  </si>
  <si>
    <t>Nondim W</t>
  </si>
  <si>
    <t>Nondim D</t>
  </si>
  <si>
    <t>D50</t>
  </si>
  <si>
    <t>x</t>
  </si>
  <si>
    <t>Q per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</si>
</sst>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2" fillId="0" borderId="0" xfId="0" applyFont="1"/>
    <xf numFmtId="0" fontId="0" fillId="0" borderId="0" xfId="0" applyFill="1"/>
    <xf numFmtId="11" fontId="0" fillId="0" borderId="0" xfId="0" applyNumberFormat="1" applyFill="1"/>
    <xf numFmtId="0" fontId="0" fillId="3" borderId="0" xfId="0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74029-AED1-9545-9068-39E1E9E1F4C4}">
  <dimension ref="A1:O12"/>
  <sheetViews>
    <sheetView tabSelected="1" zoomScale="140" zoomScaleNormal="140" workbookViewId="0">
      <pane ySplit="1" topLeftCell="A2" activePane="bottomLeft" state="frozen"/>
      <selection pane="bottomLeft" activeCell="B22" sqref="B22"/>
    </sheetView>
  </sheetViews>
  <sheetFormatPr baseColWidth="10" defaultRowHeight="16" x14ac:dyDescent="0.2"/>
  <cols>
    <col min="2" max="2" width="11.1640625" bestFit="1" customWidth="1"/>
    <col min="9" max="9" width="11.1640625" bestFit="1" customWidth="1"/>
    <col min="10" max="10" width="12.1640625" bestFit="1" customWidth="1"/>
  </cols>
  <sheetData>
    <row r="1" spans="1:15" s="1" customFormat="1" x14ac:dyDescent="0.2">
      <c r="A1" s="1" t="s">
        <v>13</v>
      </c>
      <c r="B1" s="1" t="s">
        <v>0</v>
      </c>
      <c r="C1" s="1" t="s">
        <v>1</v>
      </c>
      <c r="D1" s="1" t="s">
        <v>12</v>
      </c>
      <c r="E1" s="1" t="s">
        <v>4</v>
      </c>
      <c r="F1" s="1" t="s">
        <v>5</v>
      </c>
      <c r="G1" s="1" t="s">
        <v>6</v>
      </c>
      <c r="H1" s="1" t="s">
        <v>2</v>
      </c>
      <c r="I1" s="1" t="s">
        <v>14</v>
      </c>
      <c r="J1" s="1" t="s">
        <v>3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 spans="1:15" x14ac:dyDescent="0.2">
      <c r="A2">
        <v>100000</v>
      </c>
      <c r="B2">
        <f xml:space="preserve"> (1/3) * (A2^(2))</f>
        <v>3333333333.333333</v>
      </c>
      <c r="C2">
        <v>1</v>
      </c>
      <c r="D2">
        <v>1.4999999999999999E-2</v>
      </c>
      <c r="E2" s="2">
        <v>1E-8</v>
      </c>
      <c r="F2" s="2">
        <v>9.9999999999999995E-7</v>
      </c>
      <c r="G2">
        <v>1E-4</v>
      </c>
      <c r="H2">
        <f>A2 * B2</f>
        <v>333333333333333.31</v>
      </c>
      <c r="I2">
        <f>H2/(31500000)</f>
        <v>10582010.582010582</v>
      </c>
      <c r="J2">
        <f xml:space="preserve"> I2/(SQRT(2.65 * 9.81 * (D2^5)))</f>
        <v>75315194708.930893</v>
      </c>
    </row>
    <row r="3" spans="1:15" x14ac:dyDescent="0.2">
      <c r="A3" s="6">
        <v>100000</v>
      </c>
      <c r="B3" s="6">
        <f t="shared" ref="B3:B11" si="0" xml:space="preserve"> (1/3) * (A3^(2))</f>
        <v>3333333333.333333</v>
      </c>
      <c r="C3" s="6">
        <v>1</v>
      </c>
      <c r="D3" s="6">
        <v>1.4999999999999999E-2</v>
      </c>
      <c r="E3" s="7">
        <v>9.9999999999999995E-8</v>
      </c>
      <c r="F3" s="7">
        <v>1.0000000000000001E-5</v>
      </c>
      <c r="G3" s="6">
        <v>5.5000000000000003E-4</v>
      </c>
      <c r="H3" s="6">
        <f>A3 * B3</f>
        <v>333333333333333.31</v>
      </c>
      <c r="I3">
        <f t="shared" ref="I3:I12" si="1">H3/(31500000)</f>
        <v>10582010.582010582</v>
      </c>
      <c r="J3" s="6">
        <f xml:space="preserve"> I3/(SQRT(2.65 * 9.81 * (D3^5)))</f>
        <v>75315194708.930893</v>
      </c>
      <c r="K3" s="5">
        <v>1.186099E-2</v>
      </c>
      <c r="L3" s="5">
        <v>836.04862337999998</v>
      </c>
      <c r="M3" s="5">
        <v>0.12394831000000001</v>
      </c>
      <c r="N3">
        <f>L3/D3</f>
        <v>55736.574892000004</v>
      </c>
      <c r="O3">
        <f>M3/D3</f>
        <v>8.2632206666666672</v>
      </c>
    </row>
    <row r="4" spans="1:15" x14ac:dyDescent="0.2">
      <c r="A4" s="6">
        <v>100000</v>
      </c>
      <c r="B4" s="6">
        <f t="shared" si="0"/>
        <v>3333333333.333333</v>
      </c>
      <c r="C4" s="6">
        <v>1</v>
      </c>
      <c r="D4" s="6">
        <v>1.4999999999999999E-2</v>
      </c>
      <c r="E4" s="7">
        <v>9.9999999999999995E-7</v>
      </c>
      <c r="F4" s="7">
        <v>1E-4</v>
      </c>
      <c r="G4" s="6">
        <v>1E-3</v>
      </c>
      <c r="H4" s="6">
        <f>A4 * B4</f>
        <v>333333333333333.31</v>
      </c>
      <c r="I4">
        <f t="shared" si="1"/>
        <v>10582010.582010582</v>
      </c>
      <c r="J4" s="6">
        <f xml:space="preserve"> I4/(SQRT(2.65 * 9.81 * (D4^5)))</f>
        <v>75315194708.930893</v>
      </c>
      <c r="K4" s="5">
        <v>4.4802599999999998E-3</v>
      </c>
      <c r="L4" s="5">
        <v>268.49954416000003</v>
      </c>
      <c r="M4" s="5">
        <v>0.32813978999999999</v>
      </c>
      <c r="N4">
        <f>L4/D4</f>
        <v>17899.969610666671</v>
      </c>
      <c r="O4">
        <f>M4/D4</f>
        <v>21.875986000000001</v>
      </c>
    </row>
    <row r="5" spans="1:15" x14ac:dyDescent="0.2">
      <c r="A5">
        <v>100000</v>
      </c>
      <c r="B5">
        <f t="shared" si="0"/>
        <v>3333333333.333333</v>
      </c>
      <c r="C5">
        <v>5</v>
      </c>
      <c r="D5">
        <v>1.4999999999999999E-2</v>
      </c>
      <c r="E5" s="2">
        <v>1E-8</v>
      </c>
      <c r="F5" s="2">
        <v>9.9999999999999995E-7</v>
      </c>
      <c r="G5">
        <v>1E-4</v>
      </c>
      <c r="H5">
        <f t="shared" ref="H5:I12" si="2">A5 * B5</f>
        <v>333333333333333.31</v>
      </c>
      <c r="I5">
        <f t="shared" si="1"/>
        <v>10582010.582010582</v>
      </c>
      <c r="J5">
        <f t="shared" ref="J5:J12" si="3" xml:space="preserve"> I5/(SQRT(2.65 * 9.81 * (D5^5)))</f>
        <v>75315194708.930893</v>
      </c>
    </row>
    <row r="6" spans="1:15" x14ac:dyDescent="0.2">
      <c r="A6" s="6">
        <v>100000</v>
      </c>
      <c r="B6" s="6">
        <f t="shared" si="0"/>
        <v>3333333333.333333</v>
      </c>
      <c r="C6" s="6">
        <v>5</v>
      </c>
      <c r="D6" s="6">
        <v>1.4999999999999999E-2</v>
      </c>
      <c r="E6" s="7">
        <v>9.9999999999999995E-8</v>
      </c>
      <c r="F6" s="7">
        <v>1.0000000000000001E-5</v>
      </c>
      <c r="G6" s="6">
        <v>5.5000000000000003E-4</v>
      </c>
      <c r="H6" s="6">
        <f t="shared" si="2"/>
        <v>333333333333333.31</v>
      </c>
      <c r="I6">
        <f t="shared" si="1"/>
        <v>10582010.582010582</v>
      </c>
      <c r="J6" s="6">
        <f t="shared" si="3"/>
        <v>75315194708.930893</v>
      </c>
      <c r="K6" s="5">
        <v>2.97679E-3</v>
      </c>
      <c r="L6" s="6">
        <v>833.23451827999997</v>
      </c>
      <c r="M6" s="5">
        <v>0.49387025000000001</v>
      </c>
      <c r="N6">
        <f>L6/D6</f>
        <v>55548.967885333332</v>
      </c>
      <c r="O6">
        <f>M6/D6</f>
        <v>32.924683333333334</v>
      </c>
    </row>
    <row r="7" spans="1:15" x14ac:dyDescent="0.2">
      <c r="A7" s="6">
        <v>100000</v>
      </c>
      <c r="B7" s="6">
        <f t="shared" si="0"/>
        <v>3333333333.333333</v>
      </c>
      <c r="C7" s="6">
        <v>5</v>
      </c>
      <c r="D7" s="6">
        <v>1.4999999999999999E-2</v>
      </c>
      <c r="E7" s="7">
        <v>9.9999999999999995E-7</v>
      </c>
      <c r="F7" s="7">
        <v>1E-4</v>
      </c>
      <c r="G7" s="6">
        <v>1E-3</v>
      </c>
      <c r="H7" s="6">
        <f t="shared" si="2"/>
        <v>333333333333333.31</v>
      </c>
      <c r="I7" s="6">
        <f t="shared" si="1"/>
        <v>10582010.582010582</v>
      </c>
      <c r="J7" s="6">
        <f t="shared" si="3"/>
        <v>75315194708.930893</v>
      </c>
      <c r="K7" s="5">
        <v>1.1276000000000001E-3</v>
      </c>
      <c r="L7" s="5">
        <v>268.47744347999998</v>
      </c>
      <c r="M7" s="5">
        <v>1.30378711</v>
      </c>
      <c r="N7">
        <f>L7/D7</f>
        <v>17898.496231999998</v>
      </c>
      <c r="O7">
        <f>M7/D7</f>
        <v>86.919140666666678</v>
      </c>
    </row>
    <row r="8" spans="1:15" x14ac:dyDescent="0.2">
      <c r="A8">
        <v>100000</v>
      </c>
      <c r="B8">
        <f t="shared" si="0"/>
        <v>3333333333.333333</v>
      </c>
      <c r="C8">
        <v>10</v>
      </c>
      <c r="D8">
        <v>1.4999999999999999E-2</v>
      </c>
      <c r="E8" s="2">
        <v>1E-8</v>
      </c>
      <c r="F8" s="2">
        <v>9.9999999999999995E-7</v>
      </c>
      <c r="G8">
        <v>1E-4</v>
      </c>
      <c r="H8">
        <f t="shared" si="2"/>
        <v>333333333333333.31</v>
      </c>
      <c r="I8">
        <f t="shared" si="1"/>
        <v>10582010.582010582</v>
      </c>
      <c r="J8">
        <f t="shared" si="3"/>
        <v>75315194708.930893</v>
      </c>
    </row>
    <row r="9" spans="1:15" x14ac:dyDescent="0.2">
      <c r="A9" s="6">
        <v>100000</v>
      </c>
      <c r="B9" s="6">
        <f t="shared" si="0"/>
        <v>3333333333.333333</v>
      </c>
      <c r="C9" s="6">
        <v>10</v>
      </c>
      <c r="D9" s="6">
        <v>1.4999999999999999E-2</v>
      </c>
      <c r="E9" s="7">
        <v>9.9999999999999995E-8</v>
      </c>
      <c r="F9" s="7">
        <v>1.0000000000000001E-5</v>
      </c>
      <c r="G9" s="6">
        <v>5.5000000000000003E-4</v>
      </c>
      <c r="H9" s="6">
        <f t="shared" si="2"/>
        <v>333333333333333.31</v>
      </c>
      <c r="I9" s="6">
        <f t="shared" si="1"/>
        <v>10582010.582010582</v>
      </c>
      <c r="J9" s="6">
        <f t="shared" si="3"/>
        <v>75315194708.930893</v>
      </c>
      <c r="K9" s="5">
        <v>1.6416200000000001E-3</v>
      </c>
      <c r="L9" s="5">
        <v>832.22515911000005</v>
      </c>
      <c r="M9" s="5">
        <v>0.89554990000000001</v>
      </c>
      <c r="N9">
        <f>L9/D9</f>
        <v>55481.677274000009</v>
      </c>
      <c r="O9">
        <f>M9/D9</f>
        <v>59.703326666666669</v>
      </c>
    </row>
    <row r="10" spans="1:15" x14ac:dyDescent="0.2">
      <c r="A10" s="6">
        <v>100000</v>
      </c>
      <c r="B10" s="6">
        <f t="shared" si="0"/>
        <v>3333333333.333333</v>
      </c>
      <c r="C10" s="6">
        <v>10</v>
      </c>
      <c r="D10" s="6">
        <v>1.4999999999999999E-2</v>
      </c>
      <c r="E10" s="7">
        <v>9.9999999999999995E-7</v>
      </c>
      <c r="F10" s="7">
        <v>1E-4</v>
      </c>
      <c r="G10" s="6">
        <v>1E-3</v>
      </c>
      <c r="H10" s="6">
        <f t="shared" si="2"/>
        <v>333333333333333.31</v>
      </c>
      <c r="I10" s="6">
        <f t="shared" si="1"/>
        <v>10582010.582010582</v>
      </c>
      <c r="J10" s="6">
        <f t="shared" si="3"/>
        <v>75315194708.930893</v>
      </c>
      <c r="K10" s="5">
        <v>6.2246999999999997E-4</v>
      </c>
      <c r="L10" s="5">
        <v>268.47027680999997</v>
      </c>
      <c r="M10" s="5">
        <v>2.36179571</v>
      </c>
      <c r="N10">
        <f>L10/D10</f>
        <v>17898.018453999997</v>
      </c>
      <c r="O10">
        <f>M10/D10</f>
        <v>157.45304733333333</v>
      </c>
    </row>
    <row r="11" spans="1:15" x14ac:dyDescent="0.2">
      <c r="A11" s="3">
        <v>100000</v>
      </c>
      <c r="B11" s="3">
        <f xml:space="preserve"> (1/3) * (A11^(1.5))</f>
        <v>10540925.533894591</v>
      </c>
      <c r="C11" s="3">
        <v>1</v>
      </c>
      <c r="D11" s="3">
        <v>1.4999999999999999E-2</v>
      </c>
      <c r="E11" s="4">
        <v>9.9999999999999995E-8</v>
      </c>
      <c r="F11" s="4">
        <v>1.0000000000000001E-5</v>
      </c>
      <c r="G11" s="3">
        <v>5.5000000000000003E-4</v>
      </c>
      <c r="H11" s="3">
        <f t="shared" si="2"/>
        <v>1054092553389.4591</v>
      </c>
      <c r="I11" s="3">
        <f t="shared" si="1"/>
        <v>33463.255663157433</v>
      </c>
      <c r="J11" s="3">
        <f t="shared" si="3"/>
        <v>238167557.69928372</v>
      </c>
    </row>
    <row r="12" spans="1:15" x14ac:dyDescent="0.2">
      <c r="A12" s="8">
        <v>100000</v>
      </c>
      <c r="B12" s="8">
        <f xml:space="preserve"> (1/3) * (A12^(1.5))</f>
        <v>10540925.533894591</v>
      </c>
      <c r="C12" s="8">
        <v>5</v>
      </c>
      <c r="D12" s="8">
        <v>1.4999999999999999E-2</v>
      </c>
      <c r="E12" s="9">
        <v>9.9999999999999995E-8</v>
      </c>
      <c r="F12" s="9">
        <v>1.0000000000000001E-5</v>
      </c>
      <c r="G12" s="8">
        <v>5.5000000000000003E-4</v>
      </c>
      <c r="H12" s="8">
        <f t="shared" si="2"/>
        <v>1054092553389.4591</v>
      </c>
      <c r="I12" s="8">
        <f t="shared" si="1"/>
        <v>33463.255663157433</v>
      </c>
      <c r="J12" s="8">
        <f t="shared" si="3"/>
        <v>238167557.69928372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2023-01-23T18:55:54Z</dcterms:created>
  <dcterms:modified xsi:type="dcterms:W3CDTF">2023-02-01T00:00:16Z</dcterms:modified>
</cp:coreProperties>
</file>