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adeeshwarGG\Documents\GitHub\data-analysis\"/>
    </mc:Choice>
  </mc:AlternateContent>
  <xr:revisionPtr revIDLastSave="0" documentId="13_ncr:1_{00CEC56C-E90F-486A-9060-AEE6EF45DC02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Aid" sheetId="12" r:id="rId1"/>
    <sheet name="Analysis" sheetId="14" r:id="rId2"/>
    <sheet name="Charts" sheetId="13" r:id="rId3"/>
    <sheet name="Rough" sheetId="16" r:id="rId4"/>
  </sheets>
  <definedNames>
    <definedName name="_xlnm._FilterDatabase" localSheetId="0" hidden="1">Aid!$A$1:$E$233</definedName>
    <definedName name="_xlchart.v1.0" hidden="1">Aid!$C$1</definedName>
    <definedName name="_xlchart.v1.1" hidden="1">Aid!$C$2:$C$233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14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9" i="12"/>
  <c r="E138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9" i="12"/>
  <c r="D138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2" i="12"/>
  <c r="C10" i="14"/>
  <c r="K10" i="14"/>
  <c r="L10" i="14"/>
  <c r="M10" i="14"/>
  <c r="G10" i="14"/>
  <c r="H10" i="14"/>
  <c r="I10" i="14"/>
  <c r="D10" i="14"/>
  <c r="E10" i="14"/>
  <c r="F10" i="14"/>
  <c r="J10" i="14"/>
  <c r="B10" i="14"/>
  <c r="V45" i="14"/>
  <c r="V53" i="14"/>
  <c r="V49" i="14"/>
  <c r="V46" i="14"/>
  <c r="V54" i="14"/>
  <c r="V50" i="14"/>
  <c r="V52" i="14"/>
  <c r="V47" i="14"/>
  <c r="V55" i="14"/>
  <c r="V51" i="14"/>
  <c r="V48" i="14"/>
  <c r="V44" i="14"/>
</calcChain>
</file>

<file path=xl/sharedStrings.xml><?xml version="1.0" encoding="utf-8"?>
<sst xmlns="http://schemas.openxmlformats.org/spreadsheetml/2006/main" count="433" uniqueCount="279">
  <si>
    <t>Education</t>
  </si>
  <si>
    <t>Food</t>
  </si>
  <si>
    <t>Medical</t>
  </si>
  <si>
    <t>Others</t>
  </si>
  <si>
    <t>Date</t>
  </si>
  <si>
    <t>Appln. No.</t>
  </si>
  <si>
    <t>Amount</t>
  </si>
  <si>
    <t>F0001</t>
  </si>
  <si>
    <t>E0001</t>
  </si>
  <si>
    <t>U0001</t>
  </si>
  <si>
    <t>U0002</t>
  </si>
  <si>
    <t>U0003</t>
  </si>
  <si>
    <t>F0002</t>
  </si>
  <si>
    <t>F0003</t>
  </si>
  <si>
    <t>L0001</t>
  </si>
  <si>
    <t>L0002</t>
  </si>
  <si>
    <t>L0003</t>
  </si>
  <si>
    <t>L0004</t>
  </si>
  <si>
    <t>U0004</t>
  </si>
  <si>
    <t>E0002</t>
  </si>
  <si>
    <t>L0005</t>
  </si>
  <si>
    <t>E0003</t>
  </si>
  <si>
    <t>U0005</t>
  </si>
  <si>
    <t>U0006</t>
  </si>
  <si>
    <t>E0004</t>
  </si>
  <si>
    <t>E0005</t>
  </si>
  <si>
    <t>U0007</t>
  </si>
  <si>
    <t>M0001</t>
  </si>
  <si>
    <t>L0006</t>
  </si>
  <si>
    <t>U0008</t>
  </si>
  <si>
    <t>U0009</t>
  </si>
  <si>
    <t>F0004</t>
  </si>
  <si>
    <t>F0005</t>
  </si>
  <si>
    <t>F0006</t>
  </si>
  <si>
    <t>L0007</t>
  </si>
  <si>
    <t>L0008</t>
  </si>
  <si>
    <t>L0009</t>
  </si>
  <si>
    <t>U0010</t>
  </si>
  <si>
    <t>L0010</t>
  </si>
  <si>
    <t>L0011</t>
  </si>
  <si>
    <t>U0011</t>
  </si>
  <si>
    <t>U0012</t>
  </si>
  <si>
    <t>L0012</t>
  </si>
  <si>
    <t>M0002</t>
  </si>
  <si>
    <t>L0013</t>
  </si>
  <si>
    <t>L0014</t>
  </si>
  <si>
    <t>L0015</t>
  </si>
  <si>
    <t>L0016</t>
  </si>
  <si>
    <t>F0007</t>
  </si>
  <si>
    <t>F0008</t>
  </si>
  <si>
    <t>M0003</t>
  </si>
  <si>
    <t>L0017</t>
  </si>
  <si>
    <t>U0013</t>
  </si>
  <si>
    <t>U0014</t>
  </si>
  <si>
    <t>U0015</t>
  </si>
  <si>
    <t>L0018</t>
  </si>
  <si>
    <t>E0006</t>
  </si>
  <si>
    <t>E0007</t>
  </si>
  <si>
    <t>L0019</t>
  </si>
  <si>
    <t>L0020</t>
  </si>
  <si>
    <t>L0021</t>
  </si>
  <si>
    <t>L0022</t>
  </si>
  <si>
    <t>L0023</t>
  </si>
  <si>
    <t>E0008</t>
  </si>
  <si>
    <t>L0024</t>
  </si>
  <si>
    <t>U0016</t>
  </si>
  <si>
    <t>F0009</t>
  </si>
  <si>
    <t>U0017</t>
  </si>
  <si>
    <t>U0018</t>
  </si>
  <si>
    <t>E0009</t>
  </si>
  <si>
    <t>L0025</t>
  </si>
  <si>
    <t>U0019</t>
  </si>
  <si>
    <t>L0026</t>
  </si>
  <si>
    <t>L0027</t>
  </si>
  <si>
    <t>F0010</t>
  </si>
  <si>
    <t>U0020</t>
  </si>
  <si>
    <t>L0028</t>
  </si>
  <si>
    <t>L0029</t>
  </si>
  <si>
    <t>E0010</t>
  </si>
  <si>
    <t>E0011</t>
  </si>
  <si>
    <t>L0030</t>
  </si>
  <si>
    <t>E0012</t>
  </si>
  <si>
    <t>E0013</t>
  </si>
  <si>
    <t>F0011</t>
  </si>
  <si>
    <t>U0021</t>
  </si>
  <si>
    <t>E0014</t>
  </si>
  <si>
    <t>U0022</t>
  </si>
  <si>
    <t>F0012</t>
  </si>
  <si>
    <t>E0015</t>
  </si>
  <si>
    <t>U0023</t>
  </si>
  <si>
    <t>L0031</t>
  </si>
  <si>
    <t>U0024</t>
  </si>
  <si>
    <t>U0025</t>
  </si>
  <si>
    <t>F0013</t>
  </si>
  <si>
    <t>U0026</t>
  </si>
  <si>
    <t>F0014</t>
  </si>
  <si>
    <t>L0032</t>
  </si>
  <si>
    <t>E0016</t>
  </si>
  <si>
    <t>E0017</t>
  </si>
  <si>
    <t>L0033</t>
  </si>
  <si>
    <t>F0015</t>
  </si>
  <si>
    <t>F0016</t>
  </si>
  <si>
    <t>E0018</t>
  </si>
  <si>
    <t>F0017</t>
  </si>
  <si>
    <t>U0027</t>
  </si>
  <si>
    <t>E0019</t>
  </si>
  <si>
    <t>U0028</t>
  </si>
  <si>
    <t>F0018</t>
  </si>
  <si>
    <t>F0019</t>
  </si>
  <si>
    <t>U0029</t>
  </si>
  <si>
    <t>L0034</t>
  </si>
  <si>
    <t>E0020</t>
  </si>
  <si>
    <t>U0030</t>
  </si>
  <si>
    <t>U0031</t>
  </si>
  <si>
    <t>Z0001</t>
  </si>
  <si>
    <t>M0004</t>
  </si>
  <si>
    <t>F0020</t>
  </si>
  <si>
    <t>E0021</t>
  </si>
  <si>
    <t>E0022</t>
  </si>
  <si>
    <t>U0032</t>
  </si>
  <si>
    <t>E0023</t>
  </si>
  <si>
    <t>E0024</t>
  </si>
  <si>
    <t>U0033</t>
  </si>
  <si>
    <t>L0035</t>
  </si>
  <si>
    <t>F0021</t>
  </si>
  <si>
    <t>U0034</t>
  </si>
  <si>
    <t>U0035</t>
  </si>
  <si>
    <t>F0022</t>
  </si>
  <si>
    <t>Z0002</t>
  </si>
  <si>
    <t>M0005</t>
  </si>
  <si>
    <t>U0036</t>
  </si>
  <si>
    <t>E0025</t>
  </si>
  <si>
    <t>M0006</t>
  </si>
  <si>
    <t>U0037</t>
  </si>
  <si>
    <t>U0038</t>
  </si>
  <si>
    <t>U0039</t>
  </si>
  <si>
    <t>U0040</t>
  </si>
  <si>
    <t>U0041</t>
  </si>
  <si>
    <t>F0023</t>
  </si>
  <si>
    <t>F0024</t>
  </si>
  <si>
    <t>F0025</t>
  </si>
  <si>
    <t>L0036</t>
  </si>
  <si>
    <t>M0007</t>
  </si>
  <si>
    <t>F0026</t>
  </si>
  <si>
    <t>L0037</t>
  </si>
  <si>
    <t>F0027</t>
  </si>
  <si>
    <t>F0028</t>
  </si>
  <si>
    <t>L0038</t>
  </si>
  <si>
    <t>F0029</t>
  </si>
  <si>
    <t>L0039</t>
  </si>
  <si>
    <t>L0040</t>
  </si>
  <si>
    <t>U0042</t>
  </si>
  <si>
    <t>U0043</t>
  </si>
  <si>
    <t>M0008</t>
  </si>
  <si>
    <t>L0041</t>
  </si>
  <si>
    <t>L0042</t>
  </si>
  <si>
    <t>F0030</t>
  </si>
  <si>
    <t>F0031</t>
  </si>
  <si>
    <t>U0044</t>
  </si>
  <si>
    <t>U0045</t>
  </si>
  <si>
    <t>U0046</t>
  </si>
  <si>
    <t>U0047</t>
  </si>
  <si>
    <t>U0048</t>
  </si>
  <si>
    <t>E0026</t>
  </si>
  <si>
    <t>U0049</t>
  </si>
  <si>
    <t>U0050</t>
  </si>
  <si>
    <t>U0051</t>
  </si>
  <si>
    <t>U0052</t>
  </si>
  <si>
    <t>U0053</t>
  </si>
  <si>
    <t>F0032</t>
  </si>
  <si>
    <t>F0033</t>
  </si>
  <si>
    <t>F0034</t>
  </si>
  <si>
    <t>F0035</t>
  </si>
  <si>
    <t>L0043</t>
  </si>
  <si>
    <t>U0054</t>
  </si>
  <si>
    <t>M0009</t>
  </si>
  <si>
    <t>U0055</t>
  </si>
  <si>
    <t>U0056</t>
  </si>
  <si>
    <t>U0057</t>
  </si>
  <si>
    <t>U0058</t>
  </si>
  <si>
    <t>U0059</t>
  </si>
  <si>
    <t>L0044</t>
  </si>
  <si>
    <t>U0060</t>
  </si>
  <si>
    <t>U0061</t>
  </si>
  <si>
    <t>L0045</t>
  </si>
  <si>
    <t>L0046</t>
  </si>
  <si>
    <t>L0047</t>
  </si>
  <si>
    <t>U0062</t>
  </si>
  <si>
    <t>U0063</t>
  </si>
  <si>
    <t>U0064</t>
  </si>
  <si>
    <t>U0065</t>
  </si>
  <si>
    <t>E0027</t>
  </si>
  <si>
    <t>F0036</t>
  </si>
  <si>
    <t>F0037</t>
  </si>
  <si>
    <t>U0066</t>
  </si>
  <si>
    <t>U0067</t>
  </si>
  <si>
    <t>U0068</t>
  </si>
  <si>
    <t>L0048</t>
  </si>
  <si>
    <t>L0049</t>
  </si>
  <si>
    <t>U0069</t>
  </si>
  <si>
    <t>L0050</t>
  </si>
  <si>
    <t>U0070</t>
  </si>
  <si>
    <t>L0051</t>
  </si>
  <si>
    <t>U0071</t>
  </si>
  <si>
    <t>U0072</t>
  </si>
  <si>
    <t>F0038</t>
  </si>
  <si>
    <t>F0039</t>
  </si>
  <si>
    <t>L0052</t>
  </si>
  <si>
    <t>U0073</t>
  </si>
  <si>
    <t>U0074</t>
  </si>
  <si>
    <t>U0075</t>
  </si>
  <si>
    <t>U0076</t>
  </si>
  <si>
    <t>U0077</t>
  </si>
  <si>
    <t>L0053</t>
  </si>
  <si>
    <t>M0010</t>
  </si>
  <si>
    <t>U0078</t>
  </si>
  <si>
    <t>L0054</t>
  </si>
  <si>
    <t>L0055</t>
  </si>
  <si>
    <t>U0079</t>
  </si>
  <si>
    <t>F</t>
  </si>
  <si>
    <t>L</t>
  </si>
  <si>
    <t>U</t>
  </si>
  <si>
    <t>E</t>
  </si>
  <si>
    <t>M</t>
  </si>
  <si>
    <t>Z</t>
  </si>
  <si>
    <t>Last Rites Identified</t>
  </si>
  <si>
    <t>Last Rites Unclaimed</t>
  </si>
  <si>
    <t>Type</t>
  </si>
  <si>
    <t>Month</t>
  </si>
  <si>
    <t>Row Labels</t>
  </si>
  <si>
    <t>Grand Total</t>
  </si>
  <si>
    <t>Sum of Amount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</si>
  <si>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</si>
  <si>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</si>
  <si>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</si>
  <si>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</si>
  <si>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</si>
  <si>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</si>
  <si>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</si>
  <si>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</si>
  <si>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</si>
  <si>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</si>
  <si>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</si>
  <si>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March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</si>
  <si>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</si>
  <si>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</si>
  <si>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</si>
  <si>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</si>
  <si>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</si>
  <si>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</si>
  <si>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</si>
  <si>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</si>
  <si>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</si>
  <si>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</si>
  <si>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</si>
  <si>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</si>
  <si>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</si>
  <si>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</si>
  <si>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all the dots are outliers</t>
  </si>
  <si>
    <t>spike in last rites may-jun-july21 due to covid 2nd wave</t>
  </si>
  <si>
    <t>covid death data from wikipedia</t>
  </si>
  <si>
    <t>The highest number of deaths was reported in May, with a total of 120,529 fatalities. This was followed by June and July, with 90,935 and 41,096 deaths respectively.</t>
  </si>
  <si>
    <t>Last Rites only</t>
  </si>
  <si>
    <t>TN COVID Death Data</t>
  </si>
  <si>
    <t>Aid</t>
  </si>
  <si>
    <t>Deaths</t>
  </si>
  <si>
    <t>does this align with the primary obj of the trust</t>
  </si>
  <si>
    <t>45% going towards primary obj</t>
  </si>
  <si>
    <t>55% going towards the secondary objectives</t>
  </si>
  <si>
    <t>inform managing trustee</t>
  </si>
  <si>
    <t>spike education in june october 21 as school/clg fees were paid in two installments due to covid that year</t>
  </si>
  <si>
    <t>as it comes aid is given that's a reason</t>
  </si>
  <si>
    <t>Count of Type</t>
  </si>
  <si>
    <t xml:space="preserve">Last rites </t>
  </si>
  <si>
    <t>count of last rite aids given out greater throughout the year which aligns with the trusts primary objective!</t>
  </si>
  <si>
    <t>Trust is in the right track</t>
  </si>
  <si>
    <t>count especially high during may-june-july due to second wave of covid</t>
  </si>
  <si>
    <t>even though share in terms of money for last rites is only 45% count is the largeset in all months... explanaion is that aid for medical and education are generally larger in sum than last rites.</t>
  </si>
  <si>
    <t>Last 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</si>
</sst>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₹&quot;* #,##0.00_);_(&quot;₹&quot;* \(#,##0.00\);_(&quot;₹&quot;* &quot;-&quot;??_);_(@_)"/>
    <numFmt numFmtId="165" formatCode="dd/mmm/yyyy"/>
    <numFmt numFmtId="166" formatCode="&quot;₹&quot;#,##0.00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165" fontId="3" fillId="0" borderId="4" xfId="0" applyNumberFormat="1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3" fillId="0" borderId="2" xfId="0" applyNumberFormat="1" applyFont="1" applyBorder="1" applyAlignment="1">
      <alignment vertical="top" wrapText="1"/>
    </xf>
    <xf numFmtId="165" fontId="3" fillId="0" borderId="3" xfId="0" applyNumberFormat="1" applyFont="1" applyBorder="1" applyAlignment="1">
      <alignment vertical="top" wrapText="1"/>
    </xf>
    <xf numFmtId="0" fontId="2" fillId="2" borderId="5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14" fontId="3" fillId="0" borderId="2" xfId="0" applyNumberFormat="1" applyFont="1" applyBorder="1"/>
    <xf numFmtId="14" fontId="3" fillId="0" borderId="1" xfId="0" applyNumberFormat="1" applyFont="1" applyBorder="1"/>
    <xf numFmtId="14" fontId="3" fillId="0" borderId="7" xfId="0" applyNumberFormat="1" applyFont="1" applyBorder="1"/>
    <xf numFmtId="14" fontId="3" fillId="0" borderId="4" xfId="0" applyNumberFormat="1" applyFont="1" applyBorder="1"/>
    <xf numFmtId="14" fontId="3" fillId="0" borderId="3" xfId="0" applyNumberFormat="1" applyFont="1" applyBorder="1"/>
    <xf numFmtId="165" fontId="3" fillId="0" borderId="7" xfId="0" applyNumberFormat="1" applyFont="1" applyBorder="1" applyAlignment="1">
      <alignment vertical="top" wrapText="1"/>
    </xf>
    <xf numFmtId="14" fontId="3" fillId="0" borderId="10" xfId="0" applyNumberFormat="1" applyFont="1" applyBorder="1"/>
    <xf numFmtId="166" fontId="2" fillId="2" borderId="6" xfId="1" applyNumberFormat="1" applyFont="1" applyFill="1" applyBorder="1" applyAlignment="1">
      <alignment wrapText="1"/>
    </xf>
    <xf numFmtId="166" fontId="0" fillId="0" borderId="0" xfId="1" applyNumberFormat="1" applyFont="1"/>
    <xf numFmtId="167" fontId="2" fillId="2" borderId="6" xfId="1" applyNumberFormat="1" applyFont="1" applyFill="1" applyBorder="1" applyAlignment="1">
      <alignment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Continuous"/>
    </xf>
    <xf numFmtId="0" fontId="4" fillId="3" borderId="11" xfId="0" applyFont="1" applyFill="1" applyBorder="1"/>
    <xf numFmtId="0" fontId="2" fillId="3" borderId="11" xfId="0" applyFont="1" applyFill="1" applyBorder="1"/>
    <xf numFmtId="0" fontId="0" fillId="0" borderId="2" xfId="0" applyBorder="1"/>
    <xf numFmtId="14" fontId="3" fillId="0" borderId="0" xfId="0" applyNumberFormat="1" applyFont="1"/>
    <xf numFmtId="14" fontId="3" fillId="0" borderId="2" xfId="0" applyNumberFormat="1" applyFont="1" applyBorder="1" applyAlignment="1">
      <alignment vertical="top"/>
    </xf>
    <xf numFmtId="0" fontId="2" fillId="3" borderId="13" xfId="0" applyFont="1" applyFill="1" applyBorder="1"/>
    <xf numFmtId="166" fontId="1" fillId="4" borderId="0" xfId="2" applyNumberFormat="1" applyBorder="1" applyAlignment="1"/>
    <xf numFmtId="0" fontId="1" fillId="4" borderId="9" xfId="2" applyBorder="1" applyAlignment="1"/>
  </cellXfs>
  <cellStyles count="3">
    <cellStyle name="60% - Accent2" xfId="2" builtinId="36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Aid Monthwise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A-7A4D-913E-CA8CA25E29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A-7A4D-913E-CA8CA25E29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A-7A4D-913E-CA8CA25E29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A-7A4D-913E-CA8CA25E29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A-7A4D-913E-CA8CA25E29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A-7A4D-913E-CA8CA25E29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A-7A4D-913E-CA8CA25E29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A-7A4D-913E-CA8CA25E29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A-7A4D-913E-CA8CA25E29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A-7A4D-913E-CA8CA25E29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A-7A4D-913E-CA8CA25E29F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A-7A4D-913E-CA8CA25E2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Analysis!$P$2:$P$14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Analysis!$Q$2:$Q$14</c:f>
              <c:numCache>
                <c:formatCode>General</c:formatCode>
                <c:ptCount val="12"/>
                <c:pt idx="0">
                  <c:v>139822</c:v>
                </c:pt>
                <c:pt idx="1">
                  <c:v>110740</c:v>
                </c:pt>
                <c:pt idx="2">
                  <c:v>120115</c:v>
                </c:pt>
                <c:pt idx="3">
                  <c:v>36630</c:v>
                </c:pt>
                <c:pt idx="4">
                  <c:v>121590</c:v>
                </c:pt>
                <c:pt idx="5">
                  <c:v>183925</c:v>
                </c:pt>
                <c:pt idx="6">
                  <c:v>213253</c:v>
                </c:pt>
                <c:pt idx="7">
                  <c:v>100519</c:v>
                </c:pt>
                <c:pt idx="8">
                  <c:v>112780</c:v>
                </c:pt>
                <c:pt idx="9">
                  <c:v>236890</c:v>
                </c:pt>
                <c:pt idx="10">
                  <c:v>148467</c:v>
                </c:pt>
                <c:pt idx="11">
                  <c:v>151319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A-7A4D-913E-CA8CA25E29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Aid Trend</a:t>
            </a:r>
          </a:p>
        </c:rich>
      </c:tx>
      <c:layout>
        <c:manualLayout>
          <c:xMode val="edge"/>
          <c:yMode val="edge"/>
          <c:x val="0.44811775382509539"/>
          <c:y val="0.1078065913185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Analysis!$B$1:$B$2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0">
                  <c:v>25200</c:v>
                </c:pt>
                <c:pt idx="1">
                  <c:v>10000</c:v>
                </c:pt>
                <c:pt idx="2">
                  <c:v>50000</c:v>
                </c:pt>
                <c:pt idx="3">
                  <c:v>24000</c:v>
                </c:pt>
                <c:pt idx="4">
                  <c:v>30622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AB4C-A379-89612FBB7342}"/>
            </c:ext>
          </c:extLst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31250</c:v>
                </c:pt>
                <c:pt idx="1">
                  <c:v>10000</c:v>
                </c:pt>
                <c:pt idx="2">
                  <c:v>40000</c:v>
                </c:pt>
                <c:pt idx="3">
                  <c:v>27000</c:v>
                </c:pt>
                <c:pt idx="4">
                  <c:v>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AB4C-A379-89612FBB7342}"/>
            </c:ext>
          </c:extLst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1">
                  <c:v>20000</c:v>
                </c:pt>
                <c:pt idx="2">
                  <c:v>35000</c:v>
                </c:pt>
                <c:pt idx="3">
                  <c:v>37500</c:v>
                </c:pt>
                <c:pt idx="4">
                  <c:v>27615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B-AB4C-A379-89612FBB7342}"/>
            </c:ext>
          </c:extLst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0">
                  <c:v>5320</c:v>
                </c:pt>
                <c:pt idx="2">
                  <c:v>28310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B-AB4C-A379-89612FBB7342}"/>
            </c:ext>
          </c:extLst>
        </c:ser>
        <c:ser>
          <c:idx val="4"/>
          <c:order val="4"/>
          <c:tx>
            <c:strRef>
              <c:f>Analysis!$F$1:$F$2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Analysis!$F$3:$F$9</c:f>
              <c:numCache>
                <c:formatCode>General</c:formatCode>
                <c:ptCount val="6"/>
                <c:pt idx="0">
                  <c:v>24890</c:v>
                </c:pt>
                <c:pt idx="1">
                  <c:v>10500</c:v>
                </c:pt>
                <c:pt idx="2">
                  <c:v>62000</c:v>
                </c:pt>
                <c:pt idx="3">
                  <c:v>18000</c:v>
                </c:pt>
                <c:pt idx="4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AB4C-A379-89612FBB7342}"/>
            </c:ext>
          </c:extLst>
        </c:ser>
        <c:ser>
          <c:idx val="5"/>
          <c:order val="5"/>
          <c:tx>
            <c:strRef>
              <c:f>Analysis!$G$1:$G$2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Analysis!$G$3:$G$9</c:f>
              <c:numCache>
                <c:formatCode>General</c:formatCode>
                <c:ptCount val="6"/>
                <c:pt idx="0">
                  <c:v>19480</c:v>
                </c:pt>
                <c:pt idx="1">
                  <c:v>7000</c:v>
                </c:pt>
                <c:pt idx="2">
                  <c:v>124545</c:v>
                </c:pt>
                <c:pt idx="3">
                  <c:v>15000</c:v>
                </c:pt>
                <c:pt idx="4">
                  <c:v>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AB4C-A379-89612FBB7342}"/>
            </c:ext>
          </c:extLst>
        </c:ser>
        <c:ser>
          <c:idx val="6"/>
          <c:order val="6"/>
          <c:tx>
            <c:strRef>
              <c:f>Analysis!$H$1:$H$2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Analysis!$H$3:$H$9</c:f>
              <c:numCache>
                <c:formatCode>General</c:formatCode>
                <c:ptCount val="6"/>
                <c:pt idx="0">
                  <c:v>115453</c:v>
                </c:pt>
                <c:pt idx="1">
                  <c:v>11500</c:v>
                </c:pt>
                <c:pt idx="2">
                  <c:v>69800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B-AB4C-A379-89612FBB7342}"/>
            </c:ext>
          </c:extLst>
        </c:ser>
        <c:ser>
          <c:idx val="7"/>
          <c:order val="7"/>
          <c:tx>
            <c:strRef>
              <c:f>Analysis!$I$1:$I$2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Analysis!$I$3:$I$9</c:f>
              <c:numCache>
                <c:formatCode>General</c:formatCode>
                <c:ptCount val="6"/>
                <c:pt idx="0">
                  <c:v>46188</c:v>
                </c:pt>
                <c:pt idx="1">
                  <c:v>11331</c:v>
                </c:pt>
                <c:pt idx="2">
                  <c:v>28000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B-AB4C-A379-89612FBB7342}"/>
            </c:ext>
          </c:extLst>
        </c:ser>
        <c:ser>
          <c:idx val="8"/>
          <c:order val="8"/>
          <c:tx>
            <c:strRef>
              <c:f>Analysis!$J$1:$J$2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Analysis!$J$3:$J$9</c:f>
              <c:numCache>
                <c:formatCode>General</c:formatCode>
                <c:ptCount val="6"/>
                <c:pt idx="0">
                  <c:v>42000</c:v>
                </c:pt>
                <c:pt idx="1">
                  <c:v>16400</c:v>
                </c:pt>
                <c:pt idx="2">
                  <c:v>5000</c:v>
                </c:pt>
                <c:pt idx="3">
                  <c:v>15000</c:v>
                </c:pt>
                <c:pt idx="4">
                  <c:v>10000</c:v>
                </c:pt>
                <c:pt idx="5">
                  <c:v>24380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B-AB4C-A379-89612FBB7342}"/>
            </c:ext>
          </c:extLst>
        </c:ser>
        <c:ser>
          <c:idx val="9"/>
          <c:order val="9"/>
          <c:tx>
            <c:strRef>
              <c:f>Analysis!$K$1:$K$2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Analysis!$K$3:$K$9</c:f>
              <c:numCache>
                <c:formatCode>General</c:formatCode>
                <c:ptCount val="6"/>
                <c:pt idx="0">
                  <c:v>101400</c:v>
                </c:pt>
                <c:pt idx="1">
                  <c:v>23000</c:v>
                </c:pt>
                <c:pt idx="2">
                  <c:v>5000</c:v>
                </c:pt>
                <c:pt idx="3">
                  <c:v>15000</c:v>
                </c:pt>
                <c:pt idx="4">
                  <c:v>32490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B-AB4C-A379-89612FBB7342}"/>
            </c:ext>
          </c:extLst>
        </c:ser>
        <c:ser>
          <c:idx val="10"/>
          <c:order val="10"/>
          <c:tx>
            <c:strRef>
              <c:f>Analysis!$L$1:$L$2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Analysis!$L$3:$L$9</c:f>
              <c:numCache>
                <c:formatCode>General</c:formatCode>
                <c:ptCount val="6"/>
                <c:pt idx="0">
                  <c:v>34315</c:v>
                </c:pt>
                <c:pt idx="1">
                  <c:v>31580</c:v>
                </c:pt>
                <c:pt idx="2">
                  <c:v>40000</c:v>
                </c:pt>
                <c:pt idx="3">
                  <c:v>15000</c:v>
                </c:pt>
                <c:pt idx="4">
                  <c:v>27572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B-AB4C-A379-89612FBB7342}"/>
            </c:ext>
          </c:extLst>
        </c:ser>
        <c:ser>
          <c:idx val="11"/>
          <c:order val="11"/>
          <c:tx>
            <c:strRef>
              <c:f>Analysis!$M$1:$M$2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Analysis!$M$3:$M$9</c:f>
              <c:numCache>
                <c:formatCode>General</c:formatCode>
                <c:ptCount val="6"/>
                <c:pt idx="0">
                  <c:v>29750</c:v>
                </c:pt>
                <c:pt idx="1">
                  <c:v>17001</c:v>
                </c:pt>
                <c:pt idx="2">
                  <c:v>30000</c:v>
                </c:pt>
                <c:pt idx="3">
                  <c:v>36000</c:v>
                </c:pt>
                <c:pt idx="4">
                  <c:v>38568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AB-AB4C-A379-89612FBB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5974143"/>
        <c:axId val="1366280831"/>
      </c:barChart>
      <c:catAx>
        <c:axId val="13659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0831"/>
        <c:crosses val="autoZero"/>
        <c:auto val="1"/>
        <c:lblAlgn val="ctr"/>
        <c:lblOffset val="100"/>
        <c:noMultiLvlLbl val="0"/>
      </c:catAx>
      <c:valAx>
        <c:axId val="1366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Aid Typewise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Analysis!$T$1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D3-3D4E-B49A-3BB425FD50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D3-3D4E-B49A-3BB425FD50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D3-3D4E-B49A-3BB425FD50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D3-3D4E-B49A-3BB425FD50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D3-3D4E-B49A-3BB425FD50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D3-3D4E-B49A-3BB425FD50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Analysis!$S$2:$S$8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Analysis!$T$2:$T$8</c:f>
              <c:numCache>
                <c:formatCode>General</c:formatCode>
                <c:ptCount val="6"/>
                <c:pt idx="0">
                  <c:v>475246</c:v>
                </c:pt>
                <c:pt idx="1">
                  <c:v>168312</c:v>
                </c:pt>
                <c:pt idx="2">
                  <c:v>517655</c:v>
                </c:pt>
                <c:pt idx="3">
                  <c:v>237000</c:v>
                </c:pt>
                <c:pt idx="4">
                  <c:v>193457</c:v>
                </c:pt>
                <c:pt idx="5">
                  <c:v>84380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D3-3D4E-B49A-3BB425FD5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Aid Frequency</a:t>
            </a:r>
          </a:p>
        </c:rich>
      </c:tx>
      <c:layout>
        <c:manualLayout>
          <c:xMode val="edge"/>
          <c:yMode val="edge"/>
          <c:x val="0.42690583658044029"/>
          <c:y val="9.5752092997058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Analysis!$O$63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Analysis!$O$64:$O$75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2640-96A8-955CA6ED128C}"/>
            </c:ext>
          </c:extLst>
        </c:ser>
        <c:ser>
          <c:idx val="1"/>
          <c:order val="1"/>
          <c:tx>
            <c:strRef>
              <c:f>Analysis!$P$63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Analysis!$P$64:$P$75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5-2640-96A8-955CA6ED128C}"/>
            </c:ext>
          </c:extLst>
        </c:ser>
        <c:ser>
          <c:idx val="2"/>
          <c:order val="2"/>
          <c:tx>
            <c:strRef>
              <c:f>Analysis!$Q$63</c:f>
              <c:strCache>
                <c:ptCount val="1"/>
                <c:pt idx="0">
                  <c:v>Last rites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Analysis!$Q$64:$Q$75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5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5-2640-96A8-955CA6ED128C}"/>
            </c:ext>
          </c:extLst>
        </c:ser>
        <c:ser>
          <c:idx val="3"/>
          <c:order val="3"/>
          <c:tx>
            <c:strRef>
              <c:f>Analysis!$R$63</c:f>
              <c:strCache>
                <c:ptCount val="1"/>
                <c:pt idx="0">
                  <c:v>Medical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Analysis!$R$64:$R$75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5-2640-96A8-955CA6ED128C}"/>
            </c:ext>
          </c:extLst>
        </c:ser>
        <c:ser>
          <c:idx val="4"/>
          <c:order val="4"/>
          <c:tx>
            <c:strRef>
              <c:f>Analysis!$S$63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Analysis!$S$64:$S$75</c:f>
              <c:numCache>
                <c:formatCode>General</c:formatCode>
                <c:ptCount val="12"/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5-2640-96A8-955CA6ED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956832"/>
        <c:axId val="530951136"/>
      </c:barChart>
      <c:catAx>
        <c:axId val="530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1136"/>
        <c:crosses val="autoZero"/>
        <c:auto val="1"/>
        <c:lblAlgn val="ctr"/>
        <c:lblOffset val="100"/>
        <c:noMultiLvlLbl val="0"/>
      </c:catAx>
      <c:valAx>
        <c:axId val="5309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Aid Amount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Aid Amount Analysis</a:t>
          </a:r>
        </a:p>
      </cx:txPr>
    </cx:title>
    <cx:plotArea>
      <cx:plotAreaRegion>
        <cx:series layoutId="boxWhisker" uniqueId="{C3BD439A-DC67-8E48-B4FB-12A6968781A6}">
          <cx:tx>
            <cx:txData>
              <cx:f>_xlchart.v1.0</cx:f>
              <cx:v>Amount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234950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50291-D30C-5646-9C6A-A0A6E25B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21</xdr:col>
      <xdr:colOff>582084</xdr:colOff>
      <xdr:row>33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09EAD-8F7F-C24B-840E-142057FC8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33867</xdr:rowOff>
    </xdr:from>
    <xdr:to>
      <xdr:col>9</xdr:col>
      <xdr:colOff>0</xdr:colOff>
      <xdr:row>56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6D92F-DCCA-FE4C-B535-130C9687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196271</xdr:rowOff>
    </xdr:from>
    <xdr:to>
      <xdr:col>16</xdr:col>
      <xdr:colOff>438727</xdr:colOff>
      <xdr:row>53</xdr:row>
      <xdr:rowOff>138544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55AE0C2-D2CE-FE44-A869-CC3330387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6444671"/>
              <a:ext cx="5010727" cy="3453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4</xdr:row>
      <xdr:rowOff>0</xdr:rowOff>
    </xdr:from>
    <xdr:to>
      <xdr:col>27</xdr:col>
      <xdr:colOff>531091</xdr:colOff>
      <xdr:row>10</xdr:row>
      <xdr:rowOff>75709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DAF8C3-496C-1182-52BE-6191FFAC7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19273" y="785091"/>
          <a:ext cx="3856182" cy="1253345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33</xdr:col>
      <xdr:colOff>803248</xdr:colOff>
      <xdr:row>40</xdr:row>
      <xdr:rowOff>21709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A503D-9C99-BE4A-ADF1-A204342E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adeeshwar ganesan" refreshedDate="45064.068582523149" createdVersion="8" refreshedVersion="8" minRefreshableVersion="3" recordCount="234" xr:uid="{CE64D1AB-B578-F142-BDF1-7E7F3AEB8A01}">
  <cacheSource type="worksheet">
    <worksheetSource ref="C1:E1048576" sheet="Aid"/>
  </cacheSource>
  <cacheFields count="3">
    <cacheField name="Amount" numFmtId="166">
      <sharedItems containsString="0" containsBlank="1" containsNumber="1" containsInteger="1" minValue="1001" maxValue="60000"/>
    </cacheField>
    <cacheField name="Type" numFmtId="0">
      <sharedItems containsBlank="1" count="7">
        <s v="Last Rites Identified"/>
        <s v="Last Rites Unclaimed"/>
        <s v="Education"/>
        <s v="Food"/>
        <s v="Medical"/>
        <s v="Others"/>
        <m/>
      </sharedItems>
    </cacheField>
    <cacheField name="Month" numFmtId="167">
      <sharedItems containsBlank="1" count="13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adeeshwar ganesan" refreshedDate="45064.418134953703" createdVersion="8" refreshedVersion="8" minRefreshableVersion="3" recordCount="233" xr:uid="{A9286578-9B35-1445-B180-FCBB6CE83327}">
  <cacheSource type="worksheet">
    <worksheetSource ref="C1:D1048576" sheet="Aid"/>
  </cacheSource>
  <cacheFields count="2">
    <cacheField name="Amount" numFmtId="166">
      <sharedItems containsString="0" containsBlank="1" containsNumber="1" containsInteger="1" minValue="1001" maxValue="60000"/>
    </cacheField>
    <cacheField name="Type" numFmtId="0">
      <sharedItems containsBlank="1" count="7">
        <s v="Last Rites Identified"/>
        <s v="Last Rites Unclaimed"/>
        <s v="Education"/>
        <s v="Food"/>
        <s v="Medical"/>
        <s v="Oth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9810"/>
    <x v="0"/>
    <x v="0"/>
  </r>
  <r>
    <n v="5000"/>
    <x v="0"/>
    <x v="0"/>
  </r>
  <r>
    <n v="8500"/>
    <x v="0"/>
    <x v="0"/>
  </r>
  <r>
    <n v="5000"/>
    <x v="0"/>
    <x v="0"/>
  </r>
  <r>
    <n v="3000"/>
    <x v="1"/>
    <x v="0"/>
  </r>
  <r>
    <n v="5320"/>
    <x v="2"/>
    <x v="0"/>
  </r>
  <r>
    <n v="12000"/>
    <x v="2"/>
    <x v="1"/>
  </r>
  <r>
    <n v="3000"/>
    <x v="1"/>
    <x v="1"/>
  </r>
  <r>
    <n v="1500"/>
    <x v="3"/>
    <x v="1"/>
  </r>
  <r>
    <n v="7388"/>
    <x v="2"/>
    <x v="1"/>
  </r>
  <r>
    <n v="3000"/>
    <x v="1"/>
    <x v="1"/>
  </r>
  <r>
    <n v="10000"/>
    <x v="0"/>
    <x v="1"/>
  </r>
  <r>
    <n v="3000"/>
    <x v="1"/>
    <x v="1"/>
  </r>
  <r>
    <n v="3000"/>
    <x v="1"/>
    <x v="1"/>
  </r>
  <r>
    <n v="5331"/>
    <x v="3"/>
    <x v="1"/>
  </r>
  <r>
    <n v="3000"/>
    <x v="1"/>
    <x v="1"/>
  </r>
  <r>
    <n v="1500"/>
    <x v="3"/>
    <x v="1"/>
  </r>
  <r>
    <n v="10000"/>
    <x v="0"/>
    <x v="1"/>
  </r>
  <r>
    <n v="7000"/>
    <x v="2"/>
    <x v="1"/>
  </r>
  <r>
    <n v="5900"/>
    <x v="2"/>
    <x v="1"/>
  </r>
  <r>
    <n v="8000"/>
    <x v="0"/>
    <x v="1"/>
  </r>
  <r>
    <n v="1500"/>
    <x v="3"/>
    <x v="1"/>
  </r>
  <r>
    <n v="1500"/>
    <x v="3"/>
    <x v="1"/>
  </r>
  <r>
    <n v="13900"/>
    <x v="2"/>
    <x v="1"/>
  </r>
  <r>
    <n v="1001"/>
    <x v="3"/>
    <x v="2"/>
  </r>
  <r>
    <n v="10000"/>
    <x v="0"/>
    <x v="2"/>
  </r>
  <r>
    <n v="14000"/>
    <x v="2"/>
    <x v="2"/>
  </r>
  <r>
    <n v="3000"/>
    <x v="1"/>
    <x v="2"/>
  </r>
  <r>
    <n v="3000"/>
    <x v="1"/>
    <x v="2"/>
  </r>
  <r>
    <n v="36000"/>
    <x v="4"/>
    <x v="2"/>
  </r>
  <r>
    <n v="10000"/>
    <x v="0"/>
    <x v="2"/>
  </r>
  <r>
    <n v="10000"/>
    <x v="0"/>
    <x v="2"/>
  </r>
  <r>
    <n v="5000"/>
    <x v="3"/>
    <x v="2"/>
  </r>
  <r>
    <n v="5000"/>
    <x v="3"/>
    <x v="2"/>
  </r>
  <r>
    <n v="3000"/>
    <x v="1"/>
    <x v="2"/>
  </r>
  <r>
    <n v="3000"/>
    <x v="1"/>
    <x v="2"/>
  </r>
  <r>
    <n v="2568"/>
    <x v="4"/>
    <x v="2"/>
  </r>
  <r>
    <n v="3000"/>
    <x v="1"/>
    <x v="2"/>
  </r>
  <r>
    <n v="3000"/>
    <x v="1"/>
    <x v="2"/>
  </r>
  <r>
    <n v="3000"/>
    <x v="1"/>
    <x v="2"/>
  </r>
  <r>
    <n v="15750"/>
    <x v="2"/>
    <x v="2"/>
  </r>
  <r>
    <n v="3000"/>
    <x v="1"/>
    <x v="2"/>
  </r>
  <r>
    <n v="3000"/>
    <x v="1"/>
    <x v="2"/>
  </r>
  <r>
    <n v="3000"/>
    <x v="1"/>
    <x v="2"/>
  </r>
  <r>
    <n v="3000"/>
    <x v="1"/>
    <x v="2"/>
  </r>
  <r>
    <n v="3000"/>
    <x v="1"/>
    <x v="2"/>
  </r>
  <r>
    <n v="3000"/>
    <x v="3"/>
    <x v="2"/>
  </r>
  <r>
    <n v="3000"/>
    <x v="3"/>
    <x v="2"/>
  </r>
  <r>
    <n v="3000"/>
    <x v="1"/>
    <x v="3"/>
  </r>
  <r>
    <n v="3000"/>
    <x v="1"/>
    <x v="3"/>
  </r>
  <r>
    <n v="3000"/>
    <x v="1"/>
    <x v="3"/>
  </r>
  <r>
    <n v="3000"/>
    <x v="1"/>
    <x v="3"/>
  </r>
  <r>
    <n v="20000"/>
    <x v="2"/>
    <x v="3"/>
  </r>
  <r>
    <n v="5000"/>
    <x v="3"/>
    <x v="3"/>
  </r>
  <r>
    <n v="5000"/>
    <x v="3"/>
    <x v="3"/>
  </r>
  <r>
    <n v="3000"/>
    <x v="1"/>
    <x v="3"/>
  </r>
  <r>
    <n v="3000"/>
    <x v="1"/>
    <x v="3"/>
  </r>
  <r>
    <n v="3000"/>
    <x v="1"/>
    <x v="3"/>
  </r>
  <r>
    <n v="10000"/>
    <x v="0"/>
    <x v="3"/>
  </r>
  <r>
    <n v="10000"/>
    <x v="0"/>
    <x v="3"/>
  </r>
  <r>
    <n v="3000"/>
    <x v="1"/>
    <x v="3"/>
  </r>
  <r>
    <n v="10000"/>
    <x v="0"/>
    <x v="3"/>
  </r>
  <r>
    <n v="2490"/>
    <x v="4"/>
    <x v="3"/>
  </r>
  <r>
    <n v="11250"/>
    <x v="2"/>
    <x v="3"/>
  </r>
  <r>
    <n v="3000"/>
    <x v="1"/>
    <x v="3"/>
  </r>
  <r>
    <n v="10000"/>
    <x v="0"/>
    <x v="3"/>
  </r>
  <r>
    <n v="5000"/>
    <x v="2"/>
    <x v="4"/>
  </r>
  <r>
    <n v="1800"/>
    <x v="2"/>
    <x v="4"/>
  </r>
  <r>
    <n v="5000"/>
    <x v="3"/>
    <x v="4"/>
  </r>
  <r>
    <n v="5000"/>
    <x v="3"/>
    <x v="4"/>
  </r>
  <r>
    <n v="20000"/>
    <x v="0"/>
    <x v="4"/>
  </r>
  <r>
    <n v="3000"/>
    <x v="1"/>
    <x v="4"/>
  </r>
  <r>
    <n v="20000"/>
    <x v="4"/>
    <x v="4"/>
  </r>
  <r>
    <n v="3000"/>
    <x v="1"/>
    <x v="4"/>
  </r>
  <r>
    <n v="3000"/>
    <x v="1"/>
    <x v="4"/>
  </r>
  <r>
    <n v="3000"/>
    <x v="1"/>
    <x v="4"/>
  </r>
  <r>
    <n v="3000"/>
    <x v="1"/>
    <x v="4"/>
  </r>
  <r>
    <n v="3000"/>
    <x v="1"/>
    <x v="4"/>
  </r>
  <r>
    <n v="10000"/>
    <x v="0"/>
    <x v="4"/>
  </r>
  <r>
    <n v="8050"/>
    <x v="4"/>
    <x v="4"/>
  </r>
  <r>
    <n v="3600"/>
    <x v="2"/>
    <x v="4"/>
  </r>
  <r>
    <n v="3800"/>
    <x v="2"/>
    <x v="4"/>
  </r>
  <r>
    <n v="2572"/>
    <x v="4"/>
    <x v="4"/>
  </r>
  <r>
    <n v="3000"/>
    <x v="1"/>
    <x v="4"/>
  </r>
  <r>
    <n v="3000"/>
    <x v="1"/>
    <x v="4"/>
  </r>
  <r>
    <n v="5000"/>
    <x v="0"/>
    <x v="4"/>
  </r>
  <r>
    <n v="11000"/>
    <x v="2"/>
    <x v="4"/>
  </r>
  <r>
    <n v="10000"/>
    <x v="0"/>
    <x v="4"/>
  </r>
  <r>
    <n v="5000"/>
    <x v="0"/>
    <x v="4"/>
  </r>
  <r>
    <n v="9370"/>
    <x v="2"/>
    <x v="5"/>
  </r>
  <r>
    <n v="10000"/>
    <x v="0"/>
    <x v="5"/>
  </r>
  <r>
    <n v="3000"/>
    <x v="1"/>
    <x v="5"/>
  </r>
  <r>
    <n v="7000"/>
    <x v="3"/>
    <x v="5"/>
  </r>
  <r>
    <n v="3000"/>
    <x v="1"/>
    <x v="5"/>
  </r>
  <r>
    <n v="3000"/>
    <x v="1"/>
    <x v="5"/>
  </r>
  <r>
    <n v="20000"/>
    <x v="2"/>
    <x v="5"/>
  </r>
  <r>
    <n v="9800"/>
    <x v="0"/>
    <x v="5"/>
  </r>
  <r>
    <n v="3000"/>
    <x v="1"/>
    <x v="5"/>
  </r>
  <r>
    <n v="10000"/>
    <x v="0"/>
    <x v="5"/>
  </r>
  <r>
    <n v="10000"/>
    <x v="0"/>
    <x v="5"/>
  </r>
  <r>
    <n v="3000"/>
    <x v="3"/>
    <x v="5"/>
  </r>
  <r>
    <n v="3000"/>
    <x v="1"/>
    <x v="5"/>
  </r>
  <r>
    <n v="10000"/>
    <x v="0"/>
    <x v="5"/>
  </r>
  <r>
    <n v="10000"/>
    <x v="0"/>
    <x v="5"/>
  </r>
  <r>
    <n v="14000"/>
    <x v="2"/>
    <x v="5"/>
  </r>
  <r>
    <n v="45000"/>
    <x v="2"/>
    <x v="5"/>
  </r>
  <r>
    <n v="10000"/>
    <x v="0"/>
    <x v="5"/>
  </r>
  <r>
    <n v="9083"/>
    <x v="2"/>
    <x v="5"/>
  </r>
  <r>
    <n v="18000"/>
    <x v="2"/>
    <x v="5"/>
  </r>
  <r>
    <n v="1500"/>
    <x v="3"/>
    <x v="5"/>
  </r>
  <r>
    <n v="1500"/>
    <x v="1"/>
    <x v="5"/>
  </r>
  <r>
    <n v="10000"/>
    <x v="0"/>
    <x v="6"/>
  </r>
  <r>
    <n v="3000"/>
    <x v="1"/>
    <x v="6"/>
  </r>
  <r>
    <n v="3000"/>
    <x v="1"/>
    <x v="6"/>
  </r>
  <r>
    <n v="10000"/>
    <x v="0"/>
    <x v="6"/>
  </r>
  <r>
    <n v="12900"/>
    <x v="4"/>
    <x v="6"/>
  </r>
  <r>
    <n v="10000"/>
    <x v="0"/>
    <x v="6"/>
  </r>
  <r>
    <n v="9000"/>
    <x v="0"/>
    <x v="6"/>
  </r>
  <r>
    <n v="10000"/>
    <x v="0"/>
    <x v="6"/>
  </r>
  <r>
    <n v="10000"/>
    <x v="0"/>
    <x v="6"/>
  </r>
  <r>
    <n v="2000"/>
    <x v="3"/>
    <x v="6"/>
  </r>
  <r>
    <n v="5000"/>
    <x v="3"/>
    <x v="6"/>
  </r>
  <r>
    <n v="5000"/>
    <x v="4"/>
    <x v="6"/>
  </r>
  <r>
    <n v="10000"/>
    <x v="0"/>
    <x v="6"/>
  </r>
  <r>
    <n v="3000"/>
    <x v="1"/>
    <x v="6"/>
  </r>
  <r>
    <n v="3000"/>
    <x v="1"/>
    <x v="6"/>
  </r>
  <r>
    <n v="3000"/>
    <x v="1"/>
    <x v="6"/>
  </r>
  <r>
    <n v="10000"/>
    <x v="0"/>
    <x v="6"/>
  </r>
  <r>
    <n v="10800"/>
    <x v="2"/>
    <x v="6"/>
  </r>
  <r>
    <n v="8680"/>
    <x v="2"/>
    <x v="6"/>
  </r>
  <r>
    <n v="10000"/>
    <x v="0"/>
    <x v="6"/>
  </r>
  <r>
    <n v="9645"/>
    <x v="0"/>
    <x v="6"/>
  </r>
  <r>
    <n v="10000"/>
    <x v="0"/>
    <x v="6"/>
  </r>
  <r>
    <n v="7000"/>
    <x v="0"/>
    <x v="6"/>
  </r>
  <r>
    <n v="8900"/>
    <x v="0"/>
    <x v="6"/>
  </r>
  <r>
    <n v="3000"/>
    <x v="1"/>
    <x v="7"/>
  </r>
  <r>
    <n v="3000"/>
    <x v="1"/>
    <x v="7"/>
  </r>
  <r>
    <n v="3000"/>
    <x v="1"/>
    <x v="7"/>
  </r>
  <r>
    <n v="5000"/>
    <x v="3"/>
    <x v="7"/>
  </r>
  <r>
    <n v="5000"/>
    <x v="3"/>
    <x v="7"/>
  </r>
  <r>
    <n v="3000"/>
    <x v="1"/>
    <x v="7"/>
  </r>
  <r>
    <n v="3000"/>
    <x v="1"/>
    <x v="7"/>
  </r>
  <r>
    <n v="5000"/>
    <x v="3"/>
    <x v="7"/>
  </r>
  <r>
    <n v="5000"/>
    <x v="3"/>
    <x v="7"/>
  </r>
  <r>
    <n v="10000"/>
    <x v="0"/>
    <x v="7"/>
  </r>
  <r>
    <n v="3000"/>
    <x v="1"/>
    <x v="7"/>
  </r>
  <r>
    <n v="5000"/>
    <x v="1"/>
    <x v="7"/>
  </r>
  <r>
    <n v="3000"/>
    <x v="1"/>
    <x v="7"/>
  </r>
  <r>
    <n v="3000"/>
    <x v="1"/>
    <x v="7"/>
  </r>
  <r>
    <n v="3000"/>
    <x v="1"/>
    <x v="7"/>
  </r>
  <r>
    <n v="10000"/>
    <x v="0"/>
    <x v="7"/>
  </r>
  <r>
    <n v="25000"/>
    <x v="4"/>
    <x v="7"/>
  </r>
  <r>
    <n v="3000"/>
    <x v="1"/>
    <x v="7"/>
  </r>
  <r>
    <n v="2615"/>
    <x v="4"/>
    <x v="7"/>
  </r>
  <r>
    <n v="10000"/>
    <x v="0"/>
    <x v="7"/>
  </r>
  <r>
    <n v="5000"/>
    <x v="0"/>
    <x v="7"/>
  </r>
  <r>
    <n v="2500"/>
    <x v="1"/>
    <x v="7"/>
  </r>
  <r>
    <n v="15000"/>
    <x v="0"/>
    <x v="8"/>
  </r>
  <r>
    <n v="10000"/>
    <x v="2"/>
    <x v="8"/>
  </r>
  <r>
    <n v="3000"/>
    <x v="1"/>
    <x v="8"/>
  </r>
  <r>
    <n v="3000"/>
    <x v="1"/>
    <x v="8"/>
  </r>
  <r>
    <n v="8390"/>
    <x v="2"/>
    <x v="8"/>
  </r>
  <r>
    <n v="6500"/>
    <x v="2"/>
    <x v="8"/>
  </r>
  <r>
    <n v="3000"/>
    <x v="1"/>
    <x v="8"/>
  </r>
  <r>
    <n v="6200"/>
    <x v="4"/>
    <x v="8"/>
  </r>
  <r>
    <n v="5000"/>
    <x v="0"/>
    <x v="8"/>
  </r>
  <r>
    <n v="3000"/>
    <x v="1"/>
    <x v="8"/>
  </r>
  <r>
    <n v="3000"/>
    <x v="1"/>
    <x v="8"/>
  </r>
  <r>
    <n v="3500"/>
    <x v="3"/>
    <x v="8"/>
  </r>
  <r>
    <n v="4000"/>
    <x v="3"/>
    <x v="8"/>
  </r>
  <r>
    <n v="3000"/>
    <x v="3"/>
    <x v="8"/>
  </r>
  <r>
    <n v="20000"/>
    <x v="0"/>
    <x v="8"/>
  </r>
  <r>
    <n v="5000"/>
    <x v="0"/>
    <x v="8"/>
  </r>
  <r>
    <n v="10000"/>
    <x v="0"/>
    <x v="8"/>
  </r>
  <r>
    <n v="3000"/>
    <x v="1"/>
    <x v="8"/>
  </r>
  <r>
    <n v="7000"/>
    <x v="0"/>
    <x v="8"/>
  </r>
  <r>
    <n v="3000"/>
    <x v="1"/>
    <x v="9"/>
  </r>
  <r>
    <n v="3000"/>
    <x v="1"/>
    <x v="9"/>
  </r>
  <r>
    <n v="3600"/>
    <x v="2"/>
    <x v="9"/>
  </r>
  <r>
    <n v="3800"/>
    <x v="2"/>
    <x v="9"/>
  </r>
  <r>
    <n v="5540"/>
    <x v="2"/>
    <x v="9"/>
  </r>
  <r>
    <n v="12000"/>
    <x v="2"/>
    <x v="9"/>
  </r>
  <r>
    <n v="3000"/>
    <x v="1"/>
    <x v="9"/>
  </r>
  <r>
    <n v="3000"/>
    <x v="1"/>
    <x v="9"/>
  </r>
  <r>
    <n v="9375"/>
    <x v="2"/>
    <x v="9"/>
  </r>
  <r>
    <n v="3000"/>
    <x v="1"/>
    <x v="9"/>
  </r>
  <r>
    <n v="5000"/>
    <x v="3"/>
    <x v="9"/>
  </r>
  <r>
    <n v="3000"/>
    <x v="3"/>
    <x v="9"/>
  </r>
  <r>
    <n v="3500"/>
    <x v="3"/>
    <x v="9"/>
  </r>
  <r>
    <n v="10000"/>
    <x v="0"/>
    <x v="9"/>
  </r>
  <r>
    <n v="25000"/>
    <x v="4"/>
    <x v="9"/>
  </r>
  <r>
    <n v="3800"/>
    <x v="3"/>
    <x v="9"/>
  </r>
  <r>
    <n v="2572"/>
    <x v="4"/>
    <x v="9"/>
  </r>
  <r>
    <n v="10000"/>
    <x v="0"/>
    <x v="9"/>
  </r>
  <r>
    <n v="3000"/>
    <x v="3"/>
    <x v="9"/>
  </r>
  <r>
    <n v="7000"/>
    <x v="3"/>
    <x v="9"/>
  </r>
  <r>
    <n v="10000"/>
    <x v="0"/>
    <x v="9"/>
  </r>
  <r>
    <n v="6280"/>
    <x v="3"/>
    <x v="9"/>
  </r>
  <r>
    <n v="10000"/>
    <x v="0"/>
    <x v="9"/>
  </r>
  <r>
    <n v="3800"/>
    <x v="2"/>
    <x v="10"/>
  </r>
  <r>
    <n v="3600"/>
    <x v="2"/>
    <x v="10"/>
  </r>
  <r>
    <n v="14000"/>
    <x v="2"/>
    <x v="10"/>
  </r>
  <r>
    <n v="18000"/>
    <x v="2"/>
    <x v="10"/>
  </r>
  <r>
    <n v="3000"/>
    <x v="1"/>
    <x v="10"/>
  </r>
  <r>
    <n v="25000"/>
    <x v="2"/>
    <x v="10"/>
  </r>
  <r>
    <n v="7000"/>
    <x v="2"/>
    <x v="10"/>
  </r>
  <r>
    <n v="3000"/>
    <x v="1"/>
    <x v="10"/>
  </r>
  <r>
    <n v="5000"/>
    <x v="0"/>
    <x v="10"/>
  </r>
  <r>
    <n v="6000"/>
    <x v="3"/>
    <x v="10"/>
  </r>
  <r>
    <n v="3000"/>
    <x v="1"/>
    <x v="10"/>
  </r>
  <r>
    <n v="3000"/>
    <x v="1"/>
    <x v="10"/>
  </r>
  <r>
    <n v="17000"/>
    <x v="3"/>
    <x v="10"/>
  </r>
  <r>
    <n v="60000"/>
    <x v="5"/>
    <x v="10"/>
  </r>
  <r>
    <n v="2490"/>
    <x v="4"/>
    <x v="10"/>
  </r>
  <r>
    <n v="3000"/>
    <x v="1"/>
    <x v="10"/>
  </r>
  <r>
    <n v="30000"/>
    <x v="2"/>
    <x v="10"/>
  </r>
  <r>
    <n v="30000"/>
    <x v="4"/>
    <x v="10"/>
  </r>
  <r>
    <n v="1500"/>
    <x v="3"/>
    <x v="11"/>
  </r>
  <r>
    <n v="3000"/>
    <x v="1"/>
    <x v="11"/>
  </r>
  <r>
    <n v="11000"/>
    <x v="2"/>
    <x v="11"/>
  </r>
  <r>
    <n v="3000"/>
    <x v="1"/>
    <x v="11"/>
  </r>
  <r>
    <n v="8400"/>
    <x v="3"/>
    <x v="11"/>
  </r>
  <r>
    <n v="1500"/>
    <x v="3"/>
    <x v="11"/>
  </r>
  <r>
    <n v="3000"/>
    <x v="1"/>
    <x v="11"/>
  </r>
  <r>
    <n v="5000"/>
    <x v="0"/>
    <x v="11"/>
  </r>
  <r>
    <n v="15500"/>
    <x v="2"/>
    <x v="11"/>
  </r>
  <r>
    <n v="3000"/>
    <x v="1"/>
    <x v="11"/>
  </r>
  <r>
    <n v="3000"/>
    <x v="1"/>
    <x v="11"/>
  </r>
  <r>
    <n v="24380"/>
    <x v="5"/>
    <x v="11"/>
  </r>
  <r>
    <n v="10000"/>
    <x v="4"/>
    <x v="11"/>
  </r>
  <r>
    <n v="5000"/>
    <x v="3"/>
    <x v="11"/>
  </r>
  <r>
    <n v="15500"/>
    <x v="2"/>
    <x v="11"/>
  </r>
  <r>
    <m/>
    <x v="6"/>
    <x v="12"/>
  </r>
  <r>
    <m/>
    <x v="6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n v="9810"/>
    <x v="0"/>
  </r>
  <r>
    <n v="5000"/>
    <x v="0"/>
  </r>
  <r>
    <n v="8500"/>
    <x v="0"/>
  </r>
  <r>
    <n v="5000"/>
    <x v="0"/>
  </r>
  <r>
    <n v="3000"/>
    <x v="1"/>
  </r>
  <r>
    <n v="5320"/>
    <x v="2"/>
  </r>
  <r>
    <n v="12000"/>
    <x v="2"/>
  </r>
  <r>
    <n v="3000"/>
    <x v="1"/>
  </r>
  <r>
    <n v="1500"/>
    <x v="3"/>
  </r>
  <r>
    <n v="7388"/>
    <x v="2"/>
  </r>
  <r>
    <n v="3000"/>
    <x v="1"/>
  </r>
  <r>
    <n v="10000"/>
    <x v="0"/>
  </r>
  <r>
    <n v="3000"/>
    <x v="1"/>
  </r>
  <r>
    <n v="3000"/>
    <x v="1"/>
  </r>
  <r>
    <n v="5331"/>
    <x v="3"/>
  </r>
  <r>
    <n v="3000"/>
    <x v="1"/>
  </r>
  <r>
    <n v="1500"/>
    <x v="3"/>
  </r>
  <r>
    <n v="10000"/>
    <x v="0"/>
  </r>
  <r>
    <n v="7000"/>
    <x v="2"/>
  </r>
  <r>
    <n v="5900"/>
    <x v="2"/>
  </r>
  <r>
    <n v="8000"/>
    <x v="0"/>
  </r>
  <r>
    <n v="1500"/>
    <x v="3"/>
  </r>
  <r>
    <n v="1500"/>
    <x v="3"/>
  </r>
  <r>
    <n v="13900"/>
    <x v="2"/>
  </r>
  <r>
    <n v="1001"/>
    <x v="3"/>
  </r>
  <r>
    <n v="10000"/>
    <x v="0"/>
  </r>
  <r>
    <n v="14000"/>
    <x v="2"/>
  </r>
  <r>
    <n v="3000"/>
    <x v="1"/>
  </r>
  <r>
    <n v="3000"/>
    <x v="1"/>
  </r>
  <r>
    <n v="36000"/>
    <x v="4"/>
  </r>
  <r>
    <n v="10000"/>
    <x v="0"/>
  </r>
  <r>
    <n v="10000"/>
    <x v="0"/>
  </r>
  <r>
    <n v="5000"/>
    <x v="3"/>
  </r>
  <r>
    <n v="5000"/>
    <x v="3"/>
  </r>
  <r>
    <n v="3000"/>
    <x v="1"/>
  </r>
  <r>
    <n v="3000"/>
    <x v="1"/>
  </r>
  <r>
    <n v="2568"/>
    <x v="4"/>
  </r>
  <r>
    <n v="3000"/>
    <x v="1"/>
  </r>
  <r>
    <n v="3000"/>
    <x v="1"/>
  </r>
  <r>
    <n v="3000"/>
    <x v="1"/>
  </r>
  <r>
    <n v="15750"/>
    <x v="2"/>
  </r>
  <r>
    <n v="3000"/>
    <x v="1"/>
  </r>
  <r>
    <n v="3000"/>
    <x v="1"/>
  </r>
  <r>
    <n v="3000"/>
    <x v="1"/>
  </r>
  <r>
    <n v="3000"/>
    <x v="1"/>
  </r>
  <r>
    <n v="3000"/>
    <x v="1"/>
  </r>
  <r>
    <n v="3000"/>
    <x v="3"/>
  </r>
  <r>
    <n v="3000"/>
    <x v="3"/>
  </r>
  <r>
    <n v="3000"/>
    <x v="1"/>
  </r>
  <r>
    <n v="3000"/>
    <x v="1"/>
  </r>
  <r>
    <n v="3000"/>
    <x v="1"/>
  </r>
  <r>
    <n v="3000"/>
    <x v="1"/>
  </r>
  <r>
    <n v="20000"/>
    <x v="2"/>
  </r>
  <r>
    <n v="5000"/>
    <x v="3"/>
  </r>
  <r>
    <n v="5000"/>
    <x v="3"/>
  </r>
  <r>
    <n v="3000"/>
    <x v="1"/>
  </r>
  <r>
    <n v="3000"/>
    <x v="1"/>
  </r>
  <r>
    <n v="3000"/>
    <x v="1"/>
  </r>
  <r>
    <n v="10000"/>
    <x v="0"/>
  </r>
  <r>
    <n v="10000"/>
    <x v="0"/>
  </r>
  <r>
    <n v="3000"/>
    <x v="1"/>
  </r>
  <r>
    <n v="10000"/>
    <x v="0"/>
  </r>
  <r>
    <n v="2490"/>
    <x v="4"/>
  </r>
  <r>
    <n v="11250"/>
    <x v="2"/>
  </r>
  <r>
    <n v="3000"/>
    <x v="1"/>
  </r>
  <r>
    <n v="10000"/>
    <x v="0"/>
  </r>
  <r>
    <n v="5000"/>
    <x v="2"/>
  </r>
  <r>
    <n v="1800"/>
    <x v="2"/>
  </r>
  <r>
    <n v="5000"/>
    <x v="3"/>
  </r>
  <r>
    <n v="5000"/>
    <x v="3"/>
  </r>
  <r>
    <n v="20000"/>
    <x v="0"/>
  </r>
  <r>
    <n v="3000"/>
    <x v="1"/>
  </r>
  <r>
    <n v="20000"/>
    <x v="4"/>
  </r>
  <r>
    <n v="3000"/>
    <x v="1"/>
  </r>
  <r>
    <n v="3000"/>
    <x v="1"/>
  </r>
  <r>
    <n v="3000"/>
    <x v="1"/>
  </r>
  <r>
    <n v="3000"/>
    <x v="1"/>
  </r>
  <r>
    <n v="3000"/>
    <x v="1"/>
  </r>
  <r>
    <n v="10000"/>
    <x v="0"/>
  </r>
  <r>
    <n v="8050"/>
    <x v="4"/>
  </r>
  <r>
    <n v="3600"/>
    <x v="2"/>
  </r>
  <r>
    <n v="3800"/>
    <x v="2"/>
  </r>
  <r>
    <n v="2572"/>
    <x v="4"/>
  </r>
  <r>
    <n v="3000"/>
    <x v="1"/>
  </r>
  <r>
    <n v="3000"/>
    <x v="1"/>
  </r>
  <r>
    <n v="5000"/>
    <x v="0"/>
  </r>
  <r>
    <n v="11000"/>
    <x v="2"/>
  </r>
  <r>
    <n v="10000"/>
    <x v="0"/>
  </r>
  <r>
    <n v="5000"/>
    <x v="0"/>
  </r>
  <r>
    <n v="9370"/>
    <x v="2"/>
  </r>
  <r>
    <n v="10000"/>
    <x v="0"/>
  </r>
  <r>
    <n v="3000"/>
    <x v="1"/>
  </r>
  <r>
    <n v="7000"/>
    <x v="3"/>
  </r>
  <r>
    <n v="3000"/>
    <x v="1"/>
  </r>
  <r>
    <n v="3000"/>
    <x v="1"/>
  </r>
  <r>
    <n v="20000"/>
    <x v="2"/>
  </r>
  <r>
    <n v="9800"/>
    <x v="0"/>
  </r>
  <r>
    <n v="3000"/>
    <x v="1"/>
  </r>
  <r>
    <n v="10000"/>
    <x v="0"/>
  </r>
  <r>
    <n v="10000"/>
    <x v="0"/>
  </r>
  <r>
    <n v="3000"/>
    <x v="3"/>
  </r>
  <r>
    <n v="3000"/>
    <x v="1"/>
  </r>
  <r>
    <n v="10000"/>
    <x v="0"/>
  </r>
  <r>
    <n v="10000"/>
    <x v="0"/>
  </r>
  <r>
    <n v="14000"/>
    <x v="2"/>
  </r>
  <r>
    <n v="45000"/>
    <x v="2"/>
  </r>
  <r>
    <n v="10000"/>
    <x v="0"/>
  </r>
  <r>
    <n v="9083"/>
    <x v="2"/>
  </r>
  <r>
    <n v="18000"/>
    <x v="2"/>
  </r>
  <r>
    <n v="1500"/>
    <x v="3"/>
  </r>
  <r>
    <n v="1500"/>
    <x v="1"/>
  </r>
  <r>
    <n v="10000"/>
    <x v="0"/>
  </r>
  <r>
    <n v="3000"/>
    <x v="1"/>
  </r>
  <r>
    <n v="3000"/>
    <x v="1"/>
  </r>
  <r>
    <n v="10000"/>
    <x v="0"/>
  </r>
  <r>
    <n v="12900"/>
    <x v="4"/>
  </r>
  <r>
    <n v="10000"/>
    <x v="0"/>
  </r>
  <r>
    <n v="9000"/>
    <x v="0"/>
  </r>
  <r>
    <n v="10000"/>
    <x v="0"/>
  </r>
  <r>
    <n v="10000"/>
    <x v="0"/>
  </r>
  <r>
    <n v="2000"/>
    <x v="3"/>
  </r>
  <r>
    <n v="5000"/>
    <x v="3"/>
  </r>
  <r>
    <n v="5000"/>
    <x v="4"/>
  </r>
  <r>
    <n v="10000"/>
    <x v="0"/>
  </r>
  <r>
    <n v="3000"/>
    <x v="1"/>
  </r>
  <r>
    <n v="3000"/>
    <x v="1"/>
  </r>
  <r>
    <n v="3000"/>
    <x v="1"/>
  </r>
  <r>
    <n v="10000"/>
    <x v="0"/>
  </r>
  <r>
    <n v="10800"/>
    <x v="2"/>
  </r>
  <r>
    <n v="8680"/>
    <x v="2"/>
  </r>
  <r>
    <n v="10000"/>
    <x v="0"/>
  </r>
  <r>
    <n v="9645"/>
    <x v="0"/>
  </r>
  <r>
    <n v="10000"/>
    <x v="0"/>
  </r>
  <r>
    <n v="7000"/>
    <x v="0"/>
  </r>
  <r>
    <n v="8900"/>
    <x v="0"/>
  </r>
  <r>
    <n v="3000"/>
    <x v="1"/>
  </r>
  <r>
    <n v="3000"/>
    <x v="1"/>
  </r>
  <r>
    <n v="3000"/>
    <x v="1"/>
  </r>
  <r>
    <n v="5000"/>
    <x v="3"/>
  </r>
  <r>
    <n v="5000"/>
    <x v="3"/>
  </r>
  <r>
    <n v="3000"/>
    <x v="1"/>
  </r>
  <r>
    <n v="3000"/>
    <x v="1"/>
  </r>
  <r>
    <n v="5000"/>
    <x v="3"/>
  </r>
  <r>
    <n v="5000"/>
    <x v="3"/>
  </r>
  <r>
    <n v="10000"/>
    <x v="0"/>
  </r>
  <r>
    <n v="3000"/>
    <x v="1"/>
  </r>
  <r>
    <n v="5000"/>
    <x v="1"/>
  </r>
  <r>
    <n v="3000"/>
    <x v="1"/>
  </r>
  <r>
    <n v="3000"/>
    <x v="1"/>
  </r>
  <r>
    <n v="3000"/>
    <x v="1"/>
  </r>
  <r>
    <n v="10000"/>
    <x v="0"/>
  </r>
  <r>
    <n v="25000"/>
    <x v="4"/>
  </r>
  <r>
    <n v="3000"/>
    <x v="1"/>
  </r>
  <r>
    <n v="2615"/>
    <x v="4"/>
  </r>
  <r>
    <n v="10000"/>
    <x v="0"/>
  </r>
  <r>
    <n v="5000"/>
    <x v="0"/>
  </r>
  <r>
    <n v="2500"/>
    <x v="1"/>
  </r>
  <r>
    <n v="15000"/>
    <x v="0"/>
  </r>
  <r>
    <n v="10000"/>
    <x v="2"/>
  </r>
  <r>
    <n v="3000"/>
    <x v="1"/>
  </r>
  <r>
    <n v="3000"/>
    <x v="1"/>
  </r>
  <r>
    <n v="8390"/>
    <x v="2"/>
  </r>
  <r>
    <n v="6500"/>
    <x v="2"/>
  </r>
  <r>
    <n v="3000"/>
    <x v="1"/>
  </r>
  <r>
    <n v="6200"/>
    <x v="4"/>
  </r>
  <r>
    <n v="5000"/>
    <x v="0"/>
  </r>
  <r>
    <n v="3000"/>
    <x v="1"/>
  </r>
  <r>
    <n v="3000"/>
    <x v="1"/>
  </r>
  <r>
    <n v="3500"/>
    <x v="3"/>
  </r>
  <r>
    <n v="4000"/>
    <x v="3"/>
  </r>
  <r>
    <n v="3000"/>
    <x v="3"/>
  </r>
  <r>
    <n v="20000"/>
    <x v="0"/>
  </r>
  <r>
    <n v="5000"/>
    <x v="0"/>
  </r>
  <r>
    <n v="10000"/>
    <x v="0"/>
  </r>
  <r>
    <n v="3000"/>
    <x v="1"/>
  </r>
  <r>
    <n v="7000"/>
    <x v="0"/>
  </r>
  <r>
    <n v="3000"/>
    <x v="1"/>
  </r>
  <r>
    <n v="3000"/>
    <x v="1"/>
  </r>
  <r>
    <n v="3600"/>
    <x v="2"/>
  </r>
  <r>
    <n v="3800"/>
    <x v="2"/>
  </r>
  <r>
    <n v="5540"/>
    <x v="2"/>
  </r>
  <r>
    <n v="12000"/>
    <x v="2"/>
  </r>
  <r>
    <n v="3000"/>
    <x v="1"/>
  </r>
  <r>
    <n v="3000"/>
    <x v="1"/>
  </r>
  <r>
    <n v="9375"/>
    <x v="2"/>
  </r>
  <r>
    <n v="3000"/>
    <x v="1"/>
  </r>
  <r>
    <n v="5000"/>
    <x v="3"/>
  </r>
  <r>
    <n v="3000"/>
    <x v="3"/>
  </r>
  <r>
    <n v="3500"/>
    <x v="3"/>
  </r>
  <r>
    <n v="10000"/>
    <x v="0"/>
  </r>
  <r>
    <n v="25000"/>
    <x v="4"/>
  </r>
  <r>
    <n v="3800"/>
    <x v="3"/>
  </r>
  <r>
    <n v="2572"/>
    <x v="4"/>
  </r>
  <r>
    <n v="10000"/>
    <x v="0"/>
  </r>
  <r>
    <n v="3000"/>
    <x v="3"/>
  </r>
  <r>
    <n v="7000"/>
    <x v="3"/>
  </r>
  <r>
    <n v="10000"/>
    <x v="0"/>
  </r>
  <r>
    <n v="6280"/>
    <x v="3"/>
  </r>
  <r>
    <n v="10000"/>
    <x v="0"/>
  </r>
  <r>
    <n v="3800"/>
    <x v="2"/>
  </r>
  <r>
    <n v="3600"/>
    <x v="2"/>
  </r>
  <r>
    <n v="14000"/>
    <x v="2"/>
  </r>
  <r>
    <n v="18000"/>
    <x v="2"/>
  </r>
  <r>
    <n v="3000"/>
    <x v="1"/>
  </r>
  <r>
    <n v="25000"/>
    <x v="2"/>
  </r>
  <r>
    <n v="7000"/>
    <x v="2"/>
  </r>
  <r>
    <n v="3000"/>
    <x v="1"/>
  </r>
  <r>
    <n v="5000"/>
    <x v="0"/>
  </r>
  <r>
    <n v="6000"/>
    <x v="3"/>
  </r>
  <r>
    <n v="3000"/>
    <x v="1"/>
  </r>
  <r>
    <n v="3000"/>
    <x v="1"/>
  </r>
  <r>
    <n v="17000"/>
    <x v="3"/>
  </r>
  <r>
    <n v="60000"/>
    <x v="5"/>
  </r>
  <r>
    <n v="2490"/>
    <x v="4"/>
  </r>
  <r>
    <n v="3000"/>
    <x v="1"/>
  </r>
  <r>
    <n v="30000"/>
    <x v="2"/>
  </r>
  <r>
    <n v="30000"/>
    <x v="4"/>
  </r>
  <r>
    <n v="1500"/>
    <x v="3"/>
  </r>
  <r>
    <n v="3000"/>
    <x v="1"/>
  </r>
  <r>
    <n v="11000"/>
    <x v="2"/>
  </r>
  <r>
    <n v="3000"/>
    <x v="1"/>
  </r>
  <r>
    <n v="8400"/>
    <x v="3"/>
  </r>
  <r>
    <n v="1500"/>
    <x v="3"/>
  </r>
  <r>
    <n v="3000"/>
    <x v="1"/>
  </r>
  <r>
    <n v="5000"/>
    <x v="0"/>
  </r>
  <r>
    <n v="15500"/>
    <x v="2"/>
  </r>
  <r>
    <n v="3000"/>
    <x v="1"/>
  </r>
  <r>
    <n v="3000"/>
    <x v="1"/>
  </r>
  <r>
    <n v="24380"/>
    <x v="5"/>
  </r>
  <r>
    <n v="10000"/>
    <x v="4"/>
  </r>
  <r>
    <n v="5000"/>
    <x v="3"/>
  </r>
  <r>
    <n v="15500"/>
    <x v="2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F5DD-A460-3D4F-AB69-70387249516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4:N38" firstHeaderRow="1" firstDataRow="2" firstDataCol="1"/>
  <pivotFields count="3">
    <pivotField showAll="0"/>
    <pivotField axis="axisCol" dataField="1" showAll="0" sortType="ascending">
      <items count="8">
        <item x="2"/>
        <item x="3"/>
        <item x="0"/>
        <item x="1"/>
        <item x="4"/>
        <item x="5"/>
        <item h="1" x="6"/>
        <item t="default"/>
      </items>
    </pivotField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F9E1D-3E68-5B44-A141-7A7A99F020B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S1:T8" firstHeaderRow="1" firstDataRow="1" firstDataCol="1"/>
  <pivotFields count="2">
    <pivotField dataField="1"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0" baseField="0" baseItem="0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0F65-8088-884A-B73F-B5D2B5678A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N9" firstHeaderRow="1" firstDataRow="2" firstDataCol="1"/>
  <pivotFields count="3">
    <pivotField dataField="1" showAll="0"/>
    <pivotField axis="axisRow" showAll="0" sortType="ascending">
      <items count="8">
        <item x="2"/>
        <item x="3"/>
        <item x="0"/>
        <item x="1"/>
        <item x="4"/>
        <item x="5"/>
        <item x="6"/>
        <item t="default"/>
      </items>
    </pivotField>
    <pivotField axis="axisCol" showAll="0" sortType="ascending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0" baseField="0" baseItem="0"/>
  </dataFields>
  <chartFormats count="12"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D7582-84FC-9F40-98C6-FFDB060D35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1:Q14" firstHeaderRow="1" firstDataRow="1" firstDataCol="1"/>
  <pivotFields count="3">
    <pivotField dataField="1" showAll="0"/>
    <pivotField showAll="0" sortType="ascending">
      <items count="8">
        <item x="2"/>
        <item x="3"/>
        <item x="0"/>
        <item x="1"/>
        <item x="4"/>
        <item x="5"/>
        <item x="6"/>
        <item t="default"/>
      </items>
    </pivotField>
    <pivotField axis="axisRow" showAll="0" sortType="ascending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0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311C2-465A-AC46-AC60-5CEF0D725E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42:U56" firstHeaderRow="1" firstDataRow="2" firstDataCol="1"/>
  <pivotFields count="3">
    <pivotField showAll="0"/>
    <pivotField axis="axisCol" dataField="1" showAll="0" sortType="ascending">
      <items count="8">
        <item x="2"/>
        <item x="3"/>
        <item x="0"/>
        <item x="1"/>
        <item x="4"/>
        <item x="5"/>
        <item h="1" x="6"/>
        <item t="default"/>
      </items>
    </pivotField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8E9C-3FCD-3444-AFD5-9B0357D318B3}">
  <dimension ref="A1:T233"/>
  <sheetViews>
    <sheetView zoomScale="115" zoomScaleNormal="131" workbookViewId="0">
      <selection activeCell="I9" sqref="I9"/>
    </sheetView>
  </sheetViews>
  <sheetFormatPr defaultColWidth="10.90625" defaultRowHeight="14.5" x14ac:dyDescent="0.35"/>
  <cols>
    <col min="2" max="2" width="11.36328125" bestFit="1" customWidth="1"/>
    <col min="3" max="3" width="10.81640625" style="15"/>
    <col min="4" max="4" width="16.81640625" bestFit="1" customWidth="1"/>
    <col min="5" max="5" width="10.81640625" style="17"/>
    <col min="9" max="9" width="15.6328125" bestFit="1" customWidth="1"/>
    <col min="10" max="10" width="12.1796875" bestFit="1" customWidth="1"/>
    <col min="11" max="11" width="16.81640625" bestFit="1" customWidth="1"/>
    <col min="12" max="12" width="14.81640625" bestFit="1" customWidth="1"/>
    <col min="13" max="13" width="8" bestFit="1" customWidth="1"/>
    <col min="14" max="14" width="7.1796875" bestFit="1" customWidth="1"/>
    <col min="15" max="15" width="6.1796875" bestFit="1" customWidth="1"/>
    <col min="16" max="19" width="7.1796875" bestFit="1" customWidth="1"/>
    <col min="20" max="20" width="9.81640625" bestFit="1" customWidth="1"/>
    <col min="21" max="21" width="7.453125" bestFit="1" customWidth="1"/>
    <col min="22" max="23" width="9.36328125" bestFit="1" customWidth="1"/>
    <col min="24" max="25" width="10" bestFit="1" customWidth="1"/>
    <col min="26" max="26" width="12.1796875" bestFit="1" customWidth="1"/>
    <col min="27" max="27" width="13" bestFit="1" customWidth="1"/>
    <col min="28" max="28" width="8" bestFit="1" customWidth="1"/>
    <col min="29" max="29" width="7.1796875" bestFit="1" customWidth="1"/>
    <col min="30" max="30" width="13" bestFit="1" customWidth="1"/>
    <col min="31" max="34" width="7.1796875" bestFit="1" customWidth="1"/>
    <col min="35" max="35" width="9.81640625" bestFit="1" customWidth="1"/>
    <col min="36" max="36" width="7.453125" bestFit="1" customWidth="1"/>
    <col min="37" max="38" width="9.36328125" bestFit="1" customWidth="1"/>
    <col min="39" max="39" width="10" bestFit="1" customWidth="1"/>
  </cols>
  <sheetData>
    <row r="1" spans="1:20" ht="15" thickBot="1" x14ac:dyDescent="0.4">
      <c r="A1" s="5" t="s">
        <v>5</v>
      </c>
      <c r="B1" s="5" t="s">
        <v>4</v>
      </c>
      <c r="C1" s="14" t="s">
        <v>6</v>
      </c>
      <c r="D1" s="14" t="s">
        <v>227</v>
      </c>
      <c r="E1" s="16" t="s">
        <v>228</v>
      </c>
    </row>
    <row r="2" spans="1:20" ht="15" thickBot="1" x14ac:dyDescent="0.4">
      <c r="A2" s="10" t="s">
        <v>7</v>
      </c>
      <c r="B2" s="1">
        <v>44195</v>
      </c>
      <c r="C2" s="15">
        <v>1001</v>
      </c>
      <c r="D2" t="str">
        <f t="shared" ref="D2:D65" si="0">_xlfn.XLOOKUP(LEFT(A2,1),S$3:S$8,T$3:T$8)</f>
        <v>Food</v>
      </c>
      <c r="E2" s="17" t="str">
        <f t="shared" ref="E2:E65" si="1">TEXT(B2,"mmmm")</f>
        <v>December</v>
      </c>
    </row>
    <row r="3" spans="1:20" ht="29.5" thickBot="1" x14ac:dyDescent="0.4">
      <c r="A3" s="7" t="s">
        <v>8</v>
      </c>
      <c r="B3" s="2">
        <v>44214</v>
      </c>
      <c r="C3" s="15">
        <v>5000</v>
      </c>
      <c r="D3" t="str">
        <f t="shared" si="0"/>
        <v>Education</v>
      </c>
      <c r="E3" s="17" t="str">
        <f t="shared" si="1"/>
        <v>January</v>
      </c>
      <c r="S3" t="s">
        <v>220</v>
      </c>
      <c r="T3" s="5" t="s">
        <v>225</v>
      </c>
    </row>
    <row r="4" spans="1:20" ht="29.5" thickBot="1" x14ac:dyDescent="0.4">
      <c r="A4" s="10" t="s">
        <v>9</v>
      </c>
      <c r="B4" s="1">
        <v>44286</v>
      </c>
      <c r="C4" s="15">
        <v>3000</v>
      </c>
      <c r="D4" t="str">
        <f t="shared" si="0"/>
        <v>Last Rites Unclaimed</v>
      </c>
      <c r="E4" s="17" t="str">
        <f t="shared" si="1"/>
        <v>March</v>
      </c>
      <c r="S4" t="s">
        <v>221</v>
      </c>
      <c r="T4" s="5" t="s">
        <v>226</v>
      </c>
    </row>
    <row r="5" spans="1:20" ht="15" thickBot="1" x14ac:dyDescent="0.4">
      <c r="A5" s="8" t="s">
        <v>10</v>
      </c>
      <c r="B5" s="2">
        <v>44286</v>
      </c>
      <c r="C5" s="15">
        <v>3000</v>
      </c>
      <c r="D5" t="str">
        <f t="shared" si="0"/>
        <v>Last Rites Unclaimed</v>
      </c>
      <c r="E5" s="17" t="str">
        <f t="shared" si="1"/>
        <v>March</v>
      </c>
      <c r="S5" t="s">
        <v>222</v>
      </c>
      <c r="T5" s="5" t="s">
        <v>0</v>
      </c>
    </row>
    <row r="6" spans="1:20" ht="15" thickBot="1" x14ac:dyDescent="0.4">
      <c r="A6" s="8" t="s">
        <v>11</v>
      </c>
      <c r="B6" s="2">
        <v>44286</v>
      </c>
      <c r="C6" s="15">
        <v>3000</v>
      </c>
      <c r="D6" t="str">
        <f t="shared" si="0"/>
        <v>Last Rites Unclaimed</v>
      </c>
      <c r="E6" s="17" t="str">
        <f t="shared" si="1"/>
        <v>March</v>
      </c>
      <c r="S6" t="s">
        <v>219</v>
      </c>
      <c r="T6" s="5" t="s">
        <v>1</v>
      </c>
    </row>
    <row r="7" spans="1:20" ht="15" thickBot="1" x14ac:dyDescent="0.4">
      <c r="A7" s="8" t="s">
        <v>12</v>
      </c>
      <c r="B7" s="2">
        <v>44286</v>
      </c>
      <c r="C7" s="15">
        <v>5000</v>
      </c>
      <c r="D7" t="str">
        <f t="shared" si="0"/>
        <v>Food</v>
      </c>
      <c r="E7" s="17" t="str">
        <f t="shared" si="1"/>
        <v>March</v>
      </c>
      <c r="S7" t="s">
        <v>223</v>
      </c>
      <c r="T7" s="6" t="s">
        <v>2</v>
      </c>
    </row>
    <row r="8" spans="1:20" ht="15" thickBot="1" x14ac:dyDescent="0.4">
      <c r="A8" s="11" t="s">
        <v>13</v>
      </c>
      <c r="B8" s="4">
        <v>44286</v>
      </c>
      <c r="C8" s="15">
        <v>5000</v>
      </c>
      <c r="D8" t="str">
        <f t="shared" si="0"/>
        <v>Food</v>
      </c>
      <c r="E8" s="17" t="str">
        <f t="shared" si="1"/>
        <v>March</v>
      </c>
      <c r="S8" t="s">
        <v>224</v>
      </c>
      <c r="T8" s="6" t="s">
        <v>3</v>
      </c>
    </row>
    <row r="9" spans="1:20" x14ac:dyDescent="0.35">
      <c r="A9" s="10" t="s">
        <v>14</v>
      </c>
      <c r="B9" s="2">
        <v>44293</v>
      </c>
      <c r="C9" s="15">
        <v>9810</v>
      </c>
      <c r="D9" t="str">
        <f t="shared" si="0"/>
        <v>Last Rites Identified</v>
      </c>
      <c r="E9" s="17" t="str">
        <f t="shared" si="1"/>
        <v>April</v>
      </c>
    </row>
    <row r="10" spans="1:20" x14ac:dyDescent="0.35">
      <c r="A10" s="8" t="s">
        <v>15</v>
      </c>
      <c r="B10" s="2">
        <v>44298</v>
      </c>
      <c r="C10" s="15">
        <v>5000</v>
      </c>
      <c r="D10" t="str">
        <f t="shared" si="0"/>
        <v>Last Rites Identified</v>
      </c>
      <c r="E10" s="17" t="str">
        <f t="shared" si="1"/>
        <v>April</v>
      </c>
    </row>
    <row r="11" spans="1:20" x14ac:dyDescent="0.35">
      <c r="A11" s="8" t="s">
        <v>16</v>
      </c>
      <c r="B11" s="2">
        <v>44298</v>
      </c>
      <c r="C11" s="15">
        <v>8500</v>
      </c>
      <c r="D11" t="str">
        <f t="shared" si="0"/>
        <v>Last Rites Identified</v>
      </c>
      <c r="E11" s="17" t="str">
        <f t="shared" si="1"/>
        <v>April</v>
      </c>
    </row>
    <row r="12" spans="1:20" x14ac:dyDescent="0.35">
      <c r="A12" s="8" t="s">
        <v>17</v>
      </c>
      <c r="B12" s="2">
        <v>44299</v>
      </c>
      <c r="C12" s="15">
        <v>5000</v>
      </c>
      <c r="D12" t="str">
        <f t="shared" si="0"/>
        <v>Last Rites Identified</v>
      </c>
      <c r="E12" s="17" t="str">
        <f t="shared" si="1"/>
        <v>April</v>
      </c>
    </row>
    <row r="13" spans="1:20" x14ac:dyDescent="0.35">
      <c r="A13" s="8" t="s">
        <v>18</v>
      </c>
      <c r="B13" s="2">
        <v>44299</v>
      </c>
      <c r="C13" s="15">
        <v>3000</v>
      </c>
      <c r="D13" t="str">
        <f t="shared" si="0"/>
        <v>Last Rites Unclaimed</v>
      </c>
      <c r="E13" s="17" t="str">
        <f t="shared" si="1"/>
        <v>April</v>
      </c>
    </row>
    <row r="14" spans="1:20" ht="15" thickBot="1" x14ac:dyDescent="0.4">
      <c r="A14" s="11" t="s">
        <v>19</v>
      </c>
      <c r="B14" s="2">
        <v>44307</v>
      </c>
      <c r="C14" s="15">
        <v>5320</v>
      </c>
      <c r="D14" t="str">
        <f t="shared" si="0"/>
        <v>Education</v>
      </c>
      <c r="E14" s="17" t="str">
        <f t="shared" si="1"/>
        <v>April</v>
      </c>
    </row>
    <row r="15" spans="1:20" x14ac:dyDescent="0.35">
      <c r="A15" s="10" t="s">
        <v>20</v>
      </c>
      <c r="B15" s="2">
        <v>44317</v>
      </c>
      <c r="C15" s="15">
        <v>15000</v>
      </c>
      <c r="D15" t="str">
        <f t="shared" si="0"/>
        <v>Last Rites Identified</v>
      </c>
      <c r="E15" s="17" t="str">
        <f t="shared" si="1"/>
        <v>May</v>
      </c>
    </row>
    <row r="16" spans="1:20" x14ac:dyDescent="0.35">
      <c r="A16" s="8" t="s">
        <v>21</v>
      </c>
      <c r="B16" s="2">
        <v>44317</v>
      </c>
      <c r="C16" s="15">
        <v>10000</v>
      </c>
      <c r="D16" t="str">
        <f t="shared" si="0"/>
        <v>Education</v>
      </c>
      <c r="E16" s="17" t="str">
        <f t="shared" si="1"/>
        <v>May</v>
      </c>
    </row>
    <row r="17" spans="1:5" x14ac:dyDescent="0.35">
      <c r="A17" s="8" t="s">
        <v>22</v>
      </c>
      <c r="B17" s="2">
        <v>44325</v>
      </c>
      <c r="C17" s="15">
        <v>3000</v>
      </c>
      <c r="D17" t="str">
        <f t="shared" si="0"/>
        <v>Last Rites Unclaimed</v>
      </c>
      <c r="E17" s="17" t="str">
        <f t="shared" si="1"/>
        <v>May</v>
      </c>
    </row>
    <row r="18" spans="1:5" x14ac:dyDescent="0.35">
      <c r="A18" s="8" t="s">
        <v>23</v>
      </c>
      <c r="B18" s="2">
        <v>44325</v>
      </c>
      <c r="C18" s="15">
        <v>3000</v>
      </c>
      <c r="D18" t="str">
        <f t="shared" si="0"/>
        <v>Last Rites Unclaimed</v>
      </c>
      <c r="E18" s="17" t="str">
        <f t="shared" si="1"/>
        <v>May</v>
      </c>
    </row>
    <row r="19" spans="1:5" x14ac:dyDescent="0.35">
      <c r="A19" s="8" t="s">
        <v>24</v>
      </c>
      <c r="B19" s="2">
        <v>44327</v>
      </c>
      <c r="C19" s="15">
        <v>8390</v>
      </c>
      <c r="D19" t="str">
        <f t="shared" si="0"/>
        <v>Education</v>
      </c>
      <c r="E19" s="17" t="str">
        <f t="shared" si="1"/>
        <v>May</v>
      </c>
    </row>
    <row r="20" spans="1:5" x14ac:dyDescent="0.35">
      <c r="A20" s="8" t="s">
        <v>25</v>
      </c>
      <c r="B20" s="2">
        <v>44327</v>
      </c>
      <c r="C20" s="15">
        <v>6500</v>
      </c>
      <c r="D20" t="str">
        <f t="shared" si="0"/>
        <v>Education</v>
      </c>
      <c r="E20" s="17" t="str">
        <f t="shared" si="1"/>
        <v>May</v>
      </c>
    </row>
    <row r="21" spans="1:5" x14ac:dyDescent="0.35">
      <c r="A21" s="8" t="s">
        <v>26</v>
      </c>
      <c r="B21" s="2">
        <v>44331</v>
      </c>
      <c r="C21" s="15">
        <v>3000</v>
      </c>
      <c r="D21" t="str">
        <f t="shared" si="0"/>
        <v>Last Rites Unclaimed</v>
      </c>
      <c r="E21" s="17" t="str">
        <f t="shared" si="1"/>
        <v>May</v>
      </c>
    </row>
    <row r="22" spans="1:5" x14ac:dyDescent="0.35">
      <c r="A22" s="8" t="s">
        <v>27</v>
      </c>
      <c r="B22" s="2">
        <v>44331</v>
      </c>
      <c r="C22" s="15">
        <v>6200</v>
      </c>
      <c r="D22" t="str">
        <f t="shared" si="0"/>
        <v>Medical</v>
      </c>
      <c r="E22" s="17" t="str">
        <f t="shared" si="1"/>
        <v>May</v>
      </c>
    </row>
    <row r="23" spans="1:5" x14ac:dyDescent="0.35">
      <c r="A23" s="8" t="s">
        <v>28</v>
      </c>
      <c r="B23" s="2">
        <v>44333</v>
      </c>
      <c r="C23" s="15">
        <v>5000</v>
      </c>
      <c r="D23" t="str">
        <f t="shared" si="0"/>
        <v>Last Rites Identified</v>
      </c>
      <c r="E23" s="17" t="str">
        <f t="shared" si="1"/>
        <v>May</v>
      </c>
    </row>
    <row r="24" spans="1:5" x14ac:dyDescent="0.35">
      <c r="A24" s="8" t="s">
        <v>29</v>
      </c>
      <c r="B24" s="2">
        <v>44333</v>
      </c>
      <c r="C24" s="15">
        <v>3000</v>
      </c>
      <c r="D24" t="str">
        <f t="shared" si="0"/>
        <v>Last Rites Unclaimed</v>
      </c>
      <c r="E24" s="17" t="str">
        <f t="shared" si="1"/>
        <v>May</v>
      </c>
    </row>
    <row r="25" spans="1:5" x14ac:dyDescent="0.35">
      <c r="A25" s="8" t="s">
        <v>30</v>
      </c>
      <c r="B25" s="2">
        <v>44333</v>
      </c>
      <c r="C25" s="15">
        <v>3000</v>
      </c>
      <c r="D25" t="str">
        <f t="shared" si="0"/>
        <v>Last Rites Unclaimed</v>
      </c>
      <c r="E25" s="17" t="str">
        <f t="shared" si="1"/>
        <v>May</v>
      </c>
    </row>
    <row r="26" spans="1:5" x14ac:dyDescent="0.35">
      <c r="A26" s="8" t="s">
        <v>31</v>
      </c>
      <c r="B26" s="2">
        <v>44335</v>
      </c>
      <c r="C26" s="15">
        <v>3500</v>
      </c>
      <c r="D26" t="str">
        <f t="shared" si="0"/>
        <v>Food</v>
      </c>
      <c r="E26" s="17" t="str">
        <f t="shared" si="1"/>
        <v>May</v>
      </c>
    </row>
    <row r="27" spans="1:5" x14ac:dyDescent="0.35">
      <c r="A27" s="8" t="s">
        <v>32</v>
      </c>
      <c r="B27" s="2">
        <v>44335</v>
      </c>
      <c r="C27" s="15">
        <v>4000</v>
      </c>
      <c r="D27" t="str">
        <f t="shared" si="0"/>
        <v>Food</v>
      </c>
      <c r="E27" s="17" t="str">
        <f t="shared" si="1"/>
        <v>May</v>
      </c>
    </row>
    <row r="28" spans="1:5" x14ac:dyDescent="0.35">
      <c r="A28" s="8" t="s">
        <v>33</v>
      </c>
      <c r="B28" s="2">
        <v>44336</v>
      </c>
      <c r="C28" s="15">
        <v>3000</v>
      </c>
      <c r="D28" t="str">
        <f t="shared" si="0"/>
        <v>Food</v>
      </c>
      <c r="E28" s="17" t="str">
        <f t="shared" si="1"/>
        <v>May</v>
      </c>
    </row>
    <row r="29" spans="1:5" x14ac:dyDescent="0.35">
      <c r="A29" s="8" t="s">
        <v>34</v>
      </c>
      <c r="B29" s="2">
        <v>44341</v>
      </c>
      <c r="C29" s="15">
        <v>20000</v>
      </c>
      <c r="D29" t="str">
        <f t="shared" si="0"/>
        <v>Last Rites Identified</v>
      </c>
      <c r="E29" s="17" t="str">
        <f t="shared" si="1"/>
        <v>May</v>
      </c>
    </row>
    <row r="30" spans="1:5" x14ac:dyDescent="0.35">
      <c r="A30" s="8" t="s">
        <v>35</v>
      </c>
      <c r="B30" s="2">
        <v>44341</v>
      </c>
      <c r="C30" s="15">
        <v>5000</v>
      </c>
      <c r="D30" t="str">
        <f t="shared" si="0"/>
        <v>Last Rites Identified</v>
      </c>
      <c r="E30" s="17" t="str">
        <f t="shared" si="1"/>
        <v>May</v>
      </c>
    </row>
    <row r="31" spans="1:5" x14ac:dyDescent="0.35">
      <c r="A31" s="8" t="s">
        <v>36</v>
      </c>
      <c r="B31" s="2">
        <v>44343</v>
      </c>
      <c r="C31" s="15">
        <v>10000</v>
      </c>
      <c r="D31" t="str">
        <f t="shared" si="0"/>
        <v>Last Rites Identified</v>
      </c>
      <c r="E31" s="17" t="str">
        <f t="shared" si="1"/>
        <v>May</v>
      </c>
    </row>
    <row r="32" spans="1:5" x14ac:dyDescent="0.35">
      <c r="A32" s="8" t="s">
        <v>37</v>
      </c>
      <c r="B32" s="2">
        <v>44346</v>
      </c>
      <c r="C32" s="15">
        <v>3000</v>
      </c>
      <c r="D32" t="str">
        <f t="shared" si="0"/>
        <v>Last Rites Unclaimed</v>
      </c>
      <c r="E32" s="17" t="str">
        <f t="shared" si="1"/>
        <v>May</v>
      </c>
    </row>
    <row r="33" spans="1:5" ht="15" thickBot="1" x14ac:dyDescent="0.4">
      <c r="A33" s="11" t="s">
        <v>38</v>
      </c>
      <c r="B33" s="2">
        <v>44347</v>
      </c>
      <c r="C33" s="15">
        <v>7000</v>
      </c>
      <c r="D33" t="str">
        <f t="shared" si="0"/>
        <v>Last Rites Identified</v>
      </c>
      <c r="E33" s="17" t="str">
        <f t="shared" si="1"/>
        <v>May</v>
      </c>
    </row>
    <row r="34" spans="1:5" x14ac:dyDescent="0.35">
      <c r="A34" s="10" t="s">
        <v>39</v>
      </c>
      <c r="B34" s="1">
        <v>44348</v>
      </c>
      <c r="C34" s="15">
        <v>10000</v>
      </c>
      <c r="D34" t="str">
        <f t="shared" si="0"/>
        <v>Last Rites Identified</v>
      </c>
      <c r="E34" s="17" t="str">
        <f t="shared" si="1"/>
        <v>June</v>
      </c>
    </row>
    <row r="35" spans="1:5" x14ac:dyDescent="0.35">
      <c r="A35" s="8" t="s">
        <v>40</v>
      </c>
      <c r="B35" s="2">
        <v>44349</v>
      </c>
      <c r="C35" s="15">
        <v>3000</v>
      </c>
      <c r="D35" t="str">
        <f t="shared" si="0"/>
        <v>Last Rites Unclaimed</v>
      </c>
      <c r="E35" s="17" t="str">
        <f t="shared" si="1"/>
        <v>June</v>
      </c>
    </row>
    <row r="36" spans="1:5" x14ac:dyDescent="0.35">
      <c r="A36" s="8" t="s">
        <v>41</v>
      </c>
      <c r="B36" s="2">
        <v>44349</v>
      </c>
      <c r="C36" s="15">
        <v>3000</v>
      </c>
      <c r="D36" t="str">
        <f t="shared" si="0"/>
        <v>Last Rites Unclaimed</v>
      </c>
      <c r="E36" s="17" t="str">
        <f t="shared" si="1"/>
        <v>June</v>
      </c>
    </row>
    <row r="37" spans="1:5" x14ac:dyDescent="0.35">
      <c r="A37" s="8" t="s">
        <v>42</v>
      </c>
      <c r="B37" s="2">
        <v>44350</v>
      </c>
      <c r="C37" s="15">
        <v>10000</v>
      </c>
      <c r="D37" t="str">
        <f t="shared" si="0"/>
        <v>Last Rites Identified</v>
      </c>
      <c r="E37" s="17" t="str">
        <f t="shared" si="1"/>
        <v>June</v>
      </c>
    </row>
    <row r="38" spans="1:5" x14ac:dyDescent="0.35">
      <c r="A38" s="8" t="s">
        <v>43</v>
      </c>
      <c r="B38" s="2">
        <v>44350</v>
      </c>
      <c r="C38" s="15">
        <v>12900</v>
      </c>
      <c r="D38" t="str">
        <f t="shared" si="0"/>
        <v>Medical</v>
      </c>
      <c r="E38" s="17" t="str">
        <f t="shared" si="1"/>
        <v>June</v>
      </c>
    </row>
    <row r="39" spans="1:5" x14ac:dyDescent="0.35">
      <c r="A39" s="8" t="s">
        <v>44</v>
      </c>
      <c r="B39" s="2">
        <v>44351</v>
      </c>
      <c r="C39" s="15">
        <v>10000</v>
      </c>
      <c r="D39" t="str">
        <f t="shared" si="0"/>
        <v>Last Rites Identified</v>
      </c>
      <c r="E39" s="17" t="str">
        <f t="shared" si="1"/>
        <v>June</v>
      </c>
    </row>
    <row r="40" spans="1:5" x14ac:dyDescent="0.35">
      <c r="A40" s="8" t="s">
        <v>45</v>
      </c>
      <c r="B40" s="2">
        <v>44351</v>
      </c>
      <c r="C40" s="15">
        <v>9000</v>
      </c>
      <c r="D40" t="str">
        <f t="shared" si="0"/>
        <v>Last Rites Identified</v>
      </c>
      <c r="E40" s="17" t="str">
        <f t="shared" si="1"/>
        <v>June</v>
      </c>
    </row>
    <row r="41" spans="1:5" x14ac:dyDescent="0.35">
      <c r="A41" s="8" t="s">
        <v>46</v>
      </c>
      <c r="B41" s="2">
        <v>44352</v>
      </c>
      <c r="C41" s="15">
        <v>10000</v>
      </c>
      <c r="D41" t="str">
        <f t="shared" si="0"/>
        <v>Last Rites Identified</v>
      </c>
      <c r="E41" s="17" t="str">
        <f t="shared" si="1"/>
        <v>June</v>
      </c>
    </row>
    <row r="42" spans="1:5" x14ac:dyDescent="0.35">
      <c r="A42" s="8" t="s">
        <v>47</v>
      </c>
      <c r="B42" s="2">
        <v>44352</v>
      </c>
      <c r="C42" s="15">
        <v>10000</v>
      </c>
      <c r="D42" t="str">
        <f t="shared" si="0"/>
        <v>Last Rites Identified</v>
      </c>
      <c r="E42" s="17" t="str">
        <f t="shared" si="1"/>
        <v>June</v>
      </c>
    </row>
    <row r="43" spans="1:5" x14ac:dyDescent="0.35">
      <c r="A43" s="8" t="s">
        <v>48</v>
      </c>
      <c r="B43" s="2">
        <v>44353</v>
      </c>
      <c r="C43" s="15">
        <v>2000</v>
      </c>
      <c r="D43" t="str">
        <f t="shared" si="0"/>
        <v>Food</v>
      </c>
      <c r="E43" s="17" t="str">
        <f t="shared" si="1"/>
        <v>June</v>
      </c>
    </row>
    <row r="44" spans="1:5" x14ac:dyDescent="0.35">
      <c r="A44" s="8" t="s">
        <v>49</v>
      </c>
      <c r="B44" s="2">
        <v>44355</v>
      </c>
      <c r="C44" s="15">
        <v>5000</v>
      </c>
      <c r="D44" t="str">
        <f t="shared" si="0"/>
        <v>Food</v>
      </c>
      <c r="E44" s="17" t="str">
        <f t="shared" si="1"/>
        <v>June</v>
      </c>
    </row>
    <row r="45" spans="1:5" x14ac:dyDescent="0.35">
      <c r="A45" s="8" t="s">
        <v>50</v>
      </c>
      <c r="B45" s="2">
        <v>44357</v>
      </c>
      <c r="C45" s="15">
        <v>5000</v>
      </c>
      <c r="D45" t="str">
        <f t="shared" si="0"/>
        <v>Medical</v>
      </c>
      <c r="E45" s="17" t="str">
        <f t="shared" si="1"/>
        <v>June</v>
      </c>
    </row>
    <row r="46" spans="1:5" x14ac:dyDescent="0.35">
      <c r="A46" s="8" t="s">
        <v>51</v>
      </c>
      <c r="B46" s="2">
        <v>44363</v>
      </c>
      <c r="C46" s="15">
        <v>10000</v>
      </c>
      <c r="D46" t="str">
        <f t="shared" si="0"/>
        <v>Last Rites Identified</v>
      </c>
      <c r="E46" s="17" t="str">
        <f t="shared" si="1"/>
        <v>June</v>
      </c>
    </row>
    <row r="47" spans="1:5" x14ac:dyDescent="0.35">
      <c r="A47" s="8" t="s">
        <v>52</v>
      </c>
      <c r="B47" s="2">
        <v>44364</v>
      </c>
      <c r="C47" s="15">
        <v>3000</v>
      </c>
      <c r="D47" t="str">
        <f t="shared" si="0"/>
        <v>Last Rites Unclaimed</v>
      </c>
      <c r="E47" s="17" t="str">
        <f t="shared" si="1"/>
        <v>June</v>
      </c>
    </row>
    <row r="48" spans="1:5" x14ac:dyDescent="0.35">
      <c r="A48" s="8" t="s">
        <v>53</v>
      </c>
      <c r="B48" s="2">
        <v>44364</v>
      </c>
      <c r="C48" s="15">
        <v>3000</v>
      </c>
      <c r="D48" t="str">
        <f t="shared" si="0"/>
        <v>Last Rites Unclaimed</v>
      </c>
      <c r="E48" s="17" t="str">
        <f t="shared" si="1"/>
        <v>June</v>
      </c>
    </row>
    <row r="49" spans="1:5" x14ac:dyDescent="0.35">
      <c r="A49" s="8" t="s">
        <v>54</v>
      </c>
      <c r="B49" s="2">
        <v>44364</v>
      </c>
      <c r="C49" s="15">
        <v>3000</v>
      </c>
      <c r="D49" t="str">
        <f t="shared" si="0"/>
        <v>Last Rites Unclaimed</v>
      </c>
      <c r="E49" s="17" t="str">
        <f t="shared" si="1"/>
        <v>June</v>
      </c>
    </row>
    <row r="50" spans="1:5" x14ac:dyDescent="0.35">
      <c r="A50" s="8" t="s">
        <v>55</v>
      </c>
      <c r="B50" s="2">
        <v>44368</v>
      </c>
      <c r="C50" s="15">
        <v>10000</v>
      </c>
      <c r="D50" t="str">
        <f t="shared" si="0"/>
        <v>Last Rites Identified</v>
      </c>
      <c r="E50" s="17" t="str">
        <f t="shared" si="1"/>
        <v>June</v>
      </c>
    </row>
    <row r="51" spans="1:5" x14ac:dyDescent="0.35">
      <c r="A51" s="8" t="s">
        <v>56</v>
      </c>
      <c r="B51" s="2">
        <v>44368</v>
      </c>
      <c r="C51" s="15">
        <v>10800</v>
      </c>
      <c r="D51" t="str">
        <f t="shared" si="0"/>
        <v>Education</v>
      </c>
      <c r="E51" s="17" t="str">
        <f t="shared" si="1"/>
        <v>June</v>
      </c>
    </row>
    <row r="52" spans="1:5" x14ac:dyDescent="0.35">
      <c r="A52" s="8" t="s">
        <v>57</v>
      </c>
      <c r="B52" s="2">
        <v>44368</v>
      </c>
      <c r="C52" s="15">
        <v>8680</v>
      </c>
      <c r="D52" t="str">
        <f t="shared" si="0"/>
        <v>Education</v>
      </c>
      <c r="E52" s="17" t="str">
        <f t="shared" si="1"/>
        <v>June</v>
      </c>
    </row>
    <row r="53" spans="1:5" x14ac:dyDescent="0.35">
      <c r="A53" s="8" t="s">
        <v>58</v>
      </c>
      <c r="B53" s="2">
        <v>44368</v>
      </c>
      <c r="C53" s="15">
        <v>10000</v>
      </c>
      <c r="D53" t="str">
        <f t="shared" si="0"/>
        <v>Last Rites Identified</v>
      </c>
      <c r="E53" s="17" t="str">
        <f t="shared" si="1"/>
        <v>June</v>
      </c>
    </row>
    <row r="54" spans="1:5" x14ac:dyDescent="0.35">
      <c r="A54" s="8" t="s">
        <v>59</v>
      </c>
      <c r="B54" s="2">
        <v>44370</v>
      </c>
      <c r="C54" s="15">
        <v>9645</v>
      </c>
      <c r="D54" t="str">
        <f t="shared" si="0"/>
        <v>Last Rites Identified</v>
      </c>
      <c r="E54" s="17" t="str">
        <f t="shared" si="1"/>
        <v>June</v>
      </c>
    </row>
    <row r="55" spans="1:5" x14ac:dyDescent="0.35">
      <c r="A55" s="8" t="s">
        <v>60</v>
      </c>
      <c r="B55" s="2">
        <v>44371</v>
      </c>
      <c r="C55" s="15">
        <v>10000</v>
      </c>
      <c r="D55" t="str">
        <f t="shared" si="0"/>
        <v>Last Rites Identified</v>
      </c>
      <c r="E55" s="17" t="str">
        <f t="shared" si="1"/>
        <v>June</v>
      </c>
    </row>
    <row r="56" spans="1:5" x14ac:dyDescent="0.35">
      <c r="A56" s="8" t="s">
        <v>61</v>
      </c>
      <c r="B56" s="2">
        <v>44374</v>
      </c>
      <c r="C56" s="15">
        <v>7000</v>
      </c>
      <c r="D56" t="str">
        <f t="shared" si="0"/>
        <v>Last Rites Identified</v>
      </c>
      <c r="E56" s="17" t="str">
        <f t="shared" si="1"/>
        <v>June</v>
      </c>
    </row>
    <row r="57" spans="1:5" x14ac:dyDescent="0.35">
      <c r="A57" s="9" t="s">
        <v>62</v>
      </c>
      <c r="B57" s="12">
        <v>44376</v>
      </c>
      <c r="C57" s="15">
        <v>8900</v>
      </c>
      <c r="D57" t="str">
        <f t="shared" si="0"/>
        <v>Last Rites Identified</v>
      </c>
      <c r="E57" s="17" t="str">
        <f t="shared" si="1"/>
        <v>June</v>
      </c>
    </row>
    <row r="58" spans="1:5" x14ac:dyDescent="0.35">
      <c r="A58" s="7" t="s">
        <v>63</v>
      </c>
      <c r="B58" s="3">
        <v>44380</v>
      </c>
      <c r="C58" s="15">
        <v>9370</v>
      </c>
      <c r="D58" t="str">
        <f t="shared" si="0"/>
        <v>Education</v>
      </c>
      <c r="E58" s="17" t="str">
        <f t="shared" si="1"/>
        <v>July</v>
      </c>
    </row>
    <row r="59" spans="1:5" x14ac:dyDescent="0.35">
      <c r="A59" s="8" t="s">
        <v>64</v>
      </c>
      <c r="B59" s="2">
        <v>44382</v>
      </c>
      <c r="C59" s="15">
        <v>10000</v>
      </c>
      <c r="D59" t="str">
        <f t="shared" si="0"/>
        <v>Last Rites Identified</v>
      </c>
      <c r="E59" s="17" t="str">
        <f t="shared" si="1"/>
        <v>July</v>
      </c>
    </row>
    <row r="60" spans="1:5" x14ac:dyDescent="0.35">
      <c r="A60" s="8" t="s">
        <v>65</v>
      </c>
      <c r="B60" s="2">
        <v>44383</v>
      </c>
      <c r="C60" s="15">
        <v>3000</v>
      </c>
      <c r="D60" t="str">
        <f t="shared" si="0"/>
        <v>Last Rites Unclaimed</v>
      </c>
      <c r="E60" s="17" t="str">
        <f t="shared" si="1"/>
        <v>July</v>
      </c>
    </row>
    <row r="61" spans="1:5" x14ac:dyDescent="0.35">
      <c r="A61" s="9" t="s">
        <v>66</v>
      </c>
      <c r="B61" s="2">
        <v>44384</v>
      </c>
      <c r="C61" s="15">
        <v>7000</v>
      </c>
      <c r="D61" t="str">
        <f t="shared" si="0"/>
        <v>Food</v>
      </c>
      <c r="E61" s="17" t="str">
        <f t="shared" si="1"/>
        <v>July</v>
      </c>
    </row>
    <row r="62" spans="1:5" x14ac:dyDescent="0.35">
      <c r="A62" s="8" t="s">
        <v>67</v>
      </c>
      <c r="B62" s="2">
        <v>44385</v>
      </c>
      <c r="C62" s="15">
        <v>3000</v>
      </c>
      <c r="D62" t="str">
        <f t="shared" si="0"/>
        <v>Last Rites Unclaimed</v>
      </c>
      <c r="E62" s="17" t="str">
        <f t="shared" si="1"/>
        <v>July</v>
      </c>
    </row>
    <row r="63" spans="1:5" x14ac:dyDescent="0.35">
      <c r="A63" s="8" t="s">
        <v>68</v>
      </c>
      <c r="B63" s="2">
        <v>44385</v>
      </c>
      <c r="C63" s="15">
        <v>3000</v>
      </c>
      <c r="D63" t="str">
        <f t="shared" si="0"/>
        <v>Last Rites Unclaimed</v>
      </c>
      <c r="E63" s="17" t="str">
        <f t="shared" si="1"/>
        <v>July</v>
      </c>
    </row>
    <row r="64" spans="1:5" x14ac:dyDescent="0.35">
      <c r="A64" s="8" t="s">
        <v>69</v>
      </c>
      <c r="B64" s="2">
        <v>44385</v>
      </c>
      <c r="C64" s="15">
        <v>20000</v>
      </c>
      <c r="D64" t="str">
        <f t="shared" si="0"/>
        <v>Education</v>
      </c>
      <c r="E64" s="17" t="str">
        <f t="shared" si="1"/>
        <v>July</v>
      </c>
    </row>
    <row r="65" spans="1:5" x14ac:dyDescent="0.35">
      <c r="A65" s="8" t="s">
        <v>70</v>
      </c>
      <c r="B65" s="2">
        <v>44386</v>
      </c>
      <c r="C65" s="15">
        <v>9800</v>
      </c>
      <c r="D65" t="str">
        <f t="shared" si="0"/>
        <v>Last Rites Identified</v>
      </c>
      <c r="E65" s="17" t="str">
        <f t="shared" si="1"/>
        <v>July</v>
      </c>
    </row>
    <row r="66" spans="1:5" x14ac:dyDescent="0.35">
      <c r="A66" s="8" t="s">
        <v>71</v>
      </c>
      <c r="B66" s="2">
        <v>44386</v>
      </c>
      <c r="C66" s="15">
        <v>3000</v>
      </c>
      <c r="D66" t="str">
        <f t="shared" ref="D66:D129" si="2">_xlfn.XLOOKUP(LEFT(A66,1),S$3:S$8,T$3:T$8)</f>
        <v>Last Rites Unclaimed</v>
      </c>
      <c r="E66" s="17" t="str">
        <f t="shared" ref="E66:E129" si="3">TEXT(B66,"mmmm")</f>
        <v>July</v>
      </c>
    </row>
    <row r="67" spans="1:5" x14ac:dyDescent="0.35">
      <c r="A67" s="8" t="s">
        <v>72</v>
      </c>
      <c r="B67" s="2">
        <v>44390</v>
      </c>
      <c r="C67" s="15">
        <v>10000</v>
      </c>
      <c r="D67" t="str">
        <f t="shared" si="2"/>
        <v>Last Rites Identified</v>
      </c>
      <c r="E67" s="17" t="str">
        <f t="shared" si="3"/>
        <v>July</v>
      </c>
    </row>
    <row r="68" spans="1:5" x14ac:dyDescent="0.35">
      <c r="A68" s="8" t="s">
        <v>73</v>
      </c>
      <c r="B68" s="2">
        <v>44391</v>
      </c>
      <c r="C68" s="15">
        <v>10000</v>
      </c>
      <c r="D68" t="str">
        <f t="shared" si="2"/>
        <v>Last Rites Identified</v>
      </c>
      <c r="E68" s="17" t="str">
        <f t="shared" si="3"/>
        <v>July</v>
      </c>
    </row>
    <row r="69" spans="1:5" x14ac:dyDescent="0.35">
      <c r="A69" s="8" t="s">
        <v>74</v>
      </c>
      <c r="B69" s="2">
        <v>44392</v>
      </c>
      <c r="C69" s="15">
        <v>3000</v>
      </c>
      <c r="D69" t="str">
        <f t="shared" si="2"/>
        <v>Food</v>
      </c>
      <c r="E69" s="17" t="str">
        <f t="shared" si="3"/>
        <v>July</v>
      </c>
    </row>
    <row r="70" spans="1:5" x14ac:dyDescent="0.35">
      <c r="A70" s="8" t="s">
        <v>75</v>
      </c>
      <c r="B70" s="2">
        <v>44392</v>
      </c>
      <c r="C70" s="15">
        <v>3000</v>
      </c>
      <c r="D70" t="str">
        <f t="shared" si="2"/>
        <v>Last Rites Unclaimed</v>
      </c>
      <c r="E70" s="17" t="str">
        <f t="shared" si="3"/>
        <v>July</v>
      </c>
    </row>
    <row r="71" spans="1:5" x14ac:dyDescent="0.35">
      <c r="A71" s="8" t="s">
        <v>76</v>
      </c>
      <c r="B71" s="2">
        <v>44400</v>
      </c>
      <c r="C71" s="15">
        <v>10000</v>
      </c>
      <c r="D71" t="str">
        <f t="shared" si="2"/>
        <v>Last Rites Identified</v>
      </c>
      <c r="E71" s="17" t="str">
        <f t="shared" si="3"/>
        <v>July</v>
      </c>
    </row>
    <row r="72" spans="1:5" x14ac:dyDescent="0.35">
      <c r="A72" s="8" t="s">
        <v>77</v>
      </c>
      <c r="B72" s="2">
        <v>44400</v>
      </c>
      <c r="C72" s="15">
        <v>10000</v>
      </c>
      <c r="D72" t="str">
        <f t="shared" si="2"/>
        <v>Last Rites Identified</v>
      </c>
      <c r="E72" s="17" t="str">
        <f t="shared" si="3"/>
        <v>July</v>
      </c>
    </row>
    <row r="73" spans="1:5" x14ac:dyDescent="0.35">
      <c r="A73" s="8" t="s">
        <v>78</v>
      </c>
      <c r="B73" s="2">
        <v>44400</v>
      </c>
      <c r="C73" s="15">
        <v>14000</v>
      </c>
      <c r="D73" t="str">
        <f t="shared" si="2"/>
        <v>Education</v>
      </c>
      <c r="E73" s="17" t="str">
        <f t="shared" si="3"/>
        <v>July</v>
      </c>
    </row>
    <row r="74" spans="1:5" x14ac:dyDescent="0.35">
      <c r="A74" s="8" t="s">
        <v>79</v>
      </c>
      <c r="B74" s="2">
        <v>44400</v>
      </c>
      <c r="C74" s="15">
        <v>45000</v>
      </c>
      <c r="D74" t="str">
        <f t="shared" si="2"/>
        <v>Education</v>
      </c>
      <c r="E74" s="17" t="str">
        <f t="shared" si="3"/>
        <v>July</v>
      </c>
    </row>
    <row r="75" spans="1:5" x14ac:dyDescent="0.35">
      <c r="A75" s="8" t="s">
        <v>80</v>
      </c>
      <c r="B75" s="2">
        <v>44401</v>
      </c>
      <c r="C75" s="15">
        <v>10000</v>
      </c>
      <c r="D75" t="str">
        <f t="shared" si="2"/>
        <v>Last Rites Identified</v>
      </c>
      <c r="E75" s="17" t="str">
        <f t="shared" si="3"/>
        <v>July</v>
      </c>
    </row>
    <row r="76" spans="1:5" x14ac:dyDescent="0.35">
      <c r="A76" s="8" t="s">
        <v>81</v>
      </c>
      <c r="B76" s="2">
        <v>44404</v>
      </c>
      <c r="C76" s="15">
        <v>9083</v>
      </c>
      <c r="D76" t="str">
        <f t="shared" si="2"/>
        <v>Education</v>
      </c>
      <c r="E76" s="17" t="str">
        <f t="shared" si="3"/>
        <v>July</v>
      </c>
    </row>
    <row r="77" spans="1:5" x14ac:dyDescent="0.35">
      <c r="A77" s="8" t="s">
        <v>82</v>
      </c>
      <c r="B77" s="2">
        <v>44404</v>
      </c>
      <c r="C77" s="15">
        <v>18000</v>
      </c>
      <c r="D77" t="str">
        <f t="shared" si="2"/>
        <v>Education</v>
      </c>
      <c r="E77" s="17" t="str">
        <f t="shared" si="3"/>
        <v>July</v>
      </c>
    </row>
    <row r="78" spans="1:5" x14ac:dyDescent="0.35">
      <c r="A78" s="9" t="s">
        <v>83</v>
      </c>
      <c r="B78" s="2">
        <v>44405</v>
      </c>
      <c r="C78" s="15">
        <v>1500</v>
      </c>
      <c r="D78" t="str">
        <f t="shared" si="2"/>
        <v>Food</v>
      </c>
      <c r="E78" s="17" t="str">
        <f t="shared" si="3"/>
        <v>July</v>
      </c>
    </row>
    <row r="79" spans="1:5" x14ac:dyDescent="0.35">
      <c r="A79" s="9" t="s">
        <v>84</v>
      </c>
      <c r="B79" s="12">
        <v>44406</v>
      </c>
      <c r="C79" s="15">
        <v>1500</v>
      </c>
      <c r="D79" t="str">
        <f t="shared" si="2"/>
        <v>Last Rites Unclaimed</v>
      </c>
      <c r="E79" s="17" t="str">
        <f t="shared" si="3"/>
        <v>July</v>
      </c>
    </row>
    <row r="80" spans="1:5" x14ac:dyDescent="0.35">
      <c r="A80" s="8" t="s">
        <v>85</v>
      </c>
      <c r="B80" s="12">
        <v>44409</v>
      </c>
      <c r="C80" s="15">
        <v>12000</v>
      </c>
      <c r="D80" t="str">
        <f t="shared" si="2"/>
        <v>Education</v>
      </c>
      <c r="E80" s="17" t="str">
        <f t="shared" si="3"/>
        <v>August</v>
      </c>
    </row>
    <row r="81" spans="1:5" x14ac:dyDescent="0.35">
      <c r="A81" s="9" t="s">
        <v>86</v>
      </c>
      <c r="B81" s="12">
        <v>44409</v>
      </c>
      <c r="C81" s="15">
        <v>3000</v>
      </c>
      <c r="D81" t="str">
        <f t="shared" si="2"/>
        <v>Last Rites Unclaimed</v>
      </c>
      <c r="E81" s="17" t="str">
        <f t="shared" si="3"/>
        <v>August</v>
      </c>
    </row>
    <row r="82" spans="1:5" x14ac:dyDescent="0.35">
      <c r="A82" s="9" t="s">
        <v>87</v>
      </c>
      <c r="B82" s="12">
        <v>44412</v>
      </c>
      <c r="C82" s="15">
        <v>1500</v>
      </c>
      <c r="D82" t="str">
        <f t="shared" si="2"/>
        <v>Food</v>
      </c>
      <c r="E82" s="17" t="str">
        <f t="shared" si="3"/>
        <v>August</v>
      </c>
    </row>
    <row r="83" spans="1:5" x14ac:dyDescent="0.35">
      <c r="A83" s="8" t="s">
        <v>88</v>
      </c>
      <c r="B83" s="12">
        <v>44413</v>
      </c>
      <c r="C83" s="15">
        <v>7388</v>
      </c>
      <c r="D83" t="str">
        <f t="shared" si="2"/>
        <v>Education</v>
      </c>
      <c r="E83" s="17" t="str">
        <f t="shared" si="3"/>
        <v>August</v>
      </c>
    </row>
    <row r="84" spans="1:5" x14ac:dyDescent="0.35">
      <c r="A84" s="9" t="s">
        <v>89</v>
      </c>
      <c r="B84" s="12">
        <v>44414</v>
      </c>
      <c r="C84" s="15">
        <v>3000</v>
      </c>
      <c r="D84" t="str">
        <f t="shared" si="2"/>
        <v>Last Rites Unclaimed</v>
      </c>
      <c r="E84" s="17" t="str">
        <f t="shared" si="3"/>
        <v>August</v>
      </c>
    </row>
    <row r="85" spans="1:5" x14ac:dyDescent="0.35">
      <c r="A85" s="8" t="s">
        <v>90</v>
      </c>
      <c r="B85" s="12">
        <v>44414</v>
      </c>
      <c r="C85" s="15">
        <v>10000</v>
      </c>
      <c r="D85" t="str">
        <f t="shared" si="2"/>
        <v>Last Rites Identified</v>
      </c>
      <c r="E85" s="17" t="str">
        <f t="shared" si="3"/>
        <v>August</v>
      </c>
    </row>
    <row r="86" spans="1:5" x14ac:dyDescent="0.35">
      <c r="A86" s="9" t="s">
        <v>91</v>
      </c>
      <c r="B86" s="12">
        <v>44417</v>
      </c>
      <c r="C86" s="15">
        <v>3000</v>
      </c>
      <c r="D86" t="str">
        <f t="shared" si="2"/>
        <v>Last Rites Unclaimed</v>
      </c>
      <c r="E86" s="17" t="str">
        <f t="shared" si="3"/>
        <v>August</v>
      </c>
    </row>
    <row r="87" spans="1:5" x14ac:dyDescent="0.35">
      <c r="A87" s="9" t="s">
        <v>92</v>
      </c>
      <c r="B87" s="12">
        <v>44418</v>
      </c>
      <c r="C87" s="15">
        <v>3000</v>
      </c>
      <c r="D87" t="str">
        <f t="shared" si="2"/>
        <v>Last Rites Unclaimed</v>
      </c>
      <c r="E87" s="17" t="str">
        <f t="shared" si="3"/>
        <v>August</v>
      </c>
    </row>
    <row r="88" spans="1:5" x14ac:dyDescent="0.35">
      <c r="A88" s="9" t="s">
        <v>93</v>
      </c>
      <c r="B88" s="12">
        <v>44418</v>
      </c>
      <c r="C88" s="15">
        <v>5331</v>
      </c>
      <c r="D88" t="str">
        <f t="shared" si="2"/>
        <v>Food</v>
      </c>
      <c r="E88" s="17" t="str">
        <f t="shared" si="3"/>
        <v>August</v>
      </c>
    </row>
    <row r="89" spans="1:5" x14ac:dyDescent="0.35">
      <c r="A89" s="9" t="s">
        <v>94</v>
      </c>
      <c r="B89" s="12">
        <v>44419</v>
      </c>
      <c r="C89" s="15">
        <v>3000</v>
      </c>
      <c r="D89" t="str">
        <f t="shared" si="2"/>
        <v>Last Rites Unclaimed</v>
      </c>
      <c r="E89" s="17" t="str">
        <f t="shared" si="3"/>
        <v>August</v>
      </c>
    </row>
    <row r="90" spans="1:5" x14ac:dyDescent="0.35">
      <c r="A90" s="9" t="s">
        <v>95</v>
      </c>
      <c r="B90" s="12">
        <v>44420</v>
      </c>
      <c r="C90" s="15">
        <v>1500</v>
      </c>
      <c r="D90" t="str">
        <f t="shared" si="2"/>
        <v>Food</v>
      </c>
      <c r="E90" s="17" t="str">
        <f t="shared" si="3"/>
        <v>August</v>
      </c>
    </row>
    <row r="91" spans="1:5" x14ac:dyDescent="0.35">
      <c r="A91" s="8" t="s">
        <v>96</v>
      </c>
      <c r="B91" s="12">
        <v>44420</v>
      </c>
      <c r="C91" s="15">
        <v>10000</v>
      </c>
      <c r="D91" t="str">
        <f t="shared" si="2"/>
        <v>Last Rites Identified</v>
      </c>
      <c r="E91" s="17" t="str">
        <f t="shared" si="3"/>
        <v>August</v>
      </c>
    </row>
    <row r="92" spans="1:5" x14ac:dyDescent="0.35">
      <c r="A92" s="8" t="s">
        <v>97</v>
      </c>
      <c r="B92" s="12">
        <v>44423</v>
      </c>
      <c r="C92" s="15">
        <v>7000</v>
      </c>
      <c r="D92" t="str">
        <f t="shared" si="2"/>
        <v>Education</v>
      </c>
      <c r="E92" s="17" t="str">
        <f t="shared" si="3"/>
        <v>August</v>
      </c>
    </row>
    <row r="93" spans="1:5" x14ac:dyDescent="0.35">
      <c r="A93" s="8" t="s">
        <v>98</v>
      </c>
      <c r="B93" s="12">
        <v>44423</v>
      </c>
      <c r="C93" s="15">
        <v>5900</v>
      </c>
      <c r="D93" t="str">
        <f t="shared" si="2"/>
        <v>Education</v>
      </c>
      <c r="E93" s="17" t="str">
        <f t="shared" si="3"/>
        <v>August</v>
      </c>
    </row>
    <row r="94" spans="1:5" x14ac:dyDescent="0.35">
      <c r="A94" s="8" t="s">
        <v>99</v>
      </c>
      <c r="B94" s="12">
        <v>44426</v>
      </c>
      <c r="C94" s="15">
        <v>8000</v>
      </c>
      <c r="D94" t="str">
        <f t="shared" si="2"/>
        <v>Last Rites Identified</v>
      </c>
      <c r="E94" s="17" t="str">
        <f t="shared" si="3"/>
        <v>August</v>
      </c>
    </row>
    <row r="95" spans="1:5" x14ac:dyDescent="0.35">
      <c r="A95" s="9" t="s">
        <v>100</v>
      </c>
      <c r="B95" s="12">
        <v>44426</v>
      </c>
      <c r="C95" s="15">
        <v>1500</v>
      </c>
      <c r="D95" t="str">
        <f t="shared" si="2"/>
        <v>Food</v>
      </c>
      <c r="E95" s="17" t="str">
        <f t="shared" si="3"/>
        <v>August</v>
      </c>
    </row>
    <row r="96" spans="1:5" x14ac:dyDescent="0.35">
      <c r="A96" s="9" t="s">
        <v>101</v>
      </c>
      <c r="B96" s="12">
        <v>44434</v>
      </c>
      <c r="C96" s="15">
        <v>1500</v>
      </c>
      <c r="D96" t="str">
        <f t="shared" si="2"/>
        <v>Food</v>
      </c>
      <c r="E96" s="17" t="str">
        <f t="shared" si="3"/>
        <v>August</v>
      </c>
    </row>
    <row r="97" spans="1:5" x14ac:dyDescent="0.35">
      <c r="A97" s="8" t="s">
        <v>102</v>
      </c>
      <c r="B97" s="12">
        <v>44435</v>
      </c>
      <c r="C97" s="15">
        <v>13900</v>
      </c>
      <c r="D97" t="str">
        <f t="shared" si="2"/>
        <v>Education</v>
      </c>
      <c r="E97" s="17" t="str">
        <f t="shared" si="3"/>
        <v>August</v>
      </c>
    </row>
    <row r="98" spans="1:5" x14ac:dyDescent="0.35">
      <c r="A98" s="9" t="s">
        <v>103</v>
      </c>
      <c r="B98" s="12">
        <v>44440</v>
      </c>
      <c r="C98" s="15">
        <v>1500</v>
      </c>
      <c r="D98" t="str">
        <f t="shared" si="2"/>
        <v>Food</v>
      </c>
      <c r="E98" s="17" t="str">
        <f t="shared" si="3"/>
        <v>September</v>
      </c>
    </row>
    <row r="99" spans="1:5" x14ac:dyDescent="0.35">
      <c r="A99" s="9" t="s">
        <v>104</v>
      </c>
      <c r="B99" s="12">
        <v>44441</v>
      </c>
      <c r="C99" s="15">
        <v>3000</v>
      </c>
      <c r="D99" t="str">
        <f t="shared" si="2"/>
        <v>Last Rites Unclaimed</v>
      </c>
      <c r="E99" s="17" t="str">
        <f t="shared" si="3"/>
        <v>September</v>
      </c>
    </row>
    <row r="100" spans="1:5" x14ac:dyDescent="0.35">
      <c r="A100" s="8" t="s">
        <v>105</v>
      </c>
      <c r="B100" s="12">
        <v>44444</v>
      </c>
      <c r="C100" s="15">
        <v>11000</v>
      </c>
      <c r="D100" t="str">
        <f t="shared" si="2"/>
        <v>Education</v>
      </c>
      <c r="E100" s="17" t="str">
        <f t="shared" si="3"/>
        <v>September</v>
      </c>
    </row>
    <row r="101" spans="1:5" x14ac:dyDescent="0.35">
      <c r="A101" s="9" t="s">
        <v>106</v>
      </c>
      <c r="B101" s="12">
        <v>44446</v>
      </c>
      <c r="C101" s="15">
        <v>3000</v>
      </c>
      <c r="D101" t="str">
        <f t="shared" si="2"/>
        <v>Last Rites Unclaimed</v>
      </c>
      <c r="E101" s="17" t="str">
        <f t="shared" si="3"/>
        <v>September</v>
      </c>
    </row>
    <row r="102" spans="1:5" x14ac:dyDescent="0.35">
      <c r="A102" s="9" t="s">
        <v>107</v>
      </c>
      <c r="B102" s="12">
        <v>44446</v>
      </c>
      <c r="C102" s="15">
        <v>8400</v>
      </c>
      <c r="D102" t="str">
        <f t="shared" si="2"/>
        <v>Food</v>
      </c>
      <c r="E102" s="17" t="str">
        <f t="shared" si="3"/>
        <v>September</v>
      </c>
    </row>
    <row r="103" spans="1:5" x14ac:dyDescent="0.35">
      <c r="A103" s="9" t="s">
        <v>108</v>
      </c>
      <c r="B103" s="12">
        <v>44447</v>
      </c>
      <c r="C103" s="15">
        <v>1500</v>
      </c>
      <c r="D103" t="str">
        <f t="shared" si="2"/>
        <v>Food</v>
      </c>
      <c r="E103" s="17" t="str">
        <f t="shared" si="3"/>
        <v>September</v>
      </c>
    </row>
    <row r="104" spans="1:5" x14ac:dyDescent="0.35">
      <c r="A104" s="9" t="s">
        <v>109</v>
      </c>
      <c r="B104" s="12">
        <v>44448</v>
      </c>
      <c r="C104" s="15">
        <v>3000</v>
      </c>
      <c r="D104" t="str">
        <f t="shared" si="2"/>
        <v>Last Rites Unclaimed</v>
      </c>
      <c r="E104" s="17" t="str">
        <f t="shared" si="3"/>
        <v>September</v>
      </c>
    </row>
    <row r="105" spans="1:5" x14ac:dyDescent="0.35">
      <c r="A105" s="8" t="s">
        <v>110</v>
      </c>
      <c r="B105" s="12">
        <v>44455</v>
      </c>
      <c r="C105" s="15">
        <v>5000</v>
      </c>
      <c r="D105" t="str">
        <f t="shared" si="2"/>
        <v>Last Rites Identified</v>
      </c>
      <c r="E105" s="17" t="str">
        <f t="shared" si="3"/>
        <v>September</v>
      </c>
    </row>
    <row r="106" spans="1:5" x14ac:dyDescent="0.35">
      <c r="A106" s="8" t="s">
        <v>111</v>
      </c>
      <c r="B106" s="12">
        <v>44456</v>
      </c>
      <c r="C106" s="15">
        <v>15500</v>
      </c>
      <c r="D106" t="str">
        <f t="shared" si="2"/>
        <v>Education</v>
      </c>
      <c r="E106" s="17" t="str">
        <f t="shared" si="3"/>
        <v>September</v>
      </c>
    </row>
    <row r="107" spans="1:5" x14ac:dyDescent="0.35">
      <c r="A107" s="9" t="s">
        <v>112</v>
      </c>
      <c r="B107" s="12">
        <v>44456</v>
      </c>
      <c r="C107" s="15">
        <v>3000</v>
      </c>
      <c r="D107" t="str">
        <f t="shared" si="2"/>
        <v>Last Rites Unclaimed</v>
      </c>
      <c r="E107" s="17" t="str">
        <f t="shared" si="3"/>
        <v>September</v>
      </c>
    </row>
    <row r="108" spans="1:5" x14ac:dyDescent="0.35">
      <c r="A108" s="9" t="s">
        <v>113</v>
      </c>
      <c r="B108" s="12">
        <v>44456</v>
      </c>
      <c r="C108" s="15">
        <v>3000</v>
      </c>
      <c r="D108" t="str">
        <f t="shared" si="2"/>
        <v>Last Rites Unclaimed</v>
      </c>
      <c r="E108" s="17" t="str">
        <f t="shared" si="3"/>
        <v>September</v>
      </c>
    </row>
    <row r="109" spans="1:5" x14ac:dyDescent="0.35">
      <c r="A109" s="8" t="s">
        <v>114</v>
      </c>
      <c r="B109" s="12">
        <v>44459</v>
      </c>
      <c r="C109" s="15">
        <v>24380</v>
      </c>
      <c r="D109" t="str">
        <f t="shared" si="2"/>
        <v>Others</v>
      </c>
      <c r="E109" s="17" t="str">
        <f t="shared" si="3"/>
        <v>September</v>
      </c>
    </row>
    <row r="110" spans="1:5" x14ac:dyDescent="0.35">
      <c r="A110" s="8" t="s">
        <v>115</v>
      </c>
      <c r="B110" s="12">
        <v>44459</v>
      </c>
      <c r="C110" s="15">
        <v>10000</v>
      </c>
      <c r="D110" t="str">
        <f t="shared" si="2"/>
        <v>Medical</v>
      </c>
      <c r="E110" s="17" t="str">
        <f t="shared" si="3"/>
        <v>September</v>
      </c>
    </row>
    <row r="111" spans="1:5" x14ac:dyDescent="0.35">
      <c r="A111" s="8" t="s">
        <v>116</v>
      </c>
      <c r="B111" s="12">
        <v>44460</v>
      </c>
      <c r="C111" s="15">
        <v>5000</v>
      </c>
      <c r="D111" t="str">
        <f t="shared" si="2"/>
        <v>Food</v>
      </c>
      <c r="E111" s="17" t="str">
        <f t="shared" si="3"/>
        <v>September</v>
      </c>
    </row>
    <row r="112" spans="1:5" x14ac:dyDescent="0.35">
      <c r="A112" s="8" t="s">
        <v>117</v>
      </c>
      <c r="B112" s="12">
        <v>44462</v>
      </c>
      <c r="C112" s="15">
        <v>15500</v>
      </c>
      <c r="D112" t="str">
        <f t="shared" si="2"/>
        <v>Education</v>
      </c>
      <c r="E112" s="17" t="str">
        <f t="shared" si="3"/>
        <v>September</v>
      </c>
    </row>
    <row r="113" spans="1:5" x14ac:dyDescent="0.35">
      <c r="A113" s="8" t="s">
        <v>97</v>
      </c>
      <c r="B113" s="12">
        <v>44470</v>
      </c>
      <c r="C113" s="15">
        <v>3800</v>
      </c>
      <c r="D113" t="str">
        <f t="shared" si="2"/>
        <v>Education</v>
      </c>
      <c r="E113" s="17" t="str">
        <f t="shared" si="3"/>
        <v>October</v>
      </c>
    </row>
    <row r="114" spans="1:5" x14ac:dyDescent="0.35">
      <c r="A114" s="8" t="s">
        <v>98</v>
      </c>
      <c r="B114" s="12">
        <v>44470</v>
      </c>
      <c r="C114" s="15">
        <v>3600</v>
      </c>
      <c r="D114" t="str">
        <f t="shared" si="2"/>
        <v>Education</v>
      </c>
      <c r="E114" s="17" t="str">
        <f t="shared" si="3"/>
        <v>October</v>
      </c>
    </row>
    <row r="115" spans="1:5" x14ac:dyDescent="0.35">
      <c r="A115" s="8" t="s">
        <v>78</v>
      </c>
      <c r="B115" s="12">
        <v>44470</v>
      </c>
      <c r="C115" s="15">
        <v>14000</v>
      </c>
      <c r="D115" t="str">
        <f t="shared" si="2"/>
        <v>Education</v>
      </c>
      <c r="E115" s="17" t="str">
        <f t="shared" si="3"/>
        <v>October</v>
      </c>
    </row>
    <row r="116" spans="1:5" x14ac:dyDescent="0.35">
      <c r="A116" s="8" t="s">
        <v>118</v>
      </c>
      <c r="B116" s="12">
        <v>44470</v>
      </c>
      <c r="C116" s="15">
        <v>18000</v>
      </c>
      <c r="D116" t="str">
        <f t="shared" si="2"/>
        <v>Education</v>
      </c>
      <c r="E116" s="17" t="str">
        <f t="shared" si="3"/>
        <v>October</v>
      </c>
    </row>
    <row r="117" spans="1:5" x14ac:dyDescent="0.35">
      <c r="A117" s="8" t="s">
        <v>119</v>
      </c>
      <c r="B117" s="12">
        <v>44472</v>
      </c>
      <c r="C117" s="15">
        <v>3000</v>
      </c>
      <c r="D117" t="str">
        <f t="shared" si="2"/>
        <v>Last Rites Unclaimed</v>
      </c>
      <c r="E117" s="17" t="str">
        <f t="shared" si="3"/>
        <v>October</v>
      </c>
    </row>
    <row r="118" spans="1:5" x14ac:dyDescent="0.35">
      <c r="A118" s="8" t="s">
        <v>120</v>
      </c>
      <c r="B118" s="12">
        <v>44474</v>
      </c>
      <c r="C118" s="15">
        <v>25000</v>
      </c>
      <c r="D118" t="str">
        <f t="shared" si="2"/>
        <v>Education</v>
      </c>
      <c r="E118" s="17" t="str">
        <f t="shared" si="3"/>
        <v>October</v>
      </c>
    </row>
    <row r="119" spans="1:5" x14ac:dyDescent="0.35">
      <c r="A119" s="7" t="s">
        <v>121</v>
      </c>
      <c r="B119" s="12">
        <v>44475</v>
      </c>
      <c r="C119" s="15">
        <v>7000</v>
      </c>
      <c r="D119" t="str">
        <f t="shared" si="2"/>
        <v>Education</v>
      </c>
      <c r="E119" s="17" t="str">
        <f t="shared" si="3"/>
        <v>October</v>
      </c>
    </row>
    <row r="120" spans="1:5" x14ac:dyDescent="0.35">
      <c r="A120" s="7" t="s">
        <v>122</v>
      </c>
      <c r="B120" s="12">
        <v>44475</v>
      </c>
      <c r="C120" s="15">
        <v>3000</v>
      </c>
      <c r="D120" t="str">
        <f t="shared" si="2"/>
        <v>Last Rites Unclaimed</v>
      </c>
      <c r="E120" s="17" t="str">
        <f t="shared" si="3"/>
        <v>October</v>
      </c>
    </row>
    <row r="121" spans="1:5" x14ac:dyDescent="0.35">
      <c r="A121" s="7" t="s">
        <v>123</v>
      </c>
      <c r="B121" s="12">
        <v>44476</v>
      </c>
      <c r="C121" s="15">
        <v>5000</v>
      </c>
      <c r="D121" t="str">
        <f t="shared" si="2"/>
        <v>Last Rites Identified</v>
      </c>
      <c r="E121" s="17" t="str">
        <f t="shared" si="3"/>
        <v>October</v>
      </c>
    </row>
    <row r="122" spans="1:5" x14ac:dyDescent="0.35">
      <c r="A122" s="7" t="s">
        <v>124</v>
      </c>
      <c r="B122" s="12">
        <v>44476</v>
      </c>
      <c r="C122" s="15">
        <v>6000</v>
      </c>
      <c r="D122" t="str">
        <f t="shared" si="2"/>
        <v>Food</v>
      </c>
      <c r="E122" s="17" t="str">
        <f t="shared" si="3"/>
        <v>October</v>
      </c>
    </row>
    <row r="123" spans="1:5" x14ac:dyDescent="0.35">
      <c r="A123" s="7" t="s">
        <v>125</v>
      </c>
      <c r="B123" s="12">
        <v>44478</v>
      </c>
      <c r="C123" s="15">
        <v>3000</v>
      </c>
      <c r="D123" t="str">
        <f t="shared" si="2"/>
        <v>Last Rites Unclaimed</v>
      </c>
      <c r="E123" s="17" t="str">
        <f t="shared" si="3"/>
        <v>October</v>
      </c>
    </row>
    <row r="124" spans="1:5" x14ac:dyDescent="0.35">
      <c r="A124" s="7" t="s">
        <v>126</v>
      </c>
      <c r="B124" s="12">
        <v>44478</v>
      </c>
      <c r="C124" s="15">
        <v>3000</v>
      </c>
      <c r="D124" t="str">
        <f t="shared" si="2"/>
        <v>Last Rites Unclaimed</v>
      </c>
      <c r="E124" s="17" t="str">
        <f t="shared" si="3"/>
        <v>October</v>
      </c>
    </row>
    <row r="125" spans="1:5" x14ac:dyDescent="0.35">
      <c r="A125" s="7" t="s">
        <v>127</v>
      </c>
      <c r="B125" s="12">
        <v>44481</v>
      </c>
      <c r="C125" s="15">
        <v>17000</v>
      </c>
      <c r="D125" t="str">
        <f t="shared" si="2"/>
        <v>Food</v>
      </c>
      <c r="E125" s="17" t="str">
        <f t="shared" si="3"/>
        <v>October</v>
      </c>
    </row>
    <row r="126" spans="1:5" x14ac:dyDescent="0.35">
      <c r="A126" s="7" t="s">
        <v>128</v>
      </c>
      <c r="B126" s="12">
        <v>44481</v>
      </c>
      <c r="C126" s="15">
        <v>60000</v>
      </c>
      <c r="D126" t="str">
        <f t="shared" si="2"/>
        <v>Others</v>
      </c>
      <c r="E126" s="17" t="str">
        <f t="shared" si="3"/>
        <v>October</v>
      </c>
    </row>
    <row r="127" spans="1:5" x14ac:dyDescent="0.35">
      <c r="A127" s="7" t="s">
        <v>129</v>
      </c>
      <c r="B127" s="12">
        <v>44486</v>
      </c>
      <c r="C127" s="15">
        <v>2490</v>
      </c>
      <c r="D127" t="str">
        <f t="shared" si="2"/>
        <v>Medical</v>
      </c>
      <c r="E127" s="17" t="str">
        <f t="shared" si="3"/>
        <v>October</v>
      </c>
    </row>
    <row r="128" spans="1:5" x14ac:dyDescent="0.35">
      <c r="A128" s="7" t="s">
        <v>130</v>
      </c>
      <c r="B128" s="12">
        <v>44488</v>
      </c>
      <c r="C128" s="15">
        <v>3000</v>
      </c>
      <c r="D128" t="str">
        <f t="shared" si="2"/>
        <v>Last Rites Unclaimed</v>
      </c>
      <c r="E128" s="17" t="str">
        <f t="shared" si="3"/>
        <v>October</v>
      </c>
    </row>
    <row r="129" spans="1:5" x14ac:dyDescent="0.35">
      <c r="A129" s="25" t="s">
        <v>131</v>
      </c>
      <c r="B129" s="12">
        <v>44492</v>
      </c>
      <c r="C129" s="15">
        <v>30000</v>
      </c>
      <c r="D129" t="str">
        <f t="shared" si="2"/>
        <v>Education</v>
      </c>
      <c r="E129" s="17" t="str">
        <f t="shared" si="3"/>
        <v>October</v>
      </c>
    </row>
    <row r="130" spans="1:5" x14ac:dyDescent="0.35">
      <c r="A130" s="7" t="s">
        <v>132</v>
      </c>
      <c r="B130" s="12">
        <v>44498</v>
      </c>
      <c r="C130" s="15">
        <v>30000</v>
      </c>
      <c r="D130" t="str">
        <f t="shared" ref="D130:D193" si="4">_xlfn.XLOOKUP(LEFT(A130,1),S$3:S$8,T$3:T$8)</f>
        <v>Medical</v>
      </c>
      <c r="E130" s="17" t="str">
        <f t="shared" ref="E130:E193" si="5">TEXT(B130,"mmmm")</f>
        <v>October</v>
      </c>
    </row>
    <row r="131" spans="1:5" x14ac:dyDescent="0.35">
      <c r="A131" s="7" t="s">
        <v>133</v>
      </c>
      <c r="B131" s="12">
        <v>44501</v>
      </c>
      <c r="C131" s="15">
        <v>3000</v>
      </c>
      <c r="D131" t="str">
        <f t="shared" si="4"/>
        <v>Last Rites Unclaimed</v>
      </c>
      <c r="E131" s="17" t="str">
        <f t="shared" si="5"/>
        <v>November</v>
      </c>
    </row>
    <row r="132" spans="1:5" x14ac:dyDescent="0.35">
      <c r="A132" s="7" t="s">
        <v>134</v>
      </c>
      <c r="B132" s="12">
        <v>44501</v>
      </c>
      <c r="C132" s="15">
        <v>3000</v>
      </c>
      <c r="D132" t="str">
        <f t="shared" si="4"/>
        <v>Last Rites Unclaimed</v>
      </c>
      <c r="E132" s="17" t="str">
        <f t="shared" si="5"/>
        <v>November</v>
      </c>
    </row>
    <row r="133" spans="1:5" x14ac:dyDescent="0.35">
      <c r="A133" s="8" t="s">
        <v>97</v>
      </c>
      <c r="B133" s="12">
        <v>44501</v>
      </c>
      <c r="C133" s="15">
        <v>3600</v>
      </c>
      <c r="D133" t="str">
        <f t="shared" si="4"/>
        <v>Education</v>
      </c>
      <c r="E133" s="17" t="str">
        <f t="shared" si="5"/>
        <v>November</v>
      </c>
    </row>
    <row r="134" spans="1:5" x14ac:dyDescent="0.35">
      <c r="A134" s="8" t="s">
        <v>98</v>
      </c>
      <c r="B134" s="12">
        <v>44501</v>
      </c>
      <c r="C134" s="15">
        <v>3800</v>
      </c>
      <c r="D134" t="str">
        <f t="shared" si="4"/>
        <v>Education</v>
      </c>
      <c r="E134" s="17" t="str">
        <f t="shared" si="5"/>
        <v>November</v>
      </c>
    </row>
    <row r="135" spans="1:5" x14ac:dyDescent="0.35">
      <c r="A135" s="8" t="s">
        <v>81</v>
      </c>
      <c r="B135" s="12">
        <v>44501</v>
      </c>
      <c r="C135" s="15">
        <v>5540</v>
      </c>
      <c r="D135" t="str">
        <f t="shared" si="4"/>
        <v>Education</v>
      </c>
      <c r="E135" s="17" t="str">
        <f t="shared" si="5"/>
        <v>November</v>
      </c>
    </row>
    <row r="136" spans="1:5" x14ac:dyDescent="0.35">
      <c r="A136" s="8" t="s">
        <v>85</v>
      </c>
      <c r="B136" s="12">
        <v>44503</v>
      </c>
      <c r="C136" s="15">
        <v>12000</v>
      </c>
      <c r="D136" t="str">
        <f t="shared" si="4"/>
        <v>Education</v>
      </c>
      <c r="E136" s="17" t="str">
        <f t="shared" si="5"/>
        <v>November</v>
      </c>
    </row>
    <row r="137" spans="1:5" x14ac:dyDescent="0.35">
      <c r="A137" s="7" t="s">
        <v>135</v>
      </c>
      <c r="B137" s="12">
        <v>44503</v>
      </c>
      <c r="C137" s="15">
        <v>3000</v>
      </c>
      <c r="D137" t="str">
        <f t="shared" si="4"/>
        <v>Last Rites Unclaimed</v>
      </c>
      <c r="E137" s="17" t="str">
        <f t="shared" si="5"/>
        <v>November</v>
      </c>
    </row>
    <row r="138" spans="1:5" x14ac:dyDescent="0.35">
      <c r="A138" s="7" t="s">
        <v>136</v>
      </c>
      <c r="B138" s="12">
        <v>44505</v>
      </c>
      <c r="C138" s="15">
        <v>3000</v>
      </c>
      <c r="D138" t="str">
        <f t="shared" si="4"/>
        <v>Last Rites Unclaimed</v>
      </c>
      <c r="E138" s="17" t="str">
        <f t="shared" si="5"/>
        <v>November</v>
      </c>
    </row>
    <row r="139" spans="1:5" x14ac:dyDescent="0.35">
      <c r="A139" s="7" t="s">
        <v>63</v>
      </c>
      <c r="B139" s="12">
        <v>44506</v>
      </c>
      <c r="C139" s="15">
        <v>9375</v>
      </c>
      <c r="D139" t="str">
        <f t="shared" si="4"/>
        <v>Education</v>
      </c>
      <c r="E139" s="17" t="str">
        <f t="shared" si="5"/>
        <v>November</v>
      </c>
    </row>
    <row r="140" spans="1:5" x14ac:dyDescent="0.35">
      <c r="A140" s="7" t="s">
        <v>137</v>
      </c>
      <c r="B140" s="12">
        <v>44508</v>
      </c>
      <c r="C140" s="15">
        <v>3000</v>
      </c>
      <c r="D140" t="str">
        <f t="shared" si="4"/>
        <v>Last Rites Unclaimed</v>
      </c>
      <c r="E140" s="17" t="str">
        <f t="shared" si="5"/>
        <v>November</v>
      </c>
    </row>
    <row r="141" spans="1:5" x14ac:dyDescent="0.35">
      <c r="A141" s="7" t="s">
        <v>138</v>
      </c>
      <c r="B141" s="12">
        <v>44508</v>
      </c>
      <c r="C141" s="15">
        <v>5000</v>
      </c>
      <c r="D141" t="str">
        <f t="shared" si="4"/>
        <v>Food</v>
      </c>
      <c r="E141" s="17" t="str">
        <f t="shared" si="5"/>
        <v>November</v>
      </c>
    </row>
    <row r="142" spans="1:5" x14ac:dyDescent="0.35">
      <c r="A142" s="7" t="s">
        <v>139</v>
      </c>
      <c r="B142" s="12">
        <v>44508</v>
      </c>
      <c r="C142" s="15">
        <v>3000</v>
      </c>
      <c r="D142" t="str">
        <f t="shared" si="4"/>
        <v>Food</v>
      </c>
      <c r="E142" s="17" t="str">
        <f t="shared" si="5"/>
        <v>November</v>
      </c>
    </row>
    <row r="143" spans="1:5" x14ac:dyDescent="0.35">
      <c r="A143" s="7" t="s">
        <v>140</v>
      </c>
      <c r="B143" s="12">
        <v>44508</v>
      </c>
      <c r="C143" s="15">
        <v>3500</v>
      </c>
      <c r="D143" t="str">
        <f t="shared" si="4"/>
        <v>Food</v>
      </c>
      <c r="E143" s="17" t="str">
        <f t="shared" si="5"/>
        <v>November</v>
      </c>
    </row>
    <row r="144" spans="1:5" x14ac:dyDescent="0.35">
      <c r="A144" s="7" t="s">
        <v>141</v>
      </c>
      <c r="B144" s="12">
        <v>44511</v>
      </c>
      <c r="C144" s="15">
        <v>10000</v>
      </c>
      <c r="D144" t="str">
        <f t="shared" si="4"/>
        <v>Last Rites Identified</v>
      </c>
      <c r="E144" s="17" t="str">
        <f t="shared" si="5"/>
        <v>November</v>
      </c>
    </row>
    <row r="145" spans="1:5" x14ac:dyDescent="0.35">
      <c r="A145" s="27" t="s">
        <v>142</v>
      </c>
      <c r="B145" s="12">
        <v>44511</v>
      </c>
      <c r="C145" s="15">
        <v>25000</v>
      </c>
      <c r="D145" t="str">
        <f t="shared" si="4"/>
        <v>Medical</v>
      </c>
      <c r="E145" s="17" t="str">
        <f t="shared" si="5"/>
        <v>November</v>
      </c>
    </row>
    <row r="146" spans="1:5" x14ac:dyDescent="0.35">
      <c r="A146" s="7" t="s">
        <v>143</v>
      </c>
      <c r="B146" s="12">
        <v>44511</v>
      </c>
      <c r="C146" s="15">
        <v>3800</v>
      </c>
      <c r="D146" t="str">
        <f t="shared" si="4"/>
        <v>Food</v>
      </c>
      <c r="E146" s="17" t="str">
        <f t="shared" si="5"/>
        <v>November</v>
      </c>
    </row>
    <row r="147" spans="1:5" x14ac:dyDescent="0.35">
      <c r="A147" s="7" t="s">
        <v>129</v>
      </c>
      <c r="B147" s="12">
        <v>44518</v>
      </c>
      <c r="C147" s="15">
        <v>2572</v>
      </c>
      <c r="D147" t="str">
        <f t="shared" si="4"/>
        <v>Medical</v>
      </c>
      <c r="E147" s="17" t="str">
        <f t="shared" si="5"/>
        <v>November</v>
      </c>
    </row>
    <row r="148" spans="1:5" x14ac:dyDescent="0.35">
      <c r="A148" s="7" t="s">
        <v>144</v>
      </c>
      <c r="B148" s="12">
        <v>44519</v>
      </c>
      <c r="C148" s="15">
        <v>10000</v>
      </c>
      <c r="D148" t="str">
        <f t="shared" si="4"/>
        <v>Last Rites Identified</v>
      </c>
      <c r="E148" s="17" t="str">
        <f t="shared" si="5"/>
        <v>November</v>
      </c>
    </row>
    <row r="149" spans="1:5" x14ac:dyDescent="0.35">
      <c r="A149" s="7" t="s">
        <v>145</v>
      </c>
      <c r="B149" s="12">
        <v>44519</v>
      </c>
      <c r="C149" s="15">
        <v>3000</v>
      </c>
      <c r="D149" t="str">
        <f t="shared" si="4"/>
        <v>Food</v>
      </c>
      <c r="E149" s="17" t="str">
        <f t="shared" si="5"/>
        <v>November</v>
      </c>
    </row>
    <row r="150" spans="1:5" x14ac:dyDescent="0.35">
      <c r="A150" s="7" t="s">
        <v>146</v>
      </c>
      <c r="B150" s="12">
        <v>44520</v>
      </c>
      <c r="C150" s="15">
        <v>7000</v>
      </c>
      <c r="D150" t="str">
        <f t="shared" si="4"/>
        <v>Food</v>
      </c>
      <c r="E150" s="17" t="str">
        <f t="shared" si="5"/>
        <v>November</v>
      </c>
    </row>
    <row r="151" spans="1:5" x14ac:dyDescent="0.35">
      <c r="A151" s="7" t="s">
        <v>147</v>
      </c>
      <c r="B151" s="12">
        <v>44522</v>
      </c>
      <c r="C151" s="15">
        <v>10000</v>
      </c>
      <c r="D151" t="str">
        <f t="shared" si="4"/>
        <v>Last Rites Identified</v>
      </c>
      <c r="E151" s="17" t="str">
        <f t="shared" si="5"/>
        <v>November</v>
      </c>
    </row>
    <row r="152" spans="1:5" x14ac:dyDescent="0.35">
      <c r="A152" s="7" t="s">
        <v>148</v>
      </c>
      <c r="B152" s="12">
        <v>44524</v>
      </c>
      <c r="C152" s="15">
        <v>6280</v>
      </c>
      <c r="D152" t="str">
        <f t="shared" si="4"/>
        <v>Food</v>
      </c>
      <c r="E152" s="17" t="str">
        <f t="shared" si="5"/>
        <v>November</v>
      </c>
    </row>
    <row r="153" spans="1:5" x14ac:dyDescent="0.35">
      <c r="A153" s="7" t="s">
        <v>149</v>
      </c>
      <c r="B153" s="12">
        <v>44526</v>
      </c>
      <c r="C153" s="15">
        <v>10000</v>
      </c>
      <c r="D153" t="str">
        <f t="shared" si="4"/>
        <v>Last Rites Identified</v>
      </c>
      <c r="E153" s="17" t="str">
        <f t="shared" si="5"/>
        <v>November</v>
      </c>
    </row>
    <row r="154" spans="1:5" x14ac:dyDescent="0.35">
      <c r="A154" s="7" t="s">
        <v>150</v>
      </c>
      <c r="B154" s="12">
        <v>44532</v>
      </c>
      <c r="C154" s="15">
        <v>10000</v>
      </c>
      <c r="D154" t="str">
        <f t="shared" si="4"/>
        <v>Last Rites Identified</v>
      </c>
      <c r="E154" s="17" t="str">
        <f t="shared" si="5"/>
        <v>December</v>
      </c>
    </row>
    <row r="155" spans="1:5" x14ac:dyDescent="0.35">
      <c r="A155" s="7" t="s">
        <v>78</v>
      </c>
      <c r="B155" s="12">
        <v>44534</v>
      </c>
      <c r="C155" s="15">
        <v>14000</v>
      </c>
      <c r="D155" t="str">
        <f t="shared" si="4"/>
        <v>Education</v>
      </c>
      <c r="E155" s="17" t="str">
        <f t="shared" si="5"/>
        <v>December</v>
      </c>
    </row>
    <row r="156" spans="1:5" x14ac:dyDescent="0.35">
      <c r="A156" s="7" t="s">
        <v>151</v>
      </c>
      <c r="B156" s="12">
        <v>44535</v>
      </c>
      <c r="C156" s="15">
        <v>3000</v>
      </c>
      <c r="D156" t="str">
        <f t="shared" si="4"/>
        <v>Last Rites Unclaimed</v>
      </c>
      <c r="E156" s="17" t="str">
        <f t="shared" si="5"/>
        <v>December</v>
      </c>
    </row>
    <row r="157" spans="1:5" x14ac:dyDescent="0.35">
      <c r="A157" s="7" t="s">
        <v>152</v>
      </c>
      <c r="B157" s="12">
        <v>44535</v>
      </c>
      <c r="C157" s="15">
        <v>3000</v>
      </c>
      <c r="D157" t="str">
        <f t="shared" si="4"/>
        <v>Last Rites Unclaimed</v>
      </c>
      <c r="E157" s="17" t="str">
        <f t="shared" si="5"/>
        <v>December</v>
      </c>
    </row>
    <row r="158" spans="1:5" x14ac:dyDescent="0.35">
      <c r="A158" s="7" t="s">
        <v>153</v>
      </c>
      <c r="B158" s="12">
        <v>44536</v>
      </c>
      <c r="C158" s="15">
        <v>36000</v>
      </c>
      <c r="D158" t="str">
        <f t="shared" si="4"/>
        <v>Medical</v>
      </c>
      <c r="E158" s="17" t="str">
        <f t="shared" si="5"/>
        <v>December</v>
      </c>
    </row>
    <row r="159" spans="1:5" x14ac:dyDescent="0.35">
      <c r="A159" s="7" t="s">
        <v>154</v>
      </c>
      <c r="B159" s="12">
        <v>44537</v>
      </c>
      <c r="C159" s="15">
        <v>10000</v>
      </c>
      <c r="D159" t="str">
        <f t="shared" si="4"/>
        <v>Last Rites Identified</v>
      </c>
      <c r="E159" s="17" t="str">
        <f t="shared" si="5"/>
        <v>December</v>
      </c>
    </row>
    <row r="160" spans="1:5" x14ac:dyDescent="0.35">
      <c r="A160" s="7" t="s">
        <v>155</v>
      </c>
      <c r="B160" s="12">
        <v>44537</v>
      </c>
      <c r="C160" s="15">
        <v>10000</v>
      </c>
      <c r="D160" t="str">
        <f t="shared" si="4"/>
        <v>Last Rites Identified</v>
      </c>
      <c r="E160" s="17" t="str">
        <f t="shared" si="5"/>
        <v>December</v>
      </c>
    </row>
    <row r="161" spans="1:5" x14ac:dyDescent="0.35">
      <c r="A161" s="7" t="s">
        <v>156</v>
      </c>
      <c r="B161" s="12">
        <v>44538</v>
      </c>
      <c r="C161" s="15">
        <v>5000</v>
      </c>
      <c r="D161" t="str">
        <f t="shared" si="4"/>
        <v>Food</v>
      </c>
      <c r="E161" s="17" t="str">
        <f t="shared" si="5"/>
        <v>December</v>
      </c>
    </row>
    <row r="162" spans="1:5" x14ac:dyDescent="0.35">
      <c r="A162" s="7" t="s">
        <v>157</v>
      </c>
      <c r="B162" s="12">
        <v>44538</v>
      </c>
      <c r="C162" s="15">
        <v>5000</v>
      </c>
      <c r="D162" t="str">
        <f t="shared" si="4"/>
        <v>Food</v>
      </c>
      <c r="E162" s="17" t="str">
        <f t="shared" si="5"/>
        <v>December</v>
      </c>
    </row>
    <row r="163" spans="1:5" x14ac:dyDescent="0.35">
      <c r="A163" s="7" t="s">
        <v>158</v>
      </c>
      <c r="B163" s="12">
        <v>44541</v>
      </c>
      <c r="C163" s="15">
        <v>3000</v>
      </c>
      <c r="D163" t="str">
        <f t="shared" si="4"/>
        <v>Last Rites Unclaimed</v>
      </c>
      <c r="E163" s="17" t="str">
        <f t="shared" si="5"/>
        <v>December</v>
      </c>
    </row>
    <row r="164" spans="1:5" x14ac:dyDescent="0.35">
      <c r="A164" s="7" t="s">
        <v>159</v>
      </c>
      <c r="B164" s="12">
        <v>44546</v>
      </c>
      <c r="C164" s="15">
        <v>3000</v>
      </c>
      <c r="D164" t="str">
        <f t="shared" si="4"/>
        <v>Last Rites Unclaimed</v>
      </c>
      <c r="E164" s="17" t="str">
        <f t="shared" si="5"/>
        <v>December</v>
      </c>
    </row>
    <row r="165" spans="1:5" x14ac:dyDescent="0.35">
      <c r="A165" s="7" t="s">
        <v>129</v>
      </c>
      <c r="B165" s="12">
        <v>44548</v>
      </c>
      <c r="C165" s="15">
        <v>2568</v>
      </c>
      <c r="D165" t="str">
        <f t="shared" si="4"/>
        <v>Medical</v>
      </c>
      <c r="E165" s="17" t="str">
        <f t="shared" si="5"/>
        <v>December</v>
      </c>
    </row>
    <row r="166" spans="1:5" x14ac:dyDescent="0.35">
      <c r="A166" s="7" t="s">
        <v>160</v>
      </c>
      <c r="B166" s="12">
        <v>44551</v>
      </c>
      <c r="C166" s="15">
        <v>3000</v>
      </c>
      <c r="D166" t="str">
        <f t="shared" si="4"/>
        <v>Last Rites Unclaimed</v>
      </c>
      <c r="E166" s="17" t="str">
        <f t="shared" si="5"/>
        <v>December</v>
      </c>
    </row>
    <row r="167" spans="1:5" x14ac:dyDescent="0.35">
      <c r="A167" s="7" t="s">
        <v>161</v>
      </c>
      <c r="B167" s="12">
        <v>44551</v>
      </c>
      <c r="C167" s="15">
        <v>3000</v>
      </c>
      <c r="D167" t="str">
        <f t="shared" si="4"/>
        <v>Last Rites Unclaimed</v>
      </c>
      <c r="E167" s="17" t="str">
        <f t="shared" si="5"/>
        <v>December</v>
      </c>
    </row>
    <row r="168" spans="1:5" x14ac:dyDescent="0.35">
      <c r="A168" s="7" t="s">
        <v>162</v>
      </c>
      <c r="B168" s="12">
        <v>44551</v>
      </c>
      <c r="C168" s="15">
        <v>3000</v>
      </c>
      <c r="D168" t="str">
        <f t="shared" si="4"/>
        <v>Last Rites Unclaimed</v>
      </c>
      <c r="E168" s="17" t="str">
        <f t="shared" si="5"/>
        <v>December</v>
      </c>
    </row>
    <row r="169" spans="1:5" x14ac:dyDescent="0.35">
      <c r="A169" s="7" t="s">
        <v>163</v>
      </c>
      <c r="B169" s="12">
        <v>44552</v>
      </c>
      <c r="C169" s="15">
        <v>15750</v>
      </c>
      <c r="D169" t="str">
        <f t="shared" si="4"/>
        <v>Education</v>
      </c>
      <c r="E169" s="17" t="str">
        <f t="shared" si="5"/>
        <v>December</v>
      </c>
    </row>
    <row r="170" spans="1:5" x14ac:dyDescent="0.35">
      <c r="A170" s="7" t="s">
        <v>164</v>
      </c>
      <c r="B170" s="12">
        <v>44553</v>
      </c>
      <c r="C170" s="15">
        <v>3000</v>
      </c>
      <c r="D170" t="str">
        <f t="shared" si="4"/>
        <v>Last Rites Unclaimed</v>
      </c>
      <c r="E170" s="17" t="str">
        <f t="shared" si="5"/>
        <v>December</v>
      </c>
    </row>
    <row r="171" spans="1:5" x14ac:dyDescent="0.35">
      <c r="A171" s="7" t="s">
        <v>165</v>
      </c>
      <c r="B171" s="12">
        <v>44553</v>
      </c>
      <c r="C171" s="15">
        <v>3000</v>
      </c>
      <c r="D171" t="str">
        <f t="shared" si="4"/>
        <v>Last Rites Unclaimed</v>
      </c>
      <c r="E171" s="17" t="str">
        <f t="shared" si="5"/>
        <v>December</v>
      </c>
    </row>
    <row r="172" spans="1:5" x14ac:dyDescent="0.35">
      <c r="A172" s="7" t="s">
        <v>166</v>
      </c>
      <c r="B172" s="12">
        <v>44553</v>
      </c>
      <c r="C172" s="15">
        <v>3000</v>
      </c>
      <c r="D172" t="str">
        <f t="shared" si="4"/>
        <v>Last Rites Unclaimed</v>
      </c>
      <c r="E172" s="17" t="str">
        <f t="shared" si="5"/>
        <v>December</v>
      </c>
    </row>
    <row r="173" spans="1:5" x14ac:dyDescent="0.35">
      <c r="A173" s="7" t="s">
        <v>167</v>
      </c>
      <c r="B173" s="12">
        <v>44555</v>
      </c>
      <c r="C173" s="15">
        <v>3000</v>
      </c>
      <c r="D173" t="str">
        <f t="shared" si="4"/>
        <v>Last Rites Unclaimed</v>
      </c>
      <c r="E173" s="17" t="str">
        <f t="shared" si="5"/>
        <v>December</v>
      </c>
    </row>
    <row r="174" spans="1:5" x14ac:dyDescent="0.35">
      <c r="A174" s="7" t="s">
        <v>168</v>
      </c>
      <c r="B174" s="12">
        <v>44560</v>
      </c>
      <c r="C174" s="15">
        <v>3000</v>
      </c>
      <c r="D174" t="str">
        <f t="shared" si="4"/>
        <v>Last Rites Unclaimed</v>
      </c>
      <c r="E174" s="17" t="str">
        <f t="shared" si="5"/>
        <v>December</v>
      </c>
    </row>
    <row r="175" spans="1:5" x14ac:dyDescent="0.35">
      <c r="A175" s="7" t="s">
        <v>169</v>
      </c>
      <c r="B175" s="12">
        <v>44561</v>
      </c>
      <c r="C175" s="15">
        <v>3000</v>
      </c>
      <c r="D175" t="str">
        <f t="shared" si="4"/>
        <v>Food</v>
      </c>
      <c r="E175" s="17" t="str">
        <f t="shared" si="5"/>
        <v>December</v>
      </c>
    </row>
    <row r="176" spans="1:5" x14ac:dyDescent="0.35">
      <c r="A176" s="7" t="s">
        <v>170</v>
      </c>
      <c r="B176" s="12">
        <v>44561</v>
      </c>
      <c r="C176" s="15">
        <v>3000</v>
      </c>
      <c r="D176" t="str">
        <f t="shared" si="4"/>
        <v>Food</v>
      </c>
      <c r="E176" s="17" t="str">
        <f t="shared" si="5"/>
        <v>December</v>
      </c>
    </row>
    <row r="177" spans="1:5" x14ac:dyDescent="0.35">
      <c r="A177" s="7" t="s">
        <v>121</v>
      </c>
      <c r="B177" s="3">
        <v>44564</v>
      </c>
      <c r="C177" s="15">
        <v>1800</v>
      </c>
      <c r="D177" t="str">
        <f t="shared" si="4"/>
        <v>Education</v>
      </c>
      <c r="E177" s="17" t="str">
        <f t="shared" si="5"/>
        <v>January</v>
      </c>
    </row>
    <row r="178" spans="1:5" x14ac:dyDescent="0.35">
      <c r="A178" s="8" t="s">
        <v>171</v>
      </c>
      <c r="B178" s="2">
        <v>44569</v>
      </c>
      <c r="C178" s="15">
        <v>5000</v>
      </c>
      <c r="D178" t="str">
        <f t="shared" si="4"/>
        <v>Food</v>
      </c>
      <c r="E178" s="17" t="str">
        <f t="shared" si="5"/>
        <v>January</v>
      </c>
    </row>
    <row r="179" spans="1:5" x14ac:dyDescent="0.35">
      <c r="A179" s="8" t="s">
        <v>172</v>
      </c>
      <c r="B179" s="2">
        <v>44569</v>
      </c>
      <c r="C179" s="15">
        <v>5000</v>
      </c>
      <c r="D179" t="str">
        <f t="shared" si="4"/>
        <v>Food</v>
      </c>
      <c r="E179" s="17" t="str">
        <f t="shared" si="5"/>
        <v>January</v>
      </c>
    </row>
    <row r="180" spans="1:5" x14ac:dyDescent="0.35">
      <c r="A180" s="8" t="s">
        <v>173</v>
      </c>
      <c r="B180" s="2">
        <v>44570</v>
      </c>
      <c r="C180" s="15">
        <v>20000</v>
      </c>
      <c r="D180" t="str">
        <f t="shared" si="4"/>
        <v>Last Rites Identified</v>
      </c>
      <c r="E180" s="17" t="str">
        <f t="shared" si="5"/>
        <v>January</v>
      </c>
    </row>
    <row r="181" spans="1:5" x14ac:dyDescent="0.35">
      <c r="A181" s="8" t="s">
        <v>174</v>
      </c>
      <c r="B181" s="2">
        <v>44570</v>
      </c>
      <c r="C181" s="15">
        <v>3000</v>
      </c>
      <c r="D181" t="str">
        <f t="shared" si="4"/>
        <v>Last Rites Unclaimed</v>
      </c>
      <c r="E181" s="17" t="str">
        <f t="shared" si="5"/>
        <v>January</v>
      </c>
    </row>
    <row r="182" spans="1:5" x14ac:dyDescent="0.35">
      <c r="A182" s="8" t="s">
        <v>175</v>
      </c>
      <c r="B182" s="2">
        <v>44570</v>
      </c>
      <c r="C182" s="15">
        <v>20000</v>
      </c>
      <c r="D182" t="str">
        <f t="shared" si="4"/>
        <v>Medical</v>
      </c>
      <c r="E182" s="17" t="str">
        <f t="shared" si="5"/>
        <v>January</v>
      </c>
    </row>
    <row r="183" spans="1:5" x14ac:dyDescent="0.35">
      <c r="A183" s="8" t="s">
        <v>176</v>
      </c>
      <c r="B183" s="2">
        <v>44572</v>
      </c>
      <c r="C183" s="15">
        <v>3000</v>
      </c>
      <c r="D183" t="str">
        <f t="shared" si="4"/>
        <v>Last Rites Unclaimed</v>
      </c>
      <c r="E183" s="17" t="str">
        <f t="shared" si="5"/>
        <v>January</v>
      </c>
    </row>
    <row r="184" spans="1:5" x14ac:dyDescent="0.35">
      <c r="A184" s="8" t="s">
        <v>177</v>
      </c>
      <c r="B184" s="2">
        <v>44572</v>
      </c>
      <c r="C184" s="15">
        <v>3000</v>
      </c>
      <c r="D184" t="str">
        <f t="shared" si="4"/>
        <v>Last Rites Unclaimed</v>
      </c>
      <c r="E184" s="17" t="str">
        <f t="shared" si="5"/>
        <v>January</v>
      </c>
    </row>
    <row r="185" spans="1:5" x14ac:dyDescent="0.35">
      <c r="A185" s="8" t="s">
        <v>178</v>
      </c>
      <c r="B185" s="2">
        <v>44574</v>
      </c>
      <c r="C185" s="15">
        <v>3000</v>
      </c>
      <c r="D185" t="str">
        <f t="shared" si="4"/>
        <v>Last Rites Unclaimed</v>
      </c>
      <c r="E185" s="17" t="str">
        <f t="shared" si="5"/>
        <v>January</v>
      </c>
    </row>
    <row r="186" spans="1:5" x14ac:dyDescent="0.35">
      <c r="A186" s="8" t="s">
        <v>179</v>
      </c>
      <c r="B186" s="2">
        <v>44574</v>
      </c>
      <c r="C186" s="15">
        <v>3000</v>
      </c>
      <c r="D186" t="str">
        <f t="shared" si="4"/>
        <v>Last Rites Unclaimed</v>
      </c>
      <c r="E186" s="17" t="str">
        <f t="shared" si="5"/>
        <v>January</v>
      </c>
    </row>
    <row r="187" spans="1:5" x14ac:dyDescent="0.35">
      <c r="A187" s="8" t="s">
        <v>180</v>
      </c>
      <c r="B187" s="2">
        <v>44574</v>
      </c>
      <c r="C187" s="15">
        <v>3000</v>
      </c>
      <c r="D187" t="str">
        <f t="shared" si="4"/>
        <v>Last Rites Unclaimed</v>
      </c>
      <c r="E187" s="17" t="str">
        <f t="shared" si="5"/>
        <v>January</v>
      </c>
    </row>
    <row r="188" spans="1:5" x14ac:dyDescent="0.35">
      <c r="A188" s="8" t="s">
        <v>181</v>
      </c>
      <c r="B188" s="2">
        <v>44578</v>
      </c>
      <c r="C188" s="15">
        <v>10000</v>
      </c>
      <c r="D188" t="str">
        <f t="shared" si="4"/>
        <v>Last Rites Identified</v>
      </c>
      <c r="E188" s="17" t="str">
        <f t="shared" si="5"/>
        <v>January</v>
      </c>
    </row>
    <row r="189" spans="1:5" x14ac:dyDescent="0.35">
      <c r="A189" s="8" t="s">
        <v>153</v>
      </c>
      <c r="B189" s="2">
        <v>44579</v>
      </c>
      <c r="C189" s="15">
        <v>8050</v>
      </c>
      <c r="D189" t="str">
        <f t="shared" si="4"/>
        <v>Medical</v>
      </c>
      <c r="E189" s="17" t="str">
        <f t="shared" si="5"/>
        <v>January</v>
      </c>
    </row>
    <row r="190" spans="1:5" x14ac:dyDescent="0.35">
      <c r="A190" s="8" t="s">
        <v>97</v>
      </c>
      <c r="B190" s="2">
        <v>44581</v>
      </c>
      <c r="C190" s="15">
        <v>3600</v>
      </c>
      <c r="D190" t="str">
        <f t="shared" si="4"/>
        <v>Education</v>
      </c>
      <c r="E190" s="17" t="str">
        <f t="shared" si="5"/>
        <v>January</v>
      </c>
    </row>
    <row r="191" spans="1:5" x14ac:dyDescent="0.35">
      <c r="A191" s="8" t="s">
        <v>98</v>
      </c>
      <c r="B191" s="2">
        <v>44581</v>
      </c>
      <c r="C191" s="15">
        <v>3800</v>
      </c>
      <c r="D191" t="str">
        <f t="shared" si="4"/>
        <v>Education</v>
      </c>
      <c r="E191" s="17" t="str">
        <f t="shared" si="5"/>
        <v>January</v>
      </c>
    </row>
    <row r="192" spans="1:5" x14ac:dyDescent="0.35">
      <c r="A192" s="8" t="s">
        <v>129</v>
      </c>
      <c r="B192" s="2">
        <v>44585</v>
      </c>
      <c r="C192" s="15">
        <v>2572</v>
      </c>
      <c r="D192" t="str">
        <f t="shared" si="4"/>
        <v>Medical</v>
      </c>
      <c r="E192" s="17" t="str">
        <f t="shared" si="5"/>
        <v>January</v>
      </c>
    </row>
    <row r="193" spans="1:5" x14ac:dyDescent="0.35">
      <c r="A193" s="8" t="s">
        <v>182</v>
      </c>
      <c r="B193" s="2">
        <v>44585</v>
      </c>
      <c r="C193" s="15">
        <v>3000</v>
      </c>
      <c r="D193" t="str">
        <f t="shared" si="4"/>
        <v>Last Rites Unclaimed</v>
      </c>
      <c r="E193" s="17" t="str">
        <f t="shared" si="5"/>
        <v>January</v>
      </c>
    </row>
    <row r="194" spans="1:5" x14ac:dyDescent="0.35">
      <c r="A194" s="8" t="s">
        <v>183</v>
      </c>
      <c r="B194" s="2">
        <v>44585</v>
      </c>
      <c r="C194" s="15">
        <v>3000</v>
      </c>
      <c r="D194" t="str">
        <f t="shared" ref="D194:D233" si="6">_xlfn.XLOOKUP(LEFT(A194,1),S$3:S$8,T$3:T$8)</f>
        <v>Last Rites Unclaimed</v>
      </c>
      <c r="E194" s="17" t="str">
        <f t="shared" ref="E194:E233" si="7">TEXT(B194,"mmmm")</f>
        <v>January</v>
      </c>
    </row>
    <row r="195" spans="1:5" x14ac:dyDescent="0.35">
      <c r="A195" s="8" t="s">
        <v>184</v>
      </c>
      <c r="B195" s="2">
        <v>44587</v>
      </c>
      <c r="C195" s="15">
        <v>5000</v>
      </c>
      <c r="D195" t="str">
        <f t="shared" si="6"/>
        <v>Last Rites Identified</v>
      </c>
      <c r="E195" s="17" t="str">
        <f t="shared" si="7"/>
        <v>January</v>
      </c>
    </row>
    <row r="196" spans="1:5" x14ac:dyDescent="0.35">
      <c r="A196" s="8" t="s">
        <v>105</v>
      </c>
      <c r="B196" s="2">
        <v>44589</v>
      </c>
      <c r="C196" s="15">
        <v>11000</v>
      </c>
      <c r="D196" t="str">
        <f t="shared" si="6"/>
        <v>Education</v>
      </c>
      <c r="E196" s="17" t="str">
        <f t="shared" si="7"/>
        <v>January</v>
      </c>
    </row>
    <row r="197" spans="1:5" x14ac:dyDescent="0.35">
      <c r="A197" s="8" t="s">
        <v>185</v>
      </c>
      <c r="B197" s="2">
        <v>44589</v>
      </c>
      <c r="C197" s="15">
        <v>10000</v>
      </c>
      <c r="D197" t="str">
        <f t="shared" si="6"/>
        <v>Last Rites Identified</v>
      </c>
      <c r="E197" s="17" t="str">
        <f t="shared" si="7"/>
        <v>January</v>
      </c>
    </row>
    <row r="198" spans="1:5" x14ac:dyDescent="0.35">
      <c r="A198" s="9" t="s">
        <v>186</v>
      </c>
      <c r="B198" s="12">
        <v>44591</v>
      </c>
      <c r="C198" s="15">
        <v>5000</v>
      </c>
      <c r="D198" t="str">
        <f t="shared" si="6"/>
        <v>Last Rites Identified</v>
      </c>
      <c r="E198" s="17" t="str">
        <f t="shared" si="7"/>
        <v>January</v>
      </c>
    </row>
    <row r="199" spans="1:5" x14ac:dyDescent="0.35">
      <c r="A199" s="8" t="s">
        <v>187</v>
      </c>
      <c r="B199" s="3">
        <v>44593</v>
      </c>
      <c r="C199" s="15">
        <v>3000</v>
      </c>
      <c r="D199" t="str">
        <f t="shared" si="6"/>
        <v>Last Rites Unclaimed</v>
      </c>
      <c r="E199" s="17" t="str">
        <f t="shared" si="7"/>
        <v>February</v>
      </c>
    </row>
    <row r="200" spans="1:5" x14ac:dyDescent="0.35">
      <c r="A200" s="8" t="s">
        <v>188</v>
      </c>
      <c r="B200" s="2">
        <v>44593</v>
      </c>
      <c r="C200" s="15">
        <v>3000</v>
      </c>
      <c r="D200" t="str">
        <f t="shared" si="6"/>
        <v>Last Rites Unclaimed</v>
      </c>
      <c r="E200" s="17" t="str">
        <f t="shared" si="7"/>
        <v>February</v>
      </c>
    </row>
    <row r="201" spans="1:5" x14ac:dyDescent="0.35">
      <c r="A201" s="8" t="s">
        <v>189</v>
      </c>
      <c r="B201" s="2">
        <v>44593</v>
      </c>
      <c r="C201" s="15">
        <v>3000</v>
      </c>
      <c r="D201" t="str">
        <f t="shared" si="6"/>
        <v>Last Rites Unclaimed</v>
      </c>
      <c r="E201" s="17" t="str">
        <f t="shared" si="7"/>
        <v>February</v>
      </c>
    </row>
    <row r="202" spans="1:5" x14ac:dyDescent="0.35">
      <c r="A202" s="8" t="s">
        <v>190</v>
      </c>
      <c r="B202" s="2">
        <v>44595</v>
      </c>
      <c r="C202" s="15">
        <v>3000</v>
      </c>
      <c r="D202" t="str">
        <f t="shared" si="6"/>
        <v>Last Rites Unclaimed</v>
      </c>
      <c r="E202" s="17" t="str">
        <f t="shared" si="7"/>
        <v>February</v>
      </c>
    </row>
    <row r="203" spans="1:5" x14ac:dyDescent="0.35">
      <c r="A203" s="8" t="s">
        <v>191</v>
      </c>
      <c r="B203" s="2">
        <v>44598</v>
      </c>
      <c r="C203" s="15">
        <v>20000</v>
      </c>
      <c r="D203" t="str">
        <f t="shared" si="6"/>
        <v>Education</v>
      </c>
      <c r="E203" s="17" t="str">
        <f t="shared" si="7"/>
        <v>February</v>
      </c>
    </row>
    <row r="204" spans="1:5" x14ac:dyDescent="0.35">
      <c r="A204" s="8" t="s">
        <v>192</v>
      </c>
      <c r="B204" s="2">
        <v>44599</v>
      </c>
      <c r="C204" s="15">
        <v>5000</v>
      </c>
      <c r="D204" t="str">
        <f t="shared" si="6"/>
        <v>Food</v>
      </c>
      <c r="E204" s="17" t="str">
        <f t="shared" si="7"/>
        <v>February</v>
      </c>
    </row>
    <row r="205" spans="1:5" x14ac:dyDescent="0.35">
      <c r="A205" s="8" t="s">
        <v>193</v>
      </c>
      <c r="B205" s="2">
        <v>44599</v>
      </c>
      <c r="C205" s="15">
        <v>5000</v>
      </c>
      <c r="D205" t="str">
        <f t="shared" si="6"/>
        <v>Food</v>
      </c>
      <c r="E205" s="17" t="str">
        <f t="shared" si="7"/>
        <v>February</v>
      </c>
    </row>
    <row r="206" spans="1:5" x14ac:dyDescent="0.35">
      <c r="A206" s="8" t="s">
        <v>194</v>
      </c>
      <c r="B206" s="2">
        <v>44600</v>
      </c>
      <c r="C206" s="15">
        <v>3000</v>
      </c>
      <c r="D206" t="str">
        <f t="shared" si="6"/>
        <v>Last Rites Unclaimed</v>
      </c>
      <c r="E206" s="17" t="str">
        <f t="shared" si="7"/>
        <v>February</v>
      </c>
    </row>
    <row r="207" spans="1:5" x14ac:dyDescent="0.35">
      <c r="A207" s="8" t="s">
        <v>195</v>
      </c>
      <c r="B207" s="2">
        <v>44602</v>
      </c>
      <c r="C207" s="15">
        <v>3000</v>
      </c>
      <c r="D207" t="str">
        <f t="shared" si="6"/>
        <v>Last Rites Unclaimed</v>
      </c>
      <c r="E207" s="17" t="str">
        <f t="shared" si="7"/>
        <v>February</v>
      </c>
    </row>
    <row r="208" spans="1:5" x14ac:dyDescent="0.35">
      <c r="A208" s="8" t="s">
        <v>196</v>
      </c>
      <c r="B208" s="2">
        <v>44602</v>
      </c>
      <c r="C208" s="15">
        <v>3000</v>
      </c>
      <c r="D208" t="str">
        <f t="shared" si="6"/>
        <v>Last Rites Unclaimed</v>
      </c>
      <c r="E208" s="17" t="str">
        <f t="shared" si="7"/>
        <v>February</v>
      </c>
    </row>
    <row r="209" spans="1:5" x14ac:dyDescent="0.35">
      <c r="A209" s="8" t="s">
        <v>197</v>
      </c>
      <c r="B209" s="2">
        <v>44604</v>
      </c>
      <c r="C209" s="15">
        <v>10000</v>
      </c>
      <c r="D209" t="str">
        <f t="shared" si="6"/>
        <v>Last Rites Identified</v>
      </c>
      <c r="E209" s="17" t="str">
        <f t="shared" si="7"/>
        <v>February</v>
      </c>
    </row>
    <row r="210" spans="1:5" x14ac:dyDescent="0.35">
      <c r="A210" s="8" t="s">
        <v>198</v>
      </c>
      <c r="B210" s="2">
        <v>44606</v>
      </c>
      <c r="C210" s="15">
        <v>10000</v>
      </c>
      <c r="D210" t="str">
        <f t="shared" si="6"/>
        <v>Last Rites Identified</v>
      </c>
      <c r="E210" s="17" t="str">
        <f t="shared" si="7"/>
        <v>February</v>
      </c>
    </row>
    <row r="211" spans="1:5" x14ac:dyDescent="0.35">
      <c r="A211" s="8" t="s">
        <v>199</v>
      </c>
      <c r="B211" s="2">
        <v>44610</v>
      </c>
      <c r="C211" s="15">
        <v>3000</v>
      </c>
      <c r="D211" t="str">
        <f t="shared" si="6"/>
        <v>Last Rites Unclaimed</v>
      </c>
      <c r="E211" s="17" t="str">
        <f t="shared" si="7"/>
        <v>February</v>
      </c>
    </row>
    <row r="212" spans="1:5" x14ac:dyDescent="0.35">
      <c r="A212" s="8" t="s">
        <v>200</v>
      </c>
      <c r="B212" s="2">
        <v>44614</v>
      </c>
      <c r="C212" s="15">
        <v>10000</v>
      </c>
      <c r="D212" t="str">
        <f t="shared" si="6"/>
        <v>Last Rites Identified</v>
      </c>
      <c r="E212" s="17" t="str">
        <f t="shared" si="7"/>
        <v>February</v>
      </c>
    </row>
    <row r="213" spans="1:5" x14ac:dyDescent="0.35">
      <c r="A213" s="8" t="s">
        <v>129</v>
      </c>
      <c r="B213" s="2">
        <v>44614</v>
      </c>
      <c r="C213" s="15">
        <v>2490</v>
      </c>
      <c r="D213" t="str">
        <f t="shared" si="6"/>
        <v>Medical</v>
      </c>
      <c r="E213" s="17" t="str">
        <f t="shared" si="7"/>
        <v>February</v>
      </c>
    </row>
    <row r="214" spans="1:5" x14ac:dyDescent="0.35">
      <c r="A214" s="7" t="s">
        <v>163</v>
      </c>
      <c r="B214" s="2">
        <v>44615</v>
      </c>
      <c r="C214" s="15">
        <v>11250</v>
      </c>
      <c r="D214" t="str">
        <f t="shared" si="6"/>
        <v>Education</v>
      </c>
      <c r="E214" s="17" t="str">
        <f t="shared" si="7"/>
        <v>February</v>
      </c>
    </row>
    <row r="215" spans="1:5" x14ac:dyDescent="0.35">
      <c r="A215" s="8" t="s">
        <v>201</v>
      </c>
      <c r="B215" s="2">
        <v>44618</v>
      </c>
      <c r="C215" s="15">
        <v>3000</v>
      </c>
      <c r="D215" t="str">
        <f t="shared" si="6"/>
        <v>Last Rites Unclaimed</v>
      </c>
      <c r="E215" s="17" t="str">
        <f t="shared" si="7"/>
        <v>February</v>
      </c>
    </row>
    <row r="216" spans="1:5" x14ac:dyDescent="0.35">
      <c r="A216" s="9" t="s">
        <v>202</v>
      </c>
      <c r="B216" s="12">
        <v>44619</v>
      </c>
      <c r="C216" s="15">
        <v>10000</v>
      </c>
      <c r="D216" t="str">
        <f t="shared" si="6"/>
        <v>Last Rites Identified</v>
      </c>
      <c r="E216" s="17" t="str">
        <f t="shared" si="7"/>
        <v>February</v>
      </c>
    </row>
    <row r="217" spans="1:5" x14ac:dyDescent="0.35">
      <c r="A217" s="26" t="s">
        <v>203</v>
      </c>
      <c r="B217" s="2">
        <v>44622</v>
      </c>
      <c r="C217" s="15">
        <v>3000</v>
      </c>
      <c r="D217" t="str">
        <f t="shared" si="6"/>
        <v>Last Rites Unclaimed</v>
      </c>
      <c r="E217" s="17" t="str">
        <f t="shared" si="7"/>
        <v>March</v>
      </c>
    </row>
    <row r="218" spans="1:5" x14ac:dyDescent="0.35">
      <c r="A218" s="8" t="s">
        <v>204</v>
      </c>
      <c r="B218" s="2">
        <v>44624</v>
      </c>
      <c r="C218" s="15">
        <v>3000</v>
      </c>
      <c r="D218" t="str">
        <f t="shared" si="6"/>
        <v>Last Rites Unclaimed</v>
      </c>
      <c r="E218" s="17" t="str">
        <f t="shared" si="7"/>
        <v>March</v>
      </c>
    </row>
    <row r="219" spans="1:5" x14ac:dyDescent="0.35">
      <c r="A219" s="8" t="s">
        <v>205</v>
      </c>
      <c r="B219" s="2">
        <v>44627</v>
      </c>
      <c r="C219" s="15">
        <v>5000</v>
      </c>
      <c r="D219" t="str">
        <f t="shared" si="6"/>
        <v>Food</v>
      </c>
      <c r="E219" s="17" t="str">
        <f t="shared" si="7"/>
        <v>March</v>
      </c>
    </row>
    <row r="220" spans="1:5" x14ac:dyDescent="0.35">
      <c r="A220" s="8" t="s">
        <v>206</v>
      </c>
      <c r="B220" s="2">
        <v>44627</v>
      </c>
      <c r="C220" s="15">
        <v>5000</v>
      </c>
      <c r="D220" t="str">
        <f t="shared" si="6"/>
        <v>Food</v>
      </c>
      <c r="E220" s="17" t="str">
        <f t="shared" si="7"/>
        <v>March</v>
      </c>
    </row>
    <row r="221" spans="1:5" x14ac:dyDescent="0.35">
      <c r="A221" s="9" t="s">
        <v>207</v>
      </c>
      <c r="B221" s="2">
        <v>44628</v>
      </c>
      <c r="C221" s="15">
        <v>10000</v>
      </c>
      <c r="D221" t="str">
        <f t="shared" si="6"/>
        <v>Last Rites Identified</v>
      </c>
      <c r="E221" s="17" t="str">
        <f t="shared" si="7"/>
        <v>March</v>
      </c>
    </row>
    <row r="222" spans="1:5" x14ac:dyDescent="0.35">
      <c r="A222" s="8" t="s">
        <v>208</v>
      </c>
      <c r="B222" s="2">
        <v>44628</v>
      </c>
      <c r="C222" s="15">
        <v>3000</v>
      </c>
      <c r="D222" t="str">
        <f t="shared" si="6"/>
        <v>Last Rites Unclaimed</v>
      </c>
      <c r="E222" s="17" t="str">
        <f t="shared" si="7"/>
        <v>March</v>
      </c>
    </row>
    <row r="223" spans="1:5" x14ac:dyDescent="0.35">
      <c r="A223" s="8" t="s">
        <v>209</v>
      </c>
      <c r="B223" s="2">
        <v>44628</v>
      </c>
      <c r="C223" s="15">
        <v>5000</v>
      </c>
      <c r="D223" t="str">
        <f t="shared" si="6"/>
        <v>Last Rites Unclaimed</v>
      </c>
      <c r="E223" s="17" t="str">
        <f t="shared" si="7"/>
        <v>March</v>
      </c>
    </row>
    <row r="224" spans="1:5" x14ac:dyDescent="0.35">
      <c r="A224" s="8" t="s">
        <v>210</v>
      </c>
      <c r="B224" s="2">
        <v>44631</v>
      </c>
      <c r="C224" s="15">
        <v>3000</v>
      </c>
      <c r="D224" t="str">
        <f t="shared" si="6"/>
        <v>Last Rites Unclaimed</v>
      </c>
      <c r="E224" s="17" t="str">
        <f t="shared" si="7"/>
        <v>March</v>
      </c>
    </row>
    <row r="225" spans="1:5" x14ac:dyDescent="0.35">
      <c r="A225" s="8" t="s">
        <v>211</v>
      </c>
      <c r="B225" s="2">
        <v>44636</v>
      </c>
      <c r="C225" s="15">
        <v>3000</v>
      </c>
      <c r="D225" t="str">
        <f t="shared" si="6"/>
        <v>Last Rites Unclaimed</v>
      </c>
      <c r="E225" s="17" t="str">
        <f t="shared" si="7"/>
        <v>March</v>
      </c>
    </row>
    <row r="226" spans="1:5" x14ac:dyDescent="0.35">
      <c r="A226" s="8" t="s">
        <v>212</v>
      </c>
      <c r="B226" s="2">
        <v>44636</v>
      </c>
      <c r="C226" s="15">
        <v>3000</v>
      </c>
      <c r="D226" t="str">
        <f t="shared" si="6"/>
        <v>Last Rites Unclaimed</v>
      </c>
      <c r="E226" s="17" t="str">
        <f t="shared" si="7"/>
        <v>March</v>
      </c>
    </row>
    <row r="227" spans="1:5" x14ac:dyDescent="0.35">
      <c r="A227" s="9" t="s">
        <v>213</v>
      </c>
      <c r="B227" s="2">
        <v>44639</v>
      </c>
      <c r="C227" s="15">
        <v>10000</v>
      </c>
      <c r="D227" t="str">
        <f t="shared" si="6"/>
        <v>Last Rites Identified</v>
      </c>
      <c r="E227" s="17" t="str">
        <f t="shared" si="7"/>
        <v>March</v>
      </c>
    </row>
    <row r="228" spans="1:5" x14ac:dyDescent="0.35">
      <c r="A228" s="8" t="s">
        <v>214</v>
      </c>
      <c r="B228" s="2">
        <v>44639</v>
      </c>
      <c r="C228" s="15">
        <v>25000</v>
      </c>
      <c r="D228" t="str">
        <f t="shared" si="6"/>
        <v>Medical</v>
      </c>
      <c r="E228" s="17" t="str">
        <f t="shared" si="7"/>
        <v>March</v>
      </c>
    </row>
    <row r="229" spans="1:5" x14ac:dyDescent="0.35">
      <c r="A229" s="8" t="s">
        <v>215</v>
      </c>
      <c r="B229" s="2">
        <v>44639</v>
      </c>
      <c r="C229" s="15">
        <v>3000</v>
      </c>
      <c r="D229" t="str">
        <f t="shared" si="6"/>
        <v>Last Rites Unclaimed</v>
      </c>
      <c r="E229" s="17" t="str">
        <f t="shared" si="7"/>
        <v>March</v>
      </c>
    </row>
    <row r="230" spans="1:5" x14ac:dyDescent="0.35">
      <c r="A230" s="8" t="s">
        <v>129</v>
      </c>
      <c r="B230" s="2">
        <v>44643</v>
      </c>
      <c r="C230" s="15">
        <v>2615</v>
      </c>
      <c r="D230" t="str">
        <f t="shared" si="6"/>
        <v>Medical</v>
      </c>
      <c r="E230" s="17" t="str">
        <f t="shared" si="7"/>
        <v>March</v>
      </c>
    </row>
    <row r="231" spans="1:5" x14ac:dyDescent="0.35">
      <c r="A231" s="9" t="s">
        <v>216</v>
      </c>
      <c r="B231" s="12">
        <v>44644</v>
      </c>
      <c r="C231" s="15">
        <v>10000</v>
      </c>
      <c r="D231" t="str">
        <f t="shared" si="6"/>
        <v>Last Rites Identified</v>
      </c>
      <c r="E231" s="17" t="str">
        <f t="shared" si="7"/>
        <v>March</v>
      </c>
    </row>
    <row r="232" spans="1:5" x14ac:dyDescent="0.35">
      <c r="A232" s="8" t="s">
        <v>217</v>
      </c>
      <c r="B232" s="12">
        <v>44644</v>
      </c>
      <c r="C232" s="15">
        <v>5000</v>
      </c>
      <c r="D232" t="str">
        <f t="shared" si="6"/>
        <v>Last Rites Identified</v>
      </c>
      <c r="E232" s="17" t="str">
        <f t="shared" si="7"/>
        <v>March</v>
      </c>
    </row>
    <row r="233" spans="1:5" x14ac:dyDescent="0.35">
      <c r="A233" s="13" t="s">
        <v>218</v>
      </c>
      <c r="B233" s="12">
        <v>44651</v>
      </c>
      <c r="C233" s="15">
        <v>2500</v>
      </c>
      <c r="D233" t="str">
        <f t="shared" si="6"/>
        <v>Last Rites Unclaimed</v>
      </c>
      <c r="E233" s="17" t="str">
        <f t="shared" si="7"/>
        <v>March</v>
      </c>
    </row>
  </sheetData>
  <autoFilter ref="A1:E233" xr:uid="{669A8E9C-3FCD-3444-AFD5-9B0357D318B3}">
    <sortState xmlns:xlrd2="http://schemas.microsoft.com/office/spreadsheetml/2017/richdata2" ref="A2:E233">
      <sortCondition ref="B1:B2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376-30E9-884D-A714-5C404F721ED6}">
  <dimension ref="A1:V76"/>
  <sheetViews>
    <sheetView topLeftCell="M19" zoomScale="89" workbookViewId="0">
      <selection activeCell="U35" sqref="U35:U36"/>
    </sheetView>
  </sheetViews>
  <sheetFormatPr defaultColWidth="10.90625" defaultRowHeight="14.5" x14ac:dyDescent="0.35"/>
  <cols>
    <col min="1" max="1" width="16.81640625" bestFit="1" customWidth="1"/>
    <col min="2" max="2" width="14.81640625" bestFit="1" customWidth="1"/>
    <col min="3" max="3" width="8.1796875" bestFit="1" customWidth="1"/>
    <col min="4" max="4" width="7.36328125" bestFit="1" customWidth="1"/>
    <col min="5" max="5" width="6.36328125" bestFit="1" customWidth="1"/>
    <col min="6" max="6" width="17" bestFit="1" customWidth="1"/>
    <col min="7" max="7" width="12.36328125" bestFit="1" customWidth="1"/>
    <col min="8" max="8" width="15" bestFit="1" customWidth="1"/>
    <col min="9" max="9" width="12.36328125" bestFit="1" customWidth="1"/>
    <col min="10" max="10" width="16.6328125" bestFit="1" customWidth="1"/>
    <col min="11" max="11" width="17.36328125" bestFit="1" customWidth="1"/>
    <col min="12" max="12" width="7.6328125" bestFit="1" customWidth="1"/>
    <col min="13" max="13" width="7.1796875" bestFit="1" customWidth="1"/>
    <col min="14" max="15" width="10.1796875" bestFit="1" customWidth="1"/>
    <col min="16" max="16" width="12.36328125" bestFit="1" customWidth="1"/>
    <col min="17" max="17" width="13.36328125" bestFit="1" customWidth="1"/>
    <col min="18" max="18" width="12.1796875" bestFit="1" customWidth="1"/>
    <col min="19" max="19" width="12.453125" bestFit="1" customWidth="1"/>
    <col min="20" max="20" width="13.36328125" bestFit="1" customWidth="1"/>
    <col min="21" max="21" width="11.1796875" bestFit="1" customWidth="1"/>
    <col min="22" max="22" width="17" bestFit="1" customWidth="1"/>
    <col min="23" max="23" width="13" bestFit="1" customWidth="1"/>
  </cols>
  <sheetData>
    <row r="1" spans="1:20" x14ac:dyDescent="0.35">
      <c r="A1" s="18" t="s">
        <v>231</v>
      </c>
      <c r="B1" s="18" t="s">
        <v>244</v>
      </c>
      <c r="P1" s="18" t="s">
        <v>229</v>
      </c>
      <c r="Q1" t="s">
        <v>231</v>
      </c>
      <c r="S1" s="18" t="s">
        <v>229</v>
      </c>
      <c r="T1" t="s">
        <v>231</v>
      </c>
    </row>
    <row r="2" spans="1:20" x14ac:dyDescent="0.35">
      <c r="A2" s="18" t="s">
        <v>229</v>
      </c>
      <c r="B2" t="s">
        <v>232</v>
      </c>
      <c r="C2" t="s">
        <v>233</v>
      </c>
      <c r="D2" t="s">
        <v>243</v>
      </c>
      <c r="E2" t="s">
        <v>234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241</v>
      </c>
      <c r="M2" t="s">
        <v>242</v>
      </c>
      <c r="N2" t="s">
        <v>230</v>
      </c>
      <c r="P2" s="19" t="s">
        <v>232</v>
      </c>
      <c r="Q2">
        <v>139822</v>
      </c>
      <c r="S2" s="19" t="s">
        <v>0</v>
      </c>
      <c r="T2">
        <v>475246</v>
      </c>
    </row>
    <row r="3" spans="1:20" x14ac:dyDescent="0.35">
      <c r="A3" s="19" t="s">
        <v>0</v>
      </c>
      <c r="B3">
        <v>25200</v>
      </c>
      <c r="C3">
        <v>31250</v>
      </c>
      <c r="E3">
        <v>5320</v>
      </c>
      <c r="F3">
        <v>24890</v>
      </c>
      <c r="G3">
        <v>19480</v>
      </c>
      <c r="H3">
        <v>115453</v>
      </c>
      <c r="I3">
        <v>46188</v>
      </c>
      <c r="J3">
        <v>42000</v>
      </c>
      <c r="K3">
        <v>101400</v>
      </c>
      <c r="L3">
        <v>34315</v>
      </c>
      <c r="M3">
        <v>29750</v>
      </c>
      <c r="N3">
        <v>475246</v>
      </c>
      <c r="P3" s="19" t="s">
        <v>233</v>
      </c>
      <c r="Q3">
        <v>110740</v>
      </c>
      <c r="S3" s="19" t="s">
        <v>1</v>
      </c>
      <c r="T3">
        <v>168312</v>
      </c>
    </row>
    <row r="4" spans="1:20" x14ac:dyDescent="0.35">
      <c r="A4" s="19" t="s">
        <v>1</v>
      </c>
      <c r="B4">
        <v>10000</v>
      </c>
      <c r="C4">
        <v>10000</v>
      </c>
      <c r="D4">
        <v>20000</v>
      </c>
      <c r="F4">
        <v>10500</v>
      </c>
      <c r="G4">
        <v>7000</v>
      </c>
      <c r="H4">
        <v>11500</v>
      </c>
      <c r="I4">
        <v>11331</v>
      </c>
      <c r="J4">
        <v>16400</v>
      </c>
      <c r="K4">
        <v>23000</v>
      </c>
      <c r="L4">
        <v>31580</v>
      </c>
      <c r="M4">
        <v>17001</v>
      </c>
      <c r="N4">
        <v>168312</v>
      </c>
      <c r="P4" s="19" t="s">
        <v>243</v>
      </c>
      <c r="Q4">
        <v>120115</v>
      </c>
      <c r="S4" s="19" t="s">
        <v>225</v>
      </c>
      <c r="T4">
        <v>517655</v>
      </c>
    </row>
    <row r="5" spans="1:20" x14ac:dyDescent="0.35">
      <c r="A5" s="19" t="s">
        <v>225</v>
      </c>
      <c r="B5">
        <v>50000</v>
      </c>
      <c r="C5">
        <v>40000</v>
      </c>
      <c r="D5">
        <v>35000</v>
      </c>
      <c r="E5">
        <v>28310</v>
      </c>
      <c r="F5">
        <v>62000</v>
      </c>
      <c r="G5">
        <v>124545</v>
      </c>
      <c r="H5">
        <v>69800</v>
      </c>
      <c r="I5">
        <v>28000</v>
      </c>
      <c r="J5">
        <v>5000</v>
      </c>
      <c r="K5">
        <v>5000</v>
      </c>
      <c r="L5">
        <v>40000</v>
      </c>
      <c r="M5">
        <v>30000</v>
      </c>
      <c r="N5">
        <v>517655</v>
      </c>
      <c r="P5" s="19" t="s">
        <v>234</v>
      </c>
      <c r="Q5">
        <v>36630</v>
      </c>
      <c r="S5" s="19" t="s">
        <v>226</v>
      </c>
      <c r="T5">
        <v>237000</v>
      </c>
    </row>
    <row r="6" spans="1:20" x14ac:dyDescent="0.35">
      <c r="A6" s="19" t="s">
        <v>226</v>
      </c>
      <c r="B6">
        <v>24000</v>
      </c>
      <c r="C6">
        <v>27000</v>
      </c>
      <c r="D6">
        <v>37500</v>
      </c>
      <c r="E6">
        <v>3000</v>
      </c>
      <c r="F6">
        <v>18000</v>
      </c>
      <c r="G6">
        <v>15000</v>
      </c>
      <c r="H6">
        <v>16500</v>
      </c>
      <c r="I6">
        <v>15000</v>
      </c>
      <c r="J6">
        <v>15000</v>
      </c>
      <c r="K6">
        <v>15000</v>
      </c>
      <c r="L6">
        <v>15000</v>
      </c>
      <c r="M6">
        <v>36000</v>
      </c>
      <c r="N6">
        <v>237000</v>
      </c>
      <c r="P6" s="19" t="s">
        <v>235</v>
      </c>
      <c r="Q6">
        <v>121590</v>
      </c>
      <c r="S6" s="19" t="s">
        <v>2</v>
      </c>
      <c r="T6">
        <v>193457</v>
      </c>
    </row>
    <row r="7" spans="1:20" x14ac:dyDescent="0.35">
      <c r="A7" s="19" t="s">
        <v>2</v>
      </c>
      <c r="B7">
        <v>30622</v>
      </c>
      <c r="C7">
        <v>2490</v>
      </c>
      <c r="D7">
        <v>27615</v>
      </c>
      <c r="F7">
        <v>6200</v>
      </c>
      <c r="G7">
        <v>17900</v>
      </c>
      <c r="J7">
        <v>10000</v>
      </c>
      <c r="K7">
        <v>32490</v>
      </c>
      <c r="L7">
        <v>27572</v>
      </c>
      <c r="M7">
        <v>38568</v>
      </c>
      <c r="N7">
        <v>193457</v>
      </c>
      <c r="P7" s="19" t="s">
        <v>236</v>
      </c>
      <c r="Q7">
        <v>183925</v>
      </c>
      <c r="S7" s="19" t="s">
        <v>3</v>
      </c>
      <c r="T7">
        <v>84380</v>
      </c>
    </row>
    <row r="8" spans="1:20" x14ac:dyDescent="0.35">
      <c r="A8" s="19" t="s">
        <v>3</v>
      </c>
      <c r="J8">
        <v>24380</v>
      </c>
      <c r="K8">
        <v>60000</v>
      </c>
      <c r="N8">
        <v>84380</v>
      </c>
      <c r="P8" s="19" t="s">
        <v>237</v>
      </c>
      <c r="Q8">
        <v>213253</v>
      </c>
      <c r="S8" s="19" t="s">
        <v>230</v>
      </c>
      <c r="T8">
        <v>1676050</v>
      </c>
    </row>
    <row r="9" spans="1:20" x14ac:dyDescent="0.35">
      <c r="A9" s="19" t="s">
        <v>230</v>
      </c>
      <c r="B9">
        <v>139822</v>
      </c>
      <c r="C9">
        <v>110740</v>
      </c>
      <c r="D9">
        <v>120115</v>
      </c>
      <c r="E9">
        <v>36630</v>
      </c>
      <c r="F9">
        <v>121590</v>
      </c>
      <c r="G9">
        <v>183925</v>
      </c>
      <c r="H9">
        <v>213253</v>
      </c>
      <c r="I9">
        <v>100519</v>
      </c>
      <c r="J9">
        <v>112780</v>
      </c>
      <c r="K9">
        <v>236890</v>
      </c>
      <c r="L9">
        <v>148467</v>
      </c>
      <c r="M9">
        <v>151319</v>
      </c>
      <c r="N9">
        <v>1676050</v>
      </c>
      <c r="P9" s="19" t="s">
        <v>238</v>
      </c>
      <c r="Q9">
        <v>100519</v>
      </c>
    </row>
    <row r="10" spans="1:20" x14ac:dyDescent="0.35">
      <c r="A10" s="19" t="s">
        <v>262</v>
      </c>
      <c r="B10">
        <f>GETPIVOTDATA("Amount",$A$1,"Type","Last Rites Identified","Month",B2)+GETPIVOTDATA("Amount",$A$1,"Type","Last Rites Unclaimed","Month",B2)</f>
        <v>74000</v>
      </c>
      <c r="C10">
        <f t="shared" ref="C10:M10" si="0">GETPIVOTDATA("Amount",$A$1,"Type","Last Rites Identified","Month",C2)+GETPIVOTDATA("Amount",$A$1,"Type","Last Rites Unclaimed","Month",C2)</f>
        <v>67000</v>
      </c>
      <c r="D10">
        <f t="shared" si="0"/>
        <v>72500</v>
      </c>
      <c r="E10">
        <f t="shared" si="0"/>
        <v>31310</v>
      </c>
      <c r="F10">
        <f t="shared" si="0"/>
        <v>80000</v>
      </c>
      <c r="G10">
        <f t="shared" si="0"/>
        <v>139545</v>
      </c>
      <c r="H10">
        <f t="shared" si="0"/>
        <v>86300</v>
      </c>
      <c r="I10">
        <f t="shared" si="0"/>
        <v>43000</v>
      </c>
      <c r="J10">
        <f t="shared" si="0"/>
        <v>20000</v>
      </c>
      <c r="K10">
        <f t="shared" si="0"/>
        <v>20000</v>
      </c>
      <c r="L10">
        <f t="shared" si="0"/>
        <v>55000</v>
      </c>
      <c r="M10">
        <f t="shared" si="0"/>
        <v>66000</v>
      </c>
      <c r="P10" s="19" t="s">
        <v>239</v>
      </c>
      <c r="Q10">
        <v>112780</v>
      </c>
    </row>
    <row r="11" spans="1:20" x14ac:dyDescent="0.35">
      <c r="A11" s="19"/>
      <c r="P11" s="19" t="s">
        <v>240</v>
      </c>
      <c r="Q11">
        <v>236890</v>
      </c>
    </row>
    <row r="12" spans="1:20" x14ac:dyDescent="0.35">
      <c r="P12" s="19" t="s">
        <v>241</v>
      </c>
      <c r="Q12">
        <v>148467</v>
      </c>
    </row>
    <row r="13" spans="1:20" x14ac:dyDescent="0.35">
      <c r="P13" s="19" t="s">
        <v>242</v>
      </c>
      <c r="Q13">
        <v>151319</v>
      </c>
    </row>
    <row r="14" spans="1:20" x14ac:dyDescent="0.35">
      <c r="P14" s="19" t="s">
        <v>230</v>
      </c>
      <c r="Q14">
        <v>1676050</v>
      </c>
    </row>
    <row r="19" spans="1:21" x14ac:dyDescent="0.35">
      <c r="Q19" t="s">
        <v>0</v>
      </c>
      <c r="R19" t="s">
        <v>2</v>
      </c>
      <c r="S19" t="s">
        <v>1</v>
      </c>
      <c r="T19" t="s">
        <v>278</v>
      </c>
      <c r="U19" t="s">
        <v>3</v>
      </c>
    </row>
    <row r="20" spans="1:21" ht="15.5" x14ac:dyDescent="0.35">
      <c r="P20" t="s">
        <v>245</v>
      </c>
      <c r="Q20" s="29">
        <v>11591.365853658537</v>
      </c>
      <c r="R20" s="29">
        <v>12091.0625</v>
      </c>
      <c r="S20" s="29">
        <v>4315.6923076923076</v>
      </c>
      <c r="T20" s="29">
        <v>5631.753731343284</v>
      </c>
      <c r="U20" s="29">
        <v>42190</v>
      </c>
    </row>
    <row r="21" spans="1:21" x14ac:dyDescent="0.35">
      <c r="P21" t="s">
        <v>246</v>
      </c>
      <c r="Q21">
        <v>1277.1978191395228</v>
      </c>
      <c r="R21">
        <v>2843.571140116992</v>
      </c>
      <c r="S21">
        <v>442.15088800654303</v>
      </c>
      <c r="T21">
        <v>317.55849307687743</v>
      </c>
      <c r="U21">
        <v>17810</v>
      </c>
    </row>
    <row r="22" spans="1:21" ht="15.5" x14ac:dyDescent="0.35">
      <c r="P22" t="s">
        <v>247</v>
      </c>
      <c r="Q22" s="29">
        <v>10000</v>
      </c>
      <c r="R22" s="29">
        <v>7125</v>
      </c>
      <c r="S22" s="29">
        <v>5000</v>
      </c>
      <c r="T22" s="29">
        <v>3000</v>
      </c>
      <c r="U22" s="29">
        <v>42190</v>
      </c>
    </row>
    <row r="23" spans="1:21" ht="15.5" x14ac:dyDescent="0.35">
      <c r="P23" t="s">
        <v>248</v>
      </c>
      <c r="Q23" s="29">
        <v>14000</v>
      </c>
      <c r="R23" s="29">
        <v>2490</v>
      </c>
      <c r="S23" s="29">
        <v>5000</v>
      </c>
      <c r="T23" s="29">
        <v>3000</v>
      </c>
      <c r="U23" s="29" t="e">
        <v>#N/A</v>
      </c>
    </row>
    <row r="24" spans="1:21" x14ac:dyDescent="0.35">
      <c r="G24" s="18" t="s">
        <v>272</v>
      </c>
      <c r="H24" s="18" t="s">
        <v>244</v>
      </c>
      <c r="P24" t="s">
        <v>249</v>
      </c>
      <c r="Q24">
        <v>8178.0563117286547</v>
      </c>
      <c r="R24">
        <v>11374.284560467968</v>
      </c>
      <c r="S24">
        <v>2761.2314105909354</v>
      </c>
      <c r="T24">
        <v>3676.0053229537721</v>
      </c>
      <c r="U24">
        <v>25187.143545864823</v>
      </c>
    </row>
    <row r="25" spans="1:21" x14ac:dyDescent="0.35">
      <c r="G25" s="18" t="s">
        <v>229</v>
      </c>
      <c r="H25" t="s">
        <v>0</v>
      </c>
      <c r="I25" t="s">
        <v>1</v>
      </c>
      <c r="J25" t="s">
        <v>225</v>
      </c>
      <c r="K25" t="s">
        <v>226</v>
      </c>
      <c r="L25" t="s">
        <v>2</v>
      </c>
      <c r="M25" t="s">
        <v>3</v>
      </c>
      <c r="N25" t="s">
        <v>230</v>
      </c>
      <c r="P25" t="s">
        <v>250</v>
      </c>
      <c r="Q25">
        <v>66880605.037804887</v>
      </c>
      <c r="R25">
        <v>129374349.2625</v>
      </c>
      <c r="S25">
        <v>7624398.9028340075</v>
      </c>
      <c r="T25">
        <v>13513015.134384466</v>
      </c>
      <c r="U25">
        <v>634392200</v>
      </c>
    </row>
    <row r="26" spans="1:21" ht="15" thickBot="1" x14ac:dyDescent="0.4">
      <c r="G26" s="19" t="s">
        <v>232</v>
      </c>
      <c r="H26">
        <v>5</v>
      </c>
      <c r="I26">
        <v>2</v>
      </c>
      <c r="J26">
        <v>5</v>
      </c>
      <c r="K26">
        <v>8</v>
      </c>
      <c r="L26">
        <v>3</v>
      </c>
      <c r="N26">
        <v>23</v>
      </c>
      <c r="P26" t="s">
        <v>251</v>
      </c>
      <c r="Q26">
        <v>6.1623938240638374</v>
      </c>
      <c r="R26">
        <v>-0.47763471220576781</v>
      </c>
      <c r="S26">
        <v>11.011515292125555</v>
      </c>
      <c r="T26">
        <v>1.6941647896761038</v>
      </c>
      <c r="U26" t="e">
        <v>#DIV/0!</v>
      </c>
    </row>
    <row r="27" spans="1:21" x14ac:dyDescent="0.35">
      <c r="A27" s="22" t="s">
        <v>6</v>
      </c>
      <c r="B27" s="22"/>
      <c r="G27" s="19" t="s">
        <v>233</v>
      </c>
      <c r="H27">
        <v>2</v>
      </c>
      <c r="I27">
        <v>2</v>
      </c>
      <c r="J27">
        <v>4</v>
      </c>
      <c r="K27">
        <v>9</v>
      </c>
      <c r="L27">
        <v>1</v>
      </c>
      <c r="N27">
        <v>18</v>
      </c>
      <c r="P27" t="s">
        <v>252</v>
      </c>
      <c r="Q27">
        <v>2.0456229603653608</v>
      </c>
      <c r="R27">
        <v>0.95075662931148819</v>
      </c>
      <c r="S27">
        <v>2.5628774657438171</v>
      </c>
      <c r="T27">
        <v>1.2945222311403772</v>
      </c>
      <c r="U27" t="e">
        <v>#DIV/0!</v>
      </c>
    </row>
    <row r="28" spans="1:21" x14ac:dyDescent="0.35">
      <c r="G28" s="19" t="s">
        <v>243</v>
      </c>
      <c r="I28">
        <v>4</v>
      </c>
      <c r="J28">
        <v>4</v>
      </c>
      <c r="K28">
        <v>12</v>
      </c>
      <c r="L28">
        <v>2</v>
      </c>
      <c r="N28">
        <v>22</v>
      </c>
      <c r="P28" t="s">
        <v>253</v>
      </c>
      <c r="Q28">
        <v>43200</v>
      </c>
      <c r="R28">
        <v>33510</v>
      </c>
      <c r="S28">
        <v>15999</v>
      </c>
      <c r="T28">
        <v>18500</v>
      </c>
      <c r="U28">
        <v>35620</v>
      </c>
    </row>
    <row r="29" spans="1:21" ht="15.5" x14ac:dyDescent="0.35">
      <c r="A29" t="s">
        <v>245</v>
      </c>
      <c r="B29">
        <v>7224.3534482758623</v>
      </c>
      <c r="G29" s="19" t="s">
        <v>234</v>
      </c>
      <c r="H29">
        <v>1</v>
      </c>
      <c r="J29">
        <v>4</v>
      </c>
      <c r="K29">
        <v>1</v>
      </c>
      <c r="N29">
        <v>6</v>
      </c>
      <c r="P29" t="s">
        <v>254</v>
      </c>
      <c r="Q29" s="29">
        <v>1800</v>
      </c>
      <c r="R29" s="29">
        <v>2490</v>
      </c>
      <c r="S29" s="29">
        <v>1001</v>
      </c>
      <c r="T29" s="29">
        <v>1500</v>
      </c>
      <c r="U29" s="29">
        <v>24380</v>
      </c>
    </row>
    <row r="30" spans="1:21" ht="15.5" x14ac:dyDescent="0.35">
      <c r="A30" t="s">
        <v>246</v>
      </c>
      <c r="B30">
        <v>465.50411643651387</v>
      </c>
      <c r="G30" s="19" t="s">
        <v>235</v>
      </c>
      <c r="H30">
        <v>3</v>
      </c>
      <c r="I30">
        <v>3</v>
      </c>
      <c r="J30">
        <v>6</v>
      </c>
      <c r="K30">
        <v>6</v>
      </c>
      <c r="L30">
        <v>1</v>
      </c>
      <c r="N30">
        <v>19</v>
      </c>
      <c r="P30" t="s">
        <v>255</v>
      </c>
      <c r="Q30" s="29">
        <v>45000</v>
      </c>
      <c r="R30" s="29">
        <v>36000</v>
      </c>
      <c r="S30" s="29">
        <v>17000</v>
      </c>
      <c r="T30" s="29">
        <v>20000</v>
      </c>
      <c r="U30" s="29">
        <v>60000</v>
      </c>
    </row>
    <row r="31" spans="1:21" ht="15.5" x14ac:dyDescent="0.35">
      <c r="A31" t="s">
        <v>247</v>
      </c>
      <c r="B31">
        <v>5000</v>
      </c>
      <c r="G31" s="19" t="s">
        <v>236</v>
      </c>
      <c r="H31">
        <v>2</v>
      </c>
      <c r="I31">
        <v>2</v>
      </c>
      <c r="J31">
        <v>13</v>
      </c>
      <c r="K31">
        <v>5</v>
      </c>
      <c r="L31">
        <v>2</v>
      </c>
      <c r="N31">
        <v>24</v>
      </c>
      <c r="P31" t="s">
        <v>256</v>
      </c>
      <c r="Q31" s="29">
        <v>475246</v>
      </c>
      <c r="R31" s="29">
        <v>193457</v>
      </c>
      <c r="S31" s="29">
        <v>168312</v>
      </c>
      <c r="T31" s="29">
        <v>754655</v>
      </c>
      <c r="U31" s="29">
        <v>84380</v>
      </c>
    </row>
    <row r="32" spans="1:21" ht="16" thickBot="1" x14ac:dyDescent="0.4">
      <c r="A32" t="s">
        <v>248</v>
      </c>
      <c r="B32">
        <v>3000</v>
      </c>
      <c r="G32" s="19" t="s">
        <v>237</v>
      </c>
      <c r="H32">
        <v>6</v>
      </c>
      <c r="I32">
        <v>3</v>
      </c>
      <c r="J32">
        <v>7</v>
      </c>
      <c r="K32">
        <v>6</v>
      </c>
      <c r="N32">
        <v>22</v>
      </c>
      <c r="P32" s="20" t="s">
        <v>257</v>
      </c>
      <c r="Q32" s="30">
        <v>41</v>
      </c>
      <c r="R32" s="30">
        <v>16</v>
      </c>
      <c r="S32" s="30">
        <v>39</v>
      </c>
      <c r="T32" s="30">
        <v>134</v>
      </c>
      <c r="U32" s="30">
        <v>2</v>
      </c>
    </row>
    <row r="33" spans="1:22" x14ac:dyDescent="0.35">
      <c r="A33" t="s">
        <v>249</v>
      </c>
      <c r="B33">
        <v>7090.3474612522878</v>
      </c>
      <c r="G33" s="19" t="s">
        <v>238</v>
      </c>
      <c r="H33">
        <v>5</v>
      </c>
      <c r="I33">
        <v>5</v>
      </c>
      <c r="J33">
        <v>3</v>
      </c>
      <c r="K33">
        <v>5</v>
      </c>
      <c r="N33">
        <v>18</v>
      </c>
    </row>
    <row r="34" spans="1:22" x14ac:dyDescent="0.35">
      <c r="A34" t="s">
        <v>250</v>
      </c>
      <c r="B34">
        <v>50273027.121286757</v>
      </c>
      <c r="G34" s="19" t="s">
        <v>239</v>
      </c>
      <c r="H34">
        <v>3</v>
      </c>
      <c r="I34">
        <v>4</v>
      </c>
      <c r="J34">
        <v>1</v>
      </c>
      <c r="K34">
        <v>5</v>
      </c>
      <c r="L34">
        <v>1</v>
      </c>
      <c r="M34">
        <v>1</v>
      </c>
      <c r="N34">
        <v>15</v>
      </c>
    </row>
    <row r="35" spans="1:22" x14ac:dyDescent="0.35">
      <c r="A35" t="s">
        <v>251</v>
      </c>
      <c r="B35">
        <v>17.437864456071505</v>
      </c>
      <c r="G35" s="19" t="s">
        <v>240</v>
      </c>
      <c r="H35">
        <v>7</v>
      </c>
      <c r="I35">
        <v>2</v>
      </c>
      <c r="J35">
        <v>1</v>
      </c>
      <c r="K35">
        <v>5</v>
      </c>
      <c r="L35">
        <v>2</v>
      </c>
      <c r="M35">
        <v>1</v>
      </c>
      <c r="N35">
        <v>18</v>
      </c>
    </row>
    <row r="36" spans="1:22" x14ac:dyDescent="0.35">
      <c r="A36" t="s">
        <v>252</v>
      </c>
      <c r="B36">
        <v>3.4223819264875819</v>
      </c>
      <c r="G36" s="19" t="s">
        <v>241</v>
      </c>
      <c r="H36">
        <v>5</v>
      </c>
      <c r="I36">
        <v>7</v>
      </c>
      <c r="J36">
        <v>4</v>
      </c>
      <c r="K36">
        <v>5</v>
      </c>
      <c r="L36">
        <v>2</v>
      </c>
      <c r="N36">
        <v>23</v>
      </c>
    </row>
    <row r="37" spans="1:22" x14ac:dyDescent="0.35">
      <c r="A37" t="s">
        <v>253</v>
      </c>
      <c r="B37">
        <v>58999</v>
      </c>
      <c r="G37" s="19" t="s">
        <v>242</v>
      </c>
      <c r="H37">
        <v>2</v>
      </c>
      <c r="I37">
        <v>5</v>
      </c>
      <c r="J37">
        <v>3</v>
      </c>
      <c r="K37">
        <v>12</v>
      </c>
      <c r="L37">
        <v>2</v>
      </c>
      <c r="N37">
        <v>24</v>
      </c>
    </row>
    <row r="38" spans="1:22" x14ac:dyDescent="0.35">
      <c r="A38" t="s">
        <v>254</v>
      </c>
      <c r="B38">
        <v>1001</v>
      </c>
      <c r="G38" s="19" t="s">
        <v>230</v>
      </c>
      <c r="H38">
        <v>41</v>
      </c>
      <c r="I38">
        <v>39</v>
      </c>
      <c r="J38">
        <v>55</v>
      </c>
      <c r="K38">
        <v>79</v>
      </c>
      <c r="L38">
        <v>16</v>
      </c>
      <c r="M38">
        <v>2</v>
      </c>
      <c r="N38">
        <v>232</v>
      </c>
    </row>
    <row r="39" spans="1:22" x14ac:dyDescent="0.35">
      <c r="A39" t="s">
        <v>255</v>
      </c>
      <c r="B39">
        <v>60000</v>
      </c>
    </row>
    <row r="40" spans="1:22" x14ac:dyDescent="0.35">
      <c r="A40" t="s">
        <v>256</v>
      </c>
      <c r="B40">
        <v>1676050</v>
      </c>
    </row>
    <row r="41" spans="1:22" ht="15" thickBot="1" x14ac:dyDescent="0.4">
      <c r="A41" s="20" t="s">
        <v>257</v>
      </c>
      <c r="B41" s="20">
        <v>232</v>
      </c>
    </row>
    <row r="42" spans="1:22" x14ac:dyDescent="0.35">
      <c r="N42" s="18" t="s">
        <v>272</v>
      </c>
      <c r="O42" s="18" t="s">
        <v>244</v>
      </c>
    </row>
    <row r="43" spans="1:22" x14ac:dyDescent="0.35">
      <c r="N43" s="18" t="s">
        <v>229</v>
      </c>
      <c r="O43" t="s">
        <v>0</v>
      </c>
      <c r="P43" t="s">
        <v>1</v>
      </c>
      <c r="Q43" t="s">
        <v>225</v>
      </c>
      <c r="R43" t="s">
        <v>226</v>
      </c>
      <c r="S43" t="s">
        <v>2</v>
      </c>
      <c r="T43" t="s">
        <v>3</v>
      </c>
      <c r="U43" t="s">
        <v>230</v>
      </c>
      <c r="V43" t="s">
        <v>273</v>
      </c>
    </row>
    <row r="44" spans="1:22" x14ac:dyDescent="0.35">
      <c r="N44" s="19" t="s">
        <v>232</v>
      </c>
      <c r="O44">
        <v>5</v>
      </c>
      <c r="P44">
        <v>2</v>
      </c>
      <c r="Q44">
        <v>5</v>
      </c>
      <c r="R44">
        <v>8</v>
      </c>
      <c r="S44">
        <v>3</v>
      </c>
      <c r="U44">
        <v>23</v>
      </c>
      <c r="V44">
        <f>GETPIVOTDATA("Type",$N$42,"Type","Last Rites Identified","Month",N44)+GETPIVOTDATA("Type",$N$42,"Type","Last Rites Unclaimed","Month",N44)</f>
        <v>13</v>
      </c>
    </row>
    <row r="45" spans="1:22" x14ac:dyDescent="0.35">
      <c r="N45" s="19" t="s">
        <v>233</v>
      </c>
      <c r="O45">
        <v>2</v>
      </c>
      <c r="P45">
        <v>2</v>
      </c>
      <c r="Q45">
        <v>4</v>
      </c>
      <c r="R45">
        <v>9</v>
      </c>
      <c r="S45">
        <v>1</v>
      </c>
      <c r="U45">
        <v>18</v>
      </c>
      <c r="V45">
        <f t="shared" ref="V45:V55" si="1">GETPIVOTDATA("Type",$N$42,"Type","Last Rites Identified","Month",N45)+GETPIVOTDATA("Type",$N$42,"Type","Last Rites Unclaimed","Month",N45)</f>
        <v>13</v>
      </c>
    </row>
    <row r="46" spans="1:22" x14ac:dyDescent="0.35">
      <c r="D46" t="s">
        <v>263</v>
      </c>
      <c r="N46" s="19" t="s">
        <v>243</v>
      </c>
      <c r="P46">
        <v>4</v>
      </c>
      <c r="Q46">
        <v>4</v>
      </c>
      <c r="R46">
        <v>12</v>
      </c>
      <c r="S46">
        <v>2</v>
      </c>
      <c r="U46">
        <v>22</v>
      </c>
      <c r="V46">
        <f t="shared" si="1"/>
        <v>16</v>
      </c>
    </row>
    <row r="47" spans="1:22" ht="16" thickBot="1" x14ac:dyDescent="0.4">
      <c r="D47" s="23" t="s">
        <v>229</v>
      </c>
      <c r="E47" s="23" t="s">
        <v>265</v>
      </c>
      <c r="F47" t="s">
        <v>264</v>
      </c>
      <c r="N47" s="19" t="s">
        <v>234</v>
      </c>
      <c r="O47">
        <v>1</v>
      </c>
      <c r="Q47">
        <v>4</v>
      </c>
      <c r="R47">
        <v>1</v>
      </c>
      <c r="U47">
        <v>6</v>
      </c>
      <c r="V47">
        <f t="shared" si="1"/>
        <v>5</v>
      </c>
    </row>
    <row r="48" spans="1:22" x14ac:dyDescent="0.35">
      <c r="D48" s="19" t="s">
        <v>235</v>
      </c>
      <c r="E48">
        <v>9821</v>
      </c>
      <c r="F48">
        <v>74000</v>
      </c>
      <c r="H48" s="21"/>
      <c r="I48" s="21" t="s">
        <v>265</v>
      </c>
      <c r="J48" s="21" t="s">
        <v>264</v>
      </c>
      <c r="N48" s="19" t="s">
        <v>235</v>
      </c>
      <c r="O48">
        <v>3</v>
      </c>
      <c r="P48">
        <v>3</v>
      </c>
      <c r="Q48">
        <v>6</v>
      </c>
      <c r="R48">
        <v>6</v>
      </c>
      <c r="S48">
        <v>1</v>
      </c>
      <c r="U48">
        <v>19</v>
      </c>
      <c r="V48">
        <f t="shared" si="1"/>
        <v>12</v>
      </c>
    </row>
    <row r="49" spans="4:22" x14ac:dyDescent="0.35">
      <c r="D49" s="19" t="s">
        <v>236</v>
      </c>
      <c r="E49">
        <v>8752</v>
      </c>
      <c r="F49">
        <v>67000</v>
      </c>
      <c r="H49" t="s">
        <v>265</v>
      </c>
      <c r="I49">
        <v>1</v>
      </c>
      <c r="N49" s="19" t="s">
        <v>236</v>
      </c>
      <c r="O49">
        <v>2</v>
      </c>
      <c r="P49">
        <v>2</v>
      </c>
      <c r="Q49">
        <v>13</v>
      </c>
      <c r="R49">
        <v>5</v>
      </c>
      <c r="S49">
        <v>2</v>
      </c>
      <c r="U49">
        <v>24</v>
      </c>
      <c r="V49">
        <f t="shared" si="1"/>
        <v>18</v>
      </c>
    </row>
    <row r="50" spans="4:22" ht="15" thickBot="1" x14ac:dyDescent="0.4">
      <c r="D50" s="19" t="s">
        <v>237</v>
      </c>
      <c r="E50">
        <v>1544</v>
      </c>
      <c r="F50">
        <v>72500</v>
      </c>
      <c r="H50" s="20" t="s">
        <v>264</v>
      </c>
      <c r="I50" s="20">
        <v>0.10857865499516312</v>
      </c>
      <c r="J50" s="20">
        <v>1</v>
      </c>
      <c r="N50" s="19" t="s">
        <v>237</v>
      </c>
      <c r="O50">
        <v>6</v>
      </c>
      <c r="P50">
        <v>3</v>
      </c>
      <c r="Q50">
        <v>7</v>
      </c>
      <c r="R50">
        <v>6</v>
      </c>
      <c r="U50">
        <v>22</v>
      </c>
      <c r="V50">
        <f t="shared" si="1"/>
        <v>13</v>
      </c>
    </row>
    <row r="51" spans="4:22" x14ac:dyDescent="0.35">
      <c r="D51" s="19" t="s">
        <v>238</v>
      </c>
      <c r="E51">
        <v>849</v>
      </c>
      <c r="F51">
        <v>31310</v>
      </c>
      <c r="N51" s="19" t="s">
        <v>238</v>
      </c>
      <c r="O51">
        <v>5</v>
      </c>
      <c r="P51">
        <v>5</v>
      </c>
      <c r="Q51">
        <v>3</v>
      </c>
      <c r="R51">
        <v>5</v>
      </c>
      <c r="U51">
        <v>18</v>
      </c>
      <c r="V51">
        <f t="shared" si="1"/>
        <v>8</v>
      </c>
    </row>
    <row r="52" spans="4:22" x14ac:dyDescent="0.35">
      <c r="D52" s="19" t="s">
        <v>239</v>
      </c>
      <c r="E52">
        <v>651</v>
      </c>
      <c r="F52">
        <v>80000</v>
      </c>
      <c r="N52" s="19" t="s">
        <v>239</v>
      </c>
      <c r="O52">
        <v>3</v>
      </c>
      <c r="P52">
        <v>4</v>
      </c>
      <c r="Q52">
        <v>1</v>
      </c>
      <c r="R52">
        <v>5</v>
      </c>
      <c r="S52">
        <v>1</v>
      </c>
      <c r="T52">
        <v>1</v>
      </c>
      <c r="U52">
        <v>15</v>
      </c>
      <c r="V52">
        <f t="shared" si="1"/>
        <v>6</v>
      </c>
    </row>
    <row r="53" spans="4:22" x14ac:dyDescent="0.35">
      <c r="D53" s="19" t="s">
        <v>240</v>
      </c>
      <c r="E53">
        <v>547</v>
      </c>
      <c r="F53">
        <v>139545</v>
      </c>
      <c r="N53" s="19" t="s">
        <v>240</v>
      </c>
      <c r="O53">
        <v>7</v>
      </c>
      <c r="P53">
        <v>2</v>
      </c>
      <c r="Q53">
        <v>1</v>
      </c>
      <c r="R53">
        <v>5</v>
      </c>
      <c r="S53">
        <v>2</v>
      </c>
      <c r="T53">
        <v>1</v>
      </c>
      <c r="U53">
        <v>18</v>
      </c>
      <c r="V53">
        <f t="shared" si="1"/>
        <v>6</v>
      </c>
    </row>
    <row r="54" spans="4:22" x14ac:dyDescent="0.35">
      <c r="D54" s="19" t="s">
        <v>241</v>
      </c>
      <c r="E54">
        <v>375</v>
      </c>
      <c r="F54">
        <v>86300</v>
      </c>
      <c r="N54" s="19" t="s">
        <v>241</v>
      </c>
      <c r="O54">
        <v>5</v>
      </c>
      <c r="P54">
        <v>7</v>
      </c>
      <c r="Q54">
        <v>4</v>
      </c>
      <c r="R54">
        <v>5</v>
      </c>
      <c r="S54">
        <v>2</v>
      </c>
      <c r="U54">
        <v>23</v>
      </c>
      <c r="V54">
        <f t="shared" si="1"/>
        <v>9</v>
      </c>
    </row>
    <row r="55" spans="4:22" x14ac:dyDescent="0.35">
      <c r="D55" s="19" t="s">
        <v>242</v>
      </c>
      <c r="E55">
        <v>293</v>
      </c>
      <c r="F55">
        <v>43000</v>
      </c>
      <c r="N55" s="19" t="s">
        <v>242</v>
      </c>
      <c r="O55">
        <v>2</v>
      </c>
      <c r="P55">
        <v>5</v>
      </c>
      <c r="Q55">
        <v>3</v>
      </c>
      <c r="R55">
        <v>12</v>
      </c>
      <c r="S55">
        <v>2</v>
      </c>
      <c r="U55">
        <v>24</v>
      </c>
      <c r="V55">
        <f t="shared" si="1"/>
        <v>15</v>
      </c>
    </row>
    <row r="56" spans="4:22" x14ac:dyDescent="0.35">
      <c r="D56" s="19" t="s">
        <v>232</v>
      </c>
      <c r="E56">
        <v>779</v>
      </c>
      <c r="F56">
        <v>20000</v>
      </c>
      <c r="N56" s="19" t="s">
        <v>230</v>
      </c>
      <c r="O56">
        <v>41</v>
      </c>
      <c r="P56">
        <v>39</v>
      </c>
      <c r="Q56">
        <v>55</v>
      </c>
      <c r="R56">
        <v>79</v>
      </c>
      <c r="S56">
        <v>16</v>
      </c>
      <c r="T56">
        <v>2</v>
      </c>
      <c r="U56">
        <v>232</v>
      </c>
      <c r="V56">
        <f>SUM(V44:V55)</f>
        <v>134</v>
      </c>
    </row>
    <row r="57" spans="4:22" x14ac:dyDescent="0.35">
      <c r="D57" s="19" t="s">
        <v>233</v>
      </c>
      <c r="E57">
        <v>459</v>
      </c>
      <c r="F57">
        <v>20000</v>
      </c>
    </row>
    <row r="58" spans="4:22" x14ac:dyDescent="0.35">
      <c r="D58" s="19" t="s">
        <v>234</v>
      </c>
      <c r="E58">
        <v>22</v>
      </c>
      <c r="F58">
        <v>55000</v>
      </c>
    </row>
    <row r="59" spans="4:22" x14ac:dyDescent="0.35">
      <c r="D59" s="19" t="s">
        <v>243</v>
      </c>
      <c r="E59">
        <v>0</v>
      </c>
      <c r="F59">
        <v>66000</v>
      </c>
    </row>
    <row r="63" spans="4:22" x14ac:dyDescent="0.35">
      <c r="N63" s="24" t="s">
        <v>229</v>
      </c>
      <c r="O63" s="24" t="s">
        <v>0</v>
      </c>
      <c r="P63" s="24" t="s">
        <v>1</v>
      </c>
      <c r="Q63" s="24" t="s">
        <v>273</v>
      </c>
      <c r="R63" s="24" t="s">
        <v>2</v>
      </c>
      <c r="S63" s="24" t="s">
        <v>3</v>
      </c>
    </row>
    <row r="64" spans="4:22" x14ac:dyDescent="0.35">
      <c r="N64" s="19" t="s">
        <v>232</v>
      </c>
      <c r="O64">
        <v>5</v>
      </c>
      <c r="P64">
        <v>2</v>
      </c>
      <c r="Q64">
        <v>13</v>
      </c>
      <c r="R64">
        <v>3</v>
      </c>
    </row>
    <row r="65" spans="14:19" x14ac:dyDescent="0.35">
      <c r="N65" s="19" t="s">
        <v>233</v>
      </c>
      <c r="O65">
        <v>2</v>
      </c>
      <c r="P65">
        <v>2</v>
      </c>
      <c r="Q65">
        <v>13</v>
      </c>
      <c r="R65">
        <v>1</v>
      </c>
    </row>
    <row r="66" spans="14:19" x14ac:dyDescent="0.35">
      <c r="N66" s="19" t="s">
        <v>243</v>
      </c>
      <c r="P66">
        <v>4</v>
      </c>
      <c r="Q66">
        <v>16</v>
      </c>
      <c r="R66">
        <v>2</v>
      </c>
    </row>
    <row r="67" spans="14:19" x14ac:dyDescent="0.35">
      <c r="N67" s="19" t="s">
        <v>234</v>
      </c>
      <c r="O67">
        <v>1</v>
      </c>
      <c r="Q67">
        <v>5</v>
      </c>
    </row>
    <row r="68" spans="14:19" x14ac:dyDescent="0.35">
      <c r="N68" s="19" t="s">
        <v>235</v>
      </c>
      <c r="O68">
        <v>3</v>
      </c>
      <c r="P68">
        <v>3</v>
      </c>
      <c r="Q68">
        <v>12</v>
      </c>
      <c r="R68">
        <v>1</v>
      </c>
    </row>
    <row r="69" spans="14:19" x14ac:dyDescent="0.35">
      <c r="N69" s="19" t="s">
        <v>236</v>
      </c>
      <c r="O69">
        <v>2</v>
      </c>
      <c r="P69">
        <v>2</v>
      </c>
      <c r="Q69">
        <v>18</v>
      </c>
      <c r="R69">
        <v>2</v>
      </c>
    </row>
    <row r="70" spans="14:19" x14ac:dyDescent="0.35">
      <c r="N70" s="19" t="s">
        <v>237</v>
      </c>
      <c r="O70">
        <v>6</v>
      </c>
      <c r="P70">
        <v>3</v>
      </c>
      <c r="Q70">
        <v>13</v>
      </c>
    </row>
    <row r="71" spans="14:19" x14ac:dyDescent="0.35">
      <c r="N71" s="19" t="s">
        <v>238</v>
      </c>
      <c r="O71">
        <v>5</v>
      </c>
      <c r="P71">
        <v>5</v>
      </c>
      <c r="Q71">
        <v>8</v>
      </c>
    </row>
    <row r="72" spans="14:19" x14ac:dyDescent="0.35">
      <c r="N72" s="19" t="s">
        <v>239</v>
      </c>
      <c r="O72">
        <v>3</v>
      </c>
      <c r="P72">
        <v>4</v>
      </c>
      <c r="Q72">
        <v>6</v>
      </c>
      <c r="R72">
        <v>1</v>
      </c>
      <c r="S72">
        <v>1</v>
      </c>
    </row>
    <row r="73" spans="14:19" x14ac:dyDescent="0.35">
      <c r="N73" s="19" t="s">
        <v>240</v>
      </c>
      <c r="O73">
        <v>7</v>
      </c>
      <c r="P73">
        <v>2</v>
      </c>
      <c r="Q73">
        <v>6</v>
      </c>
      <c r="R73">
        <v>2</v>
      </c>
      <c r="S73">
        <v>1</v>
      </c>
    </row>
    <row r="74" spans="14:19" x14ac:dyDescent="0.35">
      <c r="N74" s="19" t="s">
        <v>241</v>
      </c>
      <c r="O74">
        <v>5</v>
      </c>
      <c r="P74">
        <v>7</v>
      </c>
      <c r="Q74">
        <v>9</v>
      </c>
      <c r="R74">
        <v>2</v>
      </c>
    </row>
    <row r="75" spans="14:19" x14ac:dyDescent="0.35">
      <c r="N75" s="19" t="s">
        <v>242</v>
      </c>
      <c r="O75">
        <v>2</v>
      </c>
      <c r="P75">
        <v>5</v>
      </c>
      <c r="Q75">
        <v>15</v>
      </c>
      <c r="R75">
        <v>2</v>
      </c>
    </row>
    <row r="76" spans="14:19" x14ac:dyDescent="0.35">
      <c r="Q76">
        <v>134</v>
      </c>
      <c r="R76" s="28">
        <v>16</v>
      </c>
      <c r="S76" s="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2FAC-C9AE-7A47-A0FE-9EC423A178FF}">
  <dimension ref="C7:AC62"/>
  <sheetViews>
    <sheetView zoomScale="75" workbookViewId="0">
      <selection activeCell="T50" sqref="T50"/>
    </sheetView>
  </sheetViews>
  <sheetFormatPr defaultColWidth="10.90625" defaultRowHeight="14.5" x14ac:dyDescent="0.35"/>
  <sheetData>
    <row r="7" spans="23:29" x14ac:dyDescent="0.35">
      <c r="AC7" t="s">
        <v>260</v>
      </c>
    </row>
    <row r="9" spans="23:29" x14ac:dyDescent="0.35">
      <c r="AC9" t="s">
        <v>261</v>
      </c>
    </row>
    <row r="12" spans="23:29" x14ac:dyDescent="0.35">
      <c r="W12" t="s">
        <v>259</v>
      </c>
    </row>
    <row r="14" spans="23:29" x14ac:dyDescent="0.35">
      <c r="W14" t="s">
        <v>270</v>
      </c>
    </row>
    <row r="42" spans="18:25" x14ac:dyDescent="0.35">
      <c r="Y42" t="s">
        <v>274</v>
      </c>
    </row>
    <row r="43" spans="18:25" x14ac:dyDescent="0.35">
      <c r="R43" t="s">
        <v>258</v>
      </c>
      <c r="Y43" t="s">
        <v>275</v>
      </c>
    </row>
    <row r="44" spans="18:25" x14ac:dyDescent="0.35">
      <c r="Y44" t="s">
        <v>276</v>
      </c>
    </row>
    <row r="45" spans="18:25" x14ac:dyDescent="0.35">
      <c r="Y45" t="s">
        <v>277</v>
      </c>
    </row>
    <row r="58" spans="3:8" x14ac:dyDescent="0.35">
      <c r="C58" t="s">
        <v>266</v>
      </c>
    </row>
    <row r="59" spans="3:8" x14ac:dyDescent="0.35">
      <c r="H59" t="s">
        <v>271</v>
      </c>
    </row>
    <row r="60" spans="3:8" x14ac:dyDescent="0.35">
      <c r="C60" t="s">
        <v>267</v>
      </c>
    </row>
    <row r="61" spans="3:8" x14ac:dyDescent="0.35">
      <c r="C61" t="s">
        <v>268</v>
      </c>
    </row>
    <row r="62" spans="3:8" x14ac:dyDescent="0.35">
      <c r="C62" t="s">
        <v>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F188-E416-1A44-93BB-CDF589C6F67B}">
  <dimension ref="C4:S139"/>
  <sheetViews>
    <sheetView tabSelected="1" topLeftCell="A58" workbookViewId="0">
      <selection activeCell="H69" sqref="H69"/>
    </sheetView>
  </sheetViews>
  <sheetFormatPr defaultColWidth="10.90625" defaultRowHeight="14.5" x14ac:dyDescent="0.35"/>
  <sheetData>
    <row r="4" spans="3:14" ht="15" thickBot="1" x14ac:dyDescent="0.4"/>
    <row r="5" spans="3:14" ht="15" thickBot="1" x14ac:dyDescent="0.4">
      <c r="C5" s="14" t="s">
        <v>6</v>
      </c>
      <c r="E5" s="14" t="s">
        <v>6</v>
      </c>
      <c r="G5" s="14" t="s">
        <v>6</v>
      </c>
      <c r="I5" s="14" t="s">
        <v>6</v>
      </c>
      <c r="K5" s="14" t="s">
        <v>6</v>
      </c>
    </row>
    <row r="6" spans="3:14" x14ac:dyDescent="0.35">
      <c r="C6" s="15">
        <v>5000</v>
      </c>
      <c r="E6" s="15">
        <v>6200</v>
      </c>
      <c r="G6" s="15">
        <v>1001</v>
      </c>
      <c r="I6" s="15">
        <v>3000</v>
      </c>
      <c r="K6" s="15">
        <v>24380</v>
      </c>
    </row>
    <row r="7" spans="3:14" x14ac:dyDescent="0.35">
      <c r="C7" s="15">
        <v>5320</v>
      </c>
      <c r="E7" s="15">
        <v>12900</v>
      </c>
      <c r="G7" s="15">
        <v>5000</v>
      </c>
      <c r="I7" s="15">
        <v>3000</v>
      </c>
      <c r="K7" s="15">
        <v>60000</v>
      </c>
    </row>
    <row r="8" spans="3:14" ht="15" thickBot="1" x14ac:dyDescent="0.4">
      <c r="C8" s="15">
        <v>10000</v>
      </c>
      <c r="E8" s="15">
        <v>5000</v>
      </c>
      <c r="G8" s="15">
        <v>5000</v>
      </c>
      <c r="I8" s="15">
        <v>3000</v>
      </c>
    </row>
    <row r="9" spans="3:14" x14ac:dyDescent="0.35">
      <c r="C9" s="15">
        <v>8390</v>
      </c>
      <c r="E9" s="15">
        <v>10000</v>
      </c>
      <c r="G9" s="15">
        <v>3500</v>
      </c>
      <c r="I9" s="15">
        <v>9810</v>
      </c>
      <c r="M9" s="22"/>
      <c r="N9" s="22"/>
    </row>
    <row r="10" spans="3:14" x14ac:dyDescent="0.35">
      <c r="C10" s="15">
        <v>6500</v>
      </c>
      <c r="E10" s="15">
        <v>2490</v>
      </c>
      <c r="G10" s="15">
        <v>4000</v>
      </c>
      <c r="I10" s="15">
        <v>5000</v>
      </c>
    </row>
    <row r="11" spans="3:14" x14ac:dyDescent="0.35">
      <c r="C11" s="15">
        <v>10800</v>
      </c>
      <c r="E11" s="15">
        <v>30000</v>
      </c>
      <c r="G11" s="15">
        <v>3000</v>
      </c>
      <c r="I11" s="15">
        <v>8500</v>
      </c>
    </row>
    <row r="12" spans="3:14" x14ac:dyDescent="0.35">
      <c r="C12" s="15">
        <v>8680</v>
      </c>
      <c r="E12" s="15">
        <v>25000</v>
      </c>
      <c r="G12" s="15">
        <v>2000</v>
      </c>
      <c r="I12" s="15">
        <v>5000</v>
      </c>
    </row>
    <row r="13" spans="3:14" x14ac:dyDescent="0.35">
      <c r="C13" s="15">
        <v>9370</v>
      </c>
      <c r="E13" s="15">
        <v>2572</v>
      </c>
      <c r="G13" s="15">
        <v>5000</v>
      </c>
      <c r="I13" s="15">
        <v>3000</v>
      </c>
    </row>
    <row r="14" spans="3:14" x14ac:dyDescent="0.35">
      <c r="C14" s="15">
        <v>20000</v>
      </c>
      <c r="E14" s="15">
        <v>36000</v>
      </c>
      <c r="G14" s="15">
        <v>7000</v>
      </c>
      <c r="I14" s="15">
        <v>15000</v>
      </c>
    </row>
    <row r="15" spans="3:14" x14ac:dyDescent="0.35">
      <c r="C15" s="15">
        <v>14000</v>
      </c>
      <c r="E15" s="15">
        <v>2568</v>
      </c>
      <c r="G15" s="15">
        <v>3000</v>
      </c>
      <c r="I15" s="15">
        <v>3000</v>
      </c>
    </row>
    <row r="16" spans="3:14" x14ac:dyDescent="0.35">
      <c r="C16" s="15">
        <v>45000</v>
      </c>
      <c r="E16" s="15">
        <v>20000</v>
      </c>
      <c r="G16" s="15">
        <v>1500</v>
      </c>
      <c r="I16" s="15">
        <v>3000</v>
      </c>
    </row>
    <row r="17" spans="3:19" x14ac:dyDescent="0.35">
      <c r="C17" s="15">
        <v>9083</v>
      </c>
      <c r="E17" s="15">
        <v>8050</v>
      </c>
      <c r="G17" s="15">
        <v>1500</v>
      </c>
      <c r="I17" s="15">
        <v>3000</v>
      </c>
    </row>
    <row r="18" spans="3:19" x14ac:dyDescent="0.35">
      <c r="C18" s="15">
        <v>18000</v>
      </c>
      <c r="E18" s="15">
        <v>2572</v>
      </c>
      <c r="G18" s="15">
        <v>5331</v>
      </c>
      <c r="I18" s="15">
        <v>5000</v>
      </c>
    </row>
    <row r="19" spans="3:19" x14ac:dyDescent="0.35">
      <c r="C19" s="15">
        <v>12000</v>
      </c>
      <c r="E19" s="15">
        <v>2490</v>
      </c>
      <c r="G19" s="15">
        <v>1500</v>
      </c>
      <c r="I19" s="15">
        <v>3000</v>
      </c>
    </row>
    <row r="20" spans="3:19" ht="15" thickBot="1" x14ac:dyDescent="0.4">
      <c r="C20" s="15">
        <v>7388</v>
      </c>
      <c r="E20" s="15">
        <v>25000</v>
      </c>
      <c r="G20" s="15">
        <v>1500</v>
      </c>
      <c r="I20" s="15">
        <v>3000</v>
      </c>
    </row>
    <row r="21" spans="3:19" x14ac:dyDescent="0.35">
      <c r="C21" s="15">
        <v>7000</v>
      </c>
      <c r="E21" s="15">
        <v>2615</v>
      </c>
      <c r="G21" s="15">
        <v>1500</v>
      </c>
      <c r="I21" s="15">
        <v>20000</v>
      </c>
      <c r="P21" s="22"/>
      <c r="Q21" s="22"/>
    </row>
    <row r="22" spans="3:19" x14ac:dyDescent="0.35">
      <c r="C22" s="15">
        <v>5900</v>
      </c>
      <c r="G22" s="15">
        <v>1500</v>
      </c>
      <c r="I22" s="15">
        <v>5000</v>
      </c>
    </row>
    <row r="23" spans="3:19" ht="15" thickBot="1" x14ac:dyDescent="0.4">
      <c r="C23" s="15">
        <v>13900</v>
      </c>
      <c r="G23" s="15">
        <v>8400</v>
      </c>
      <c r="I23" s="15">
        <v>10000</v>
      </c>
      <c r="M23" s="20"/>
    </row>
    <row r="24" spans="3:19" x14ac:dyDescent="0.35">
      <c r="C24" s="15">
        <v>11000</v>
      </c>
      <c r="G24" s="15">
        <v>1500</v>
      </c>
      <c r="I24" s="15">
        <v>3000</v>
      </c>
      <c r="M24" s="22"/>
      <c r="N24" s="22"/>
    </row>
    <row r="25" spans="3:19" x14ac:dyDescent="0.35">
      <c r="C25" s="15">
        <v>15500</v>
      </c>
      <c r="G25" s="15">
        <v>5000</v>
      </c>
      <c r="I25" s="15">
        <v>7000</v>
      </c>
    </row>
    <row r="26" spans="3:19" x14ac:dyDescent="0.35">
      <c r="C26" s="15">
        <v>15500</v>
      </c>
      <c r="G26" s="15">
        <v>6000</v>
      </c>
      <c r="I26" s="15">
        <v>10000</v>
      </c>
    </row>
    <row r="27" spans="3:19" ht="15" thickBot="1" x14ac:dyDescent="0.4">
      <c r="C27" s="15">
        <v>3800</v>
      </c>
      <c r="G27" s="15">
        <v>17000</v>
      </c>
      <c r="I27" s="15">
        <v>3000</v>
      </c>
    </row>
    <row r="28" spans="3:19" ht="15" thickBot="1" x14ac:dyDescent="0.4">
      <c r="C28" s="15">
        <v>3600</v>
      </c>
      <c r="G28" s="15">
        <v>5000</v>
      </c>
      <c r="I28" s="15">
        <v>3000</v>
      </c>
      <c r="R28" s="22"/>
      <c r="S28" s="22"/>
    </row>
    <row r="29" spans="3:19" x14ac:dyDescent="0.35">
      <c r="C29" s="15">
        <v>14000</v>
      </c>
      <c r="G29" s="15">
        <v>3000</v>
      </c>
      <c r="I29" s="15">
        <v>10000</v>
      </c>
      <c r="O29" s="22"/>
      <c r="P29" s="22"/>
    </row>
    <row r="30" spans="3:19" x14ac:dyDescent="0.35">
      <c r="C30" s="15">
        <v>18000</v>
      </c>
      <c r="G30" s="15">
        <v>3500</v>
      </c>
      <c r="I30" s="15">
        <v>10000</v>
      </c>
    </row>
    <row r="31" spans="3:19" x14ac:dyDescent="0.35">
      <c r="C31" s="15">
        <v>25000</v>
      </c>
      <c r="G31" s="15">
        <v>3800</v>
      </c>
      <c r="I31" s="15">
        <v>9000</v>
      </c>
    </row>
    <row r="32" spans="3:19" x14ac:dyDescent="0.35">
      <c r="C32" s="15">
        <v>7000</v>
      </c>
      <c r="G32" s="15">
        <v>3000</v>
      </c>
      <c r="I32" s="15">
        <v>10000</v>
      </c>
    </row>
    <row r="33" spans="3:18" x14ac:dyDescent="0.35">
      <c r="C33" s="15">
        <v>30000</v>
      </c>
      <c r="G33" s="15">
        <v>7000</v>
      </c>
      <c r="I33" s="15">
        <v>10000</v>
      </c>
    </row>
    <row r="34" spans="3:18" x14ac:dyDescent="0.35">
      <c r="C34" s="15">
        <v>3600</v>
      </c>
      <c r="G34" s="15">
        <v>6280</v>
      </c>
      <c r="I34" s="15">
        <v>10000</v>
      </c>
    </row>
    <row r="35" spans="3:18" x14ac:dyDescent="0.35">
      <c r="C35" s="15">
        <v>3800</v>
      </c>
      <c r="G35" s="15">
        <v>5000</v>
      </c>
      <c r="I35" s="15">
        <v>3000</v>
      </c>
    </row>
    <row r="36" spans="3:18" x14ac:dyDescent="0.35">
      <c r="C36" s="15">
        <v>5540</v>
      </c>
      <c r="G36" s="15">
        <v>5000</v>
      </c>
      <c r="I36" s="15">
        <v>3000</v>
      </c>
    </row>
    <row r="37" spans="3:18" x14ac:dyDescent="0.35">
      <c r="C37" s="15">
        <v>12000</v>
      </c>
      <c r="G37" s="15">
        <v>3000</v>
      </c>
      <c r="I37" s="15">
        <v>3000</v>
      </c>
    </row>
    <row r="38" spans="3:18" ht="15" thickBot="1" x14ac:dyDescent="0.4">
      <c r="C38" s="15">
        <v>9375</v>
      </c>
      <c r="G38" s="15">
        <v>3000</v>
      </c>
      <c r="I38" s="15">
        <v>10000</v>
      </c>
      <c r="M38" s="20"/>
    </row>
    <row r="39" spans="3:18" x14ac:dyDescent="0.35">
      <c r="C39" s="15">
        <v>14000</v>
      </c>
      <c r="G39" s="15">
        <v>5000</v>
      </c>
      <c r="I39" s="15">
        <v>10000</v>
      </c>
    </row>
    <row r="40" spans="3:18" x14ac:dyDescent="0.35">
      <c r="C40" s="15">
        <v>15750</v>
      </c>
      <c r="G40" s="15">
        <v>5000</v>
      </c>
      <c r="I40" s="15">
        <v>9645</v>
      </c>
    </row>
    <row r="41" spans="3:18" x14ac:dyDescent="0.35">
      <c r="C41" s="15">
        <v>1800</v>
      </c>
      <c r="G41" s="15">
        <v>5000</v>
      </c>
      <c r="I41" s="15">
        <v>10000</v>
      </c>
    </row>
    <row r="42" spans="3:18" ht="15" thickBot="1" x14ac:dyDescent="0.4">
      <c r="C42" s="15">
        <v>3600</v>
      </c>
      <c r="G42" s="15">
        <v>5000</v>
      </c>
      <c r="I42" s="15">
        <v>7000</v>
      </c>
      <c r="R42" s="20"/>
    </row>
    <row r="43" spans="3:18" ht="15" thickBot="1" x14ac:dyDescent="0.4">
      <c r="C43" s="15">
        <v>3800</v>
      </c>
      <c r="G43" s="15">
        <v>5000</v>
      </c>
      <c r="I43" s="15">
        <v>8900</v>
      </c>
      <c r="O43" s="20"/>
    </row>
    <row r="44" spans="3:18" x14ac:dyDescent="0.35">
      <c r="C44" s="15">
        <v>11000</v>
      </c>
      <c r="G44" s="15">
        <v>5000</v>
      </c>
      <c r="I44" s="15">
        <v>10000</v>
      </c>
    </row>
    <row r="45" spans="3:18" x14ac:dyDescent="0.35">
      <c r="C45" s="15">
        <v>20000</v>
      </c>
      <c r="I45" s="15">
        <v>3000</v>
      </c>
    </row>
    <row r="46" spans="3:18" x14ac:dyDescent="0.35">
      <c r="C46" s="15">
        <v>11250</v>
      </c>
      <c r="I46" s="15">
        <v>3000</v>
      </c>
    </row>
    <row r="47" spans="3:18" x14ac:dyDescent="0.35">
      <c r="I47" s="15">
        <v>3000</v>
      </c>
    </row>
    <row r="48" spans="3:18" x14ac:dyDescent="0.35">
      <c r="I48" s="15">
        <v>9800</v>
      </c>
    </row>
    <row r="49" spans="9:9" x14ac:dyDescent="0.35">
      <c r="I49" s="15">
        <v>3000</v>
      </c>
    </row>
    <row r="50" spans="9:9" x14ac:dyDescent="0.35">
      <c r="I50" s="15">
        <v>10000</v>
      </c>
    </row>
    <row r="51" spans="9:9" x14ac:dyDescent="0.35">
      <c r="I51" s="15">
        <v>10000</v>
      </c>
    </row>
    <row r="52" spans="9:9" x14ac:dyDescent="0.35">
      <c r="I52" s="15">
        <v>3000</v>
      </c>
    </row>
    <row r="53" spans="9:9" x14ac:dyDescent="0.35">
      <c r="I53" s="15">
        <v>10000</v>
      </c>
    </row>
    <row r="54" spans="9:9" x14ac:dyDescent="0.35">
      <c r="I54" s="15">
        <v>10000</v>
      </c>
    </row>
    <row r="55" spans="9:9" x14ac:dyDescent="0.35">
      <c r="I55" s="15">
        <v>10000</v>
      </c>
    </row>
    <row r="56" spans="9:9" x14ac:dyDescent="0.35">
      <c r="I56" s="15">
        <v>1500</v>
      </c>
    </row>
    <row r="57" spans="9:9" x14ac:dyDescent="0.35">
      <c r="I57" s="15">
        <v>3000</v>
      </c>
    </row>
    <row r="58" spans="9:9" x14ac:dyDescent="0.35">
      <c r="I58" s="15">
        <v>3000</v>
      </c>
    </row>
    <row r="59" spans="9:9" x14ac:dyDescent="0.35">
      <c r="I59" s="15">
        <v>10000</v>
      </c>
    </row>
    <row r="60" spans="9:9" x14ac:dyDescent="0.35">
      <c r="I60" s="15">
        <v>3000</v>
      </c>
    </row>
    <row r="61" spans="9:9" x14ac:dyDescent="0.35">
      <c r="I61" s="15">
        <v>3000</v>
      </c>
    </row>
    <row r="62" spans="9:9" x14ac:dyDescent="0.35">
      <c r="I62" s="15">
        <v>3000</v>
      </c>
    </row>
    <row r="63" spans="9:9" x14ac:dyDescent="0.35">
      <c r="I63" s="15">
        <v>10000</v>
      </c>
    </row>
    <row r="64" spans="9:9" x14ac:dyDescent="0.35">
      <c r="I64" s="15">
        <v>8000</v>
      </c>
    </row>
    <row r="65" spans="9:9" x14ac:dyDescent="0.35">
      <c r="I65" s="15">
        <v>3000</v>
      </c>
    </row>
    <row r="66" spans="9:9" x14ac:dyDescent="0.35">
      <c r="I66" s="15">
        <v>3000</v>
      </c>
    </row>
    <row r="67" spans="9:9" x14ac:dyDescent="0.35">
      <c r="I67" s="15">
        <v>3000</v>
      </c>
    </row>
    <row r="68" spans="9:9" x14ac:dyDescent="0.35">
      <c r="I68" s="15">
        <v>5000</v>
      </c>
    </row>
    <row r="69" spans="9:9" x14ac:dyDescent="0.35">
      <c r="I69" s="15">
        <v>3000</v>
      </c>
    </row>
    <row r="70" spans="9:9" x14ac:dyDescent="0.35">
      <c r="I70" s="15">
        <v>3000</v>
      </c>
    </row>
    <row r="71" spans="9:9" x14ac:dyDescent="0.35">
      <c r="I71" s="15">
        <v>3000</v>
      </c>
    </row>
    <row r="72" spans="9:9" x14ac:dyDescent="0.35">
      <c r="I72" s="15">
        <v>3000</v>
      </c>
    </row>
    <row r="73" spans="9:9" x14ac:dyDescent="0.35">
      <c r="I73" s="15">
        <v>5000</v>
      </c>
    </row>
    <row r="74" spans="9:9" x14ac:dyDescent="0.35">
      <c r="I74" s="15">
        <v>3000</v>
      </c>
    </row>
    <row r="75" spans="9:9" x14ac:dyDescent="0.35">
      <c r="I75" s="15">
        <v>3000</v>
      </c>
    </row>
    <row r="76" spans="9:9" x14ac:dyDescent="0.35">
      <c r="I76" s="15">
        <v>3000</v>
      </c>
    </row>
    <row r="77" spans="9:9" x14ac:dyDescent="0.35">
      <c r="I77" s="15">
        <v>3000</v>
      </c>
    </row>
    <row r="78" spans="9:9" x14ac:dyDescent="0.35">
      <c r="I78" s="15">
        <v>3000</v>
      </c>
    </row>
    <row r="79" spans="9:9" x14ac:dyDescent="0.35">
      <c r="I79" s="15">
        <v>3000</v>
      </c>
    </row>
    <row r="80" spans="9:9" x14ac:dyDescent="0.35">
      <c r="I80" s="15">
        <v>3000</v>
      </c>
    </row>
    <row r="81" spans="9:9" x14ac:dyDescent="0.35">
      <c r="I81" s="15">
        <v>3000</v>
      </c>
    </row>
    <row r="82" spans="9:9" x14ac:dyDescent="0.35">
      <c r="I82" s="15">
        <v>10000</v>
      </c>
    </row>
    <row r="83" spans="9:9" x14ac:dyDescent="0.35">
      <c r="I83" s="15">
        <v>10000</v>
      </c>
    </row>
    <row r="84" spans="9:9" x14ac:dyDescent="0.35">
      <c r="I84" s="15">
        <v>10000</v>
      </c>
    </row>
    <row r="85" spans="9:9" x14ac:dyDescent="0.35">
      <c r="I85" s="15">
        <v>10000</v>
      </c>
    </row>
    <row r="86" spans="9:9" x14ac:dyDescent="0.35">
      <c r="I86" s="15">
        <v>10000</v>
      </c>
    </row>
    <row r="87" spans="9:9" x14ac:dyDescent="0.35">
      <c r="I87" s="15">
        <v>3000</v>
      </c>
    </row>
    <row r="88" spans="9:9" x14ac:dyDescent="0.35">
      <c r="I88" s="15">
        <v>3000</v>
      </c>
    </row>
    <row r="89" spans="9:9" x14ac:dyDescent="0.35">
      <c r="I89" s="15">
        <v>10000</v>
      </c>
    </row>
    <row r="90" spans="9:9" x14ac:dyDescent="0.35">
      <c r="I90" s="15">
        <v>10000</v>
      </c>
    </row>
    <row r="91" spans="9:9" x14ac:dyDescent="0.35">
      <c r="I91" s="15">
        <v>3000</v>
      </c>
    </row>
    <row r="92" spans="9:9" x14ac:dyDescent="0.35">
      <c r="I92" s="15">
        <v>3000</v>
      </c>
    </row>
    <row r="93" spans="9:9" x14ac:dyDescent="0.35">
      <c r="I93" s="15">
        <v>3000</v>
      </c>
    </row>
    <row r="94" spans="9:9" x14ac:dyDescent="0.35">
      <c r="I94" s="15">
        <v>3000</v>
      </c>
    </row>
    <row r="95" spans="9:9" x14ac:dyDescent="0.35">
      <c r="I95" s="15">
        <v>3000</v>
      </c>
    </row>
    <row r="96" spans="9:9" x14ac:dyDescent="0.35">
      <c r="I96" s="15">
        <v>3000</v>
      </c>
    </row>
    <row r="97" spans="9:9" x14ac:dyDescent="0.35">
      <c r="I97" s="15">
        <v>3000</v>
      </c>
    </row>
    <row r="98" spans="9:9" x14ac:dyDescent="0.35">
      <c r="I98" s="15">
        <v>3000</v>
      </c>
    </row>
    <row r="99" spans="9:9" x14ac:dyDescent="0.35">
      <c r="I99" s="15">
        <v>3000</v>
      </c>
    </row>
    <row r="100" spans="9:9" x14ac:dyDescent="0.35">
      <c r="I100" s="15">
        <v>3000</v>
      </c>
    </row>
    <row r="101" spans="9:9" x14ac:dyDescent="0.35">
      <c r="I101" s="15">
        <v>20000</v>
      </c>
    </row>
    <row r="102" spans="9:9" x14ac:dyDescent="0.35">
      <c r="I102" s="15">
        <v>3000</v>
      </c>
    </row>
    <row r="103" spans="9:9" x14ac:dyDescent="0.35">
      <c r="I103" s="15">
        <v>3000</v>
      </c>
    </row>
    <row r="104" spans="9:9" x14ac:dyDescent="0.35">
      <c r="I104" s="15">
        <v>3000</v>
      </c>
    </row>
    <row r="105" spans="9:9" x14ac:dyDescent="0.35">
      <c r="I105" s="15">
        <v>3000</v>
      </c>
    </row>
    <row r="106" spans="9:9" x14ac:dyDescent="0.35">
      <c r="I106" s="15">
        <v>3000</v>
      </c>
    </row>
    <row r="107" spans="9:9" x14ac:dyDescent="0.35">
      <c r="I107" s="15">
        <v>3000</v>
      </c>
    </row>
    <row r="108" spans="9:9" x14ac:dyDescent="0.35">
      <c r="I108" s="15">
        <v>10000</v>
      </c>
    </row>
    <row r="109" spans="9:9" x14ac:dyDescent="0.35">
      <c r="I109" s="15">
        <v>3000</v>
      </c>
    </row>
    <row r="110" spans="9:9" x14ac:dyDescent="0.35">
      <c r="I110" s="15">
        <v>3000</v>
      </c>
    </row>
    <row r="111" spans="9:9" x14ac:dyDescent="0.35">
      <c r="I111" s="15">
        <v>5000</v>
      </c>
    </row>
    <row r="112" spans="9:9" x14ac:dyDescent="0.35">
      <c r="I112" s="15">
        <v>10000</v>
      </c>
    </row>
    <row r="113" spans="9:9" x14ac:dyDescent="0.35">
      <c r="I113" s="15">
        <v>5000</v>
      </c>
    </row>
    <row r="114" spans="9:9" x14ac:dyDescent="0.35">
      <c r="I114" s="15">
        <v>3000</v>
      </c>
    </row>
    <row r="115" spans="9:9" x14ac:dyDescent="0.35">
      <c r="I115" s="15">
        <v>3000</v>
      </c>
    </row>
    <row r="116" spans="9:9" x14ac:dyDescent="0.35">
      <c r="I116" s="15">
        <v>3000</v>
      </c>
    </row>
    <row r="117" spans="9:9" x14ac:dyDescent="0.35">
      <c r="I117" s="15">
        <v>3000</v>
      </c>
    </row>
    <row r="118" spans="9:9" x14ac:dyDescent="0.35">
      <c r="I118" s="15">
        <v>3000</v>
      </c>
    </row>
    <row r="119" spans="9:9" x14ac:dyDescent="0.35">
      <c r="I119" s="15">
        <v>3000</v>
      </c>
    </row>
    <row r="120" spans="9:9" x14ac:dyDescent="0.35">
      <c r="I120" s="15">
        <v>3000</v>
      </c>
    </row>
    <row r="121" spans="9:9" x14ac:dyDescent="0.35">
      <c r="I121" s="15">
        <v>10000</v>
      </c>
    </row>
    <row r="122" spans="9:9" x14ac:dyDescent="0.35">
      <c r="I122" s="15">
        <v>10000</v>
      </c>
    </row>
    <row r="123" spans="9:9" x14ac:dyDescent="0.35">
      <c r="I123" s="15">
        <v>3000</v>
      </c>
    </row>
    <row r="124" spans="9:9" x14ac:dyDescent="0.35">
      <c r="I124" s="15">
        <v>10000</v>
      </c>
    </row>
    <row r="125" spans="9:9" x14ac:dyDescent="0.35">
      <c r="I125" s="15">
        <v>3000</v>
      </c>
    </row>
    <row r="126" spans="9:9" x14ac:dyDescent="0.35">
      <c r="I126" s="15">
        <v>10000</v>
      </c>
    </row>
    <row r="127" spans="9:9" x14ac:dyDescent="0.35">
      <c r="I127" s="15">
        <v>3000</v>
      </c>
    </row>
    <row r="128" spans="9:9" x14ac:dyDescent="0.35">
      <c r="I128" s="15">
        <v>3000</v>
      </c>
    </row>
    <row r="129" spans="9:9" x14ac:dyDescent="0.35">
      <c r="I129" s="15">
        <v>10000</v>
      </c>
    </row>
    <row r="130" spans="9:9" x14ac:dyDescent="0.35">
      <c r="I130" s="15">
        <v>3000</v>
      </c>
    </row>
    <row r="131" spans="9:9" x14ac:dyDescent="0.35">
      <c r="I131" s="15">
        <v>5000</v>
      </c>
    </row>
    <row r="132" spans="9:9" x14ac:dyDescent="0.35">
      <c r="I132" s="15">
        <v>3000</v>
      </c>
    </row>
    <row r="133" spans="9:9" x14ac:dyDescent="0.35">
      <c r="I133" s="15">
        <v>3000</v>
      </c>
    </row>
    <row r="134" spans="9:9" x14ac:dyDescent="0.35">
      <c r="I134" s="15">
        <v>3000</v>
      </c>
    </row>
    <row r="135" spans="9:9" x14ac:dyDescent="0.35">
      <c r="I135" s="15">
        <v>10000</v>
      </c>
    </row>
    <row r="136" spans="9:9" x14ac:dyDescent="0.35">
      <c r="I136" s="15">
        <v>3000</v>
      </c>
    </row>
    <row r="137" spans="9:9" x14ac:dyDescent="0.35">
      <c r="I137" s="15">
        <v>10000</v>
      </c>
    </row>
    <row r="138" spans="9:9" x14ac:dyDescent="0.35">
      <c r="I138" s="15">
        <v>5000</v>
      </c>
    </row>
    <row r="139" spans="9:9" x14ac:dyDescent="0.35">
      <c r="I139" s="15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Aid</vt:lpstr>
      <vt:lpstr>Analysis</vt:lpstr>
      <vt:lpstr>Charts</vt:lpstr>
      <vt:lpstr>Rough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 V Kumar</dc:creator>
  <cp:keywords/>
  <dc:description/>
  <cp:lastModifiedBy>vagadeeshwar ganesan</cp:lastModifiedBy>
  <cp:revision/>
  <dcterms:created xsi:type="dcterms:W3CDTF">2015-06-05T18:17:20Z</dcterms:created>
  <dcterms:modified xsi:type="dcterms:W3CDTF">2025-05-10T19:49:51Z</dcterms:modified>
  <cp:category/>
  <cp:contentStatus/>
</cp:coreProperties>
</file>