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<sst xmlns="http://schemas.openxmlformats.org/spreadsheetml/2006/main" count="93" uniqueCount="81">
  <si>
    <t xml:space="preserve">Group no.</t>
  </si>
  <si>
    <t xml:space="preserve">99</t>
  </si>
  <si>
    <t xml:space="preserve">Project</t>
  </si>
  <si>
    <t xml:space="preserve">Example Project</t>
  </si>
  <si>
    <t xml:space="preserve">Date</t>
  </si>
  <si>
    <t xml:space="preserve">Team members</t>
  </si>
  <si>
    <t xml:space="preserve">Stamm, Kremer</t>
  </si>
  <si>
    <t xml:space="preserve">No.</t>
  </si>
  <si>
    <t xml:space="preserve">Qty.</t>
  </si>
  <si>
    <t xml:space="preserve">manufacturer</t>
  </si>
  <si>
    <t xml:space="preserve">component</t>
  </si>
  <si>
    <t xml:space="preserve">ordering code (manufacturer)</t>
  </si>
  <si>
    <t xml:space="preserve">vendor</t>
  </si>
  <si>
    <t xml:space="preserve">ordering code (vendor)</t>
  </si>
  <si>
    <t xml:space="preserve">Price per unit €*</t>
  </si>
  <si>
    <t xml:space="preserve">Price €*</t>
  </si>
  <si>
    <t xml:space="preserve">Link</t>
  </si>
  <si>
    <t xml:space="preserve">Analog devices</t>
  </si>
  <si>
    <t xml:space="preserve">Switching Voltage Regulators</t>
  </si>
  <si>
    <t xml:space="preserve">ADP2303ARDZ-5.0-R7 </t>
  </si>
  <si>
    <t xml:space="preserve">Mouser</t>
  </si>
  <si>
    <t xml:space="preserve">584-ADP2303ARDZ5.0R7 </t>
  </si>
  <si>
    <t xml:space="preserve">https://www.mouser.de/ProductDetail/Analog-Devices/ADP2303ARDZ-5.0-R7?qs=WIvQP4zGanhBp7gSLomcnw%3D%3D</t>
  </si>
  <si>
    <t xml:space="preserve">Lite-On</t>
  </si>
  <si>
    <t xml:space="preserve">Optocoupler, SMD</t>
  </si>
  <si>
    <t xml:space="preserve">6N138S</t>
  </si>
  <si>
    <t xml:space="preserve">859-6N138S </t>
  </si>
  <si>
    <t xml:space="preserve">https://www.mouser.de/ProductDetail/Lite-On/6N138S?qs=PByDJ0nQNwpiJNZ8Mk8Kdw%3D%3D</t>
  </si>
  <si>
    <t xml:space="preserve">Optocoupler, Throug-hole</t>
  </si>
  <si>
    <t xml:space="preserve">6N138</t>
  </si>
  <si>
    <t xml:space="preserve">859-6N138 </t>
  </si>
  <si>
    <t xml:space="preserve">https://www.mouser.de/ProductDetail/Lite-On/6N138?qs=PByDJ0nQNwrHY388gp7wNw%3D%3D</t>
  </si>
  <si>
    <t xml:space="preserve">Sparkfun Electronics</t>
  </si>
  <si>
    <t xml:space="preserve">MIDI Jack</t>
  </si>
  <si>
    <t xml:space="preserve">PRT-09536</t>
  </si>
  <si>
    <t xml:space="preserve">474-PRT-09536</t>
  </si>
  <si>
    <t xml:space="preserve">https://www.mouser.de/ProductDetail/SparkFun/PRT-09536?qs=WyAARYrbSnYl1e2cwkZPbQ%3D%3D</t>
  </si>
  <si>
    <t xml:space="preserve">Bourns</t>
  </si>
  <si>
    <t xml:space="preserve">Power Inductor</t>
  </si>
  <si>
    <t xml:space="preserve">SRP7050WA-4R7M </t>
  </si>
  <si>
    <t xml:space="preserve">652-SRP7050WA-4R7M </t>
  </si>
  <si>
    <t xml:space="preserve">https://www.mouser.de/ProductDetail/Bourns/SRP7050WA-4R7M?qs=9vOqFld9vZVxfsU2npi0LA%3D%3D</t>
  </si>
  <si>
    <t xml:space="preserve">Vishay General Semiconductor</t>
  </si>
  <si>
    <t xml:space="preserve">Schottky Diode</t>
  </si>
  <si>
    <t xml:space="preserve">SSB43L-E3/52T</t>
  </si>
  <si>
    <t xml:space="preserve">625-SSB43L-E3 </t>
  </si>
  <si>
    <t xml:space="preserve">https://www.mouser.de/ProductDetail/Vishay-General-Semiconductor/SSB43L-E3-52T?qs=x2jpVgRnAtN%252BZmsb%252BlLseQ%3D%3D</t>
  </si>
  <si>
    <t xml:space="preserve">onsemi</t>
  </si>
  <si>
    <t xml:space="preserve">1N914 Diode, Through-hole</t>
  </si>
  <si>
    <t xml:space="preserve">1N914 </t>
  </si>
  <si>
    <t xml:space="preserve">512-1N914 </t>
  </si>
  <si>
    <t xml:space="preserve">https://www.mouser.de/ProductDetail/onsemi-Fairchild/1N914?qs=sGAEpiMZZMtbRapU8LlZDwxyh3P6uVi9TvzO9LapaRI%3D</t>
  </si>
  <si>
    <t xml:space="preserve">Taiwan semiconductor</t>
  </si>
  <si>
    <t xml:space="preserve"> 1N914 Diode, SMD</t>
  </si>
  <si>
    <t xml:space="preserve">1N914BW RHG </t>
  </si>
  <si>
    <t xml:space="preserve">821-1N914BWRHG </t>
  </si>
  <si>
    <t xml:space="preserve">https://www.mouser.de/ProductDetail/Taiwan-Semiconductor/1N914BW-RHG?qs=KwaGCOX4wIYPM9%252B%2FnSKQAQ%3D%3D</t>
  </si>
  <si>
    <t xml:space="preserve">SparkFun</t>
  </si>
  <si>
    <t xml:space="preserve">DC Barrel Jack Adapter</t>
  </si>
  <si>
    <t xml:space="preserve">PRT-10811</t>
  </si>
  <si>
    <t xml:space="preserve">474-PRT-10811</t>
  </si>
  <si>
    <t xml:space="preserve">https://www.mouser.de/ProductDetail/SparkFun/PRT-10811?qs=WyAARYrbSna7U1x2Qa%2FYmw%3D%3D</t>
  </si>
  <si>
    <t xml:space="preserve">total price*</t>
  </si>
  <si>
    <t xml:space="preserve">List of suitable vendors:</t>
  </si>
  <si>
    <t xml:space="preserve">value added tax (VAT)</t>
  </si>
  <si>
    <t xml:space="preserve">shop</t>
  </si>
  <si>
    <t xml:space="preserve">language</t>
  </si>
  <si>
    <t xml:space="preserve">homepage</t>
  </si>
  <si>
    <t xml:space="preserve">total price inclusive VAT:</t>
  </si>
  <si>
    <t xml:space="preserve">HSRW</t>
  </si>
  <si>
    <t xml:space="preserve">en</t>
  </si>
  <si>
    <t xml:space="preserve">https://ee.hsrw.org/</t>
  </si>
  <si>
    <t xml:space="preserve">en/de</t>
  </si>
  <si>
    <t xml:space="preserve">https://www.mouser.de/</t>
  </si>
  <si>
    <t xml:space="preserve">Reichelt</t>
  </si>
  <si>
    <t xml:space="preserve">https://www.reichelt.de/</t>
  </si>
  <si>
    <t xml:space="preserve">*without value added tax (VAT)</t>
  </si>
  <si>
    <t xml:space="preserve">Conrad</t>
  </si>
  <si>
    <t xml:space="preserve">https://www.conrad.biz/</t>
  </si>
  <si>
    <t xml:space="preserve">Other</t>
  </si>
  <si>
    <t xml:space="preserve">only when absolutely necessary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</si>
</sst>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/d/yyyy"/>
    <numFmt numFmtId="167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thin">
        <color rgb="FF808080"/>
      </bottom>
      <diagonal/>
    </border>
    <border diagonalUp="false" diagonalDown="false">
      <left style="thin"/>
      <right style="thin"/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>
        <color rgb="FF808080"/>
      </top>
      <bottom/>
      <diagonal/>
    </border>
    <border diagonalUp="false" diagonalDown="false">
      <left style="thin"/>
      <right style="thin"/>
      <top style="thin">
        <color rgb="FF808080"/>
      </top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0" borderId="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0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0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0" borderId="3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0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0" borderId="4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5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0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0" borderId="5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ouser.de/ProductDetail/SparkFun/PRT-09536?qs=WyAARYrbSnYl1e2cwkZPbQ%3D%3D" TargetMode="External"/><Relationship Id="rId2" Type="http://schemas.openxmlformats.org/officeDocument/2006/relationships/hyperlink" Target="https://www.mouser.de/ProductDetail/Vishay-General-Semiconductor/SSB43L-E3-52T?qs=x2jpVgRnAtN%252BZmsb%252BlLseQ%3D%3D" TargetMode="External"/><Relationship Id="rId3" Type="http://schemas.openxmlformats.org/officeDocument/2006/relationships/hyperlink" Target="https://ee.hsrw.org/" TargetMode="External"/><Relationship Id="rId4" Type="http://schemas.openxmlformats.org/officeDocument/2006/relationships/hyperlink" Target="https://www.mouser.de/" TargetMode="External"/><Relationship Id="rId5" Type="http://schemas.openxmlformats.org/officeDocument/2006/relationships/hyperlink" Target="https://www.reichelt.de/" TargetMode="External"/><Relationship Id="rId6" Type="http://schemas.openxmlformats.org/officeDocument/2006/relationships/hyperlink" Target="https://www.conrad.biz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9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J10" activeCellId="0" sqref="J10"/>
    </sheetView>
  </sheetViews>
  <sheetFormatPr defaultColWidth="11.55859375" defaultRowHeight="14.25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4.89"/>
    <col collapsed="false" customWidth="true" hidden="false" outlineLevel="0" max="3" min="3" style="0" width="12.44"/>
    <col collapsed="false" customWidth="true" hidden="false" outlineLevel="0" max="4" min="4" style="0" width="28.01"/>
    <col collapsed="false" customWidth="true" hidden="false" outlineLevel="0" max="5" min="5" style="0" width="13.78"/>
    <col collapsed="false" customWidth="true" hidden="false" outlineLevel="0" max="6" min="6" style="0" width="7.78"/>
    <col collapsed="false" customWidth="true" hidden="false" outlineLevel="0" max="7" min="7" style="0" width="23.59"/>
    <col collapsed="false" customWidth="true" hidden="false" outlineLevel="0" max="8" min="8" style="0" width="8.67"/>
    <col collapsed="false" customWidth="true" hidden="false" outlineLevel="0" max="9" min="9" style="0" width="6.56"/>
    <col collapsed="false" customWidth="true" hidden="false" outlineLevel="0" max="10" min="10" style="0" width="55.33"/>
    <col collapsed="false" customWidth="true" hidden="false" outlineLevel="0" max="13" min="13" style="0" width="12.33"/>
    <col collapsed="false" customWidth="true" hidden="false" outlineLevel="0" max="20" min="20" style="0" width="9.44"/>
    <col collapsed="false" customWidth="true" hidden="false" outlineLevel="0" max="21" min="21" style="0" width="17.66"/>
  </cols>
  <sheetData>
    <row r="1" customFormat="false" ht="14.25" hidden="false" customHeight="false" outlineLevel="0" collapsed="false">
      <c r="A1" s="1" t="s">
        <v>0</v>
      </c>
      <c r="B1" s="1"/>
      <c r="C1" s="2" t="s">
        <v>1</v>
      </c>
      <c r="G1" s="3" t="s">
        <v>2</v>
      </c>
      <c r="H1" s="4" t="s">
        <v>3</v>
      </c>
      <c r="I1" s="4"/>
      <c r="J1" s="4"/>
    </row>
    <row r="2" customFormat="false" ht="14.25" hidden="false" customHeight="false" outlineLevel="0" collapsed="false">
      <c r="A2" s="1" t="s">
        <v>4</v>
      </c>
      <c r="B2" s="1"/>
      <c r="C2" s="5" t="n">
        <v>43753</v>
      </c>
      <c r="G2" s="3" t="s">
        <v>5</v>
      </c>
      <c r="H2" s="6" t="s">
        <v>6</v>
      </c>
      <c r="I2" s="6"/>
      <c r="J2" s="6"/>
    </row>
    <row r="4" customFormat="false" ht="42.75" hidden="false" customHeight="false" outlineLevel="0" collapsed="false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7" t="s">
        <v>15</v>
      </c>
      <c r="J4" s="7" t="s">
        <v>16</v>
      </c>
    </row>
    <row r="5" customFormat="false" ht="45.75" hidden="false" customHeight="true" outlineLevel="0" collapsed="false">
      <c r="A5" s="8" t="n">
        <v>1</v>
      </c>
      <c r="B5" s="9" t="n">
        <v>1</v>
      </c>
      <c r="C5" s="10" t="s">
        <v>17</v>
      </c>
      <c r="D5" s="10" t="s">
        <v>18</v>
      </c>
      <c r="E5" s="10" t="s">
        <v>19</v>
      </c>
      <c r="F5" s="10" t="s">
        <v>20</v>
      </c>
      <c r="G5" s="10" t="s">
        <v>21</v>
      </c>
      <c r="H5" s="11" t="n">
        <v>3.59</v>
      </c>
      <c r="I5" s="11" t="n">
        <f aca="false">B5*H5</f>
        <v>3.59</v>
      </c>
      <c r="J5" s="12" t="s">
        <v>22</v>
      </c>
    </row>
    <row r="6" customFormat="false" ht="14.25" hidden="false" customHeight="false" outlineLevel="0" collapsed="false">
      <c r="A6" s="13" t="n">
        <v>2</v>
      </c>
      <c r="B6" s="14" t="n">
        <v>1</v>
      </c>
      <c r="C6" s="15" t="s">
        <v>23</v>
      </c>
      <c r="D6" s="14" t="s">
        <v>24</v>
      </c>
      <c r="E6" s="14" t="s">
        <v>25</v>
      </c>
      <c r="F6" s="15" t="s">
        <v>20</v>
      </c>
      <c r="G6" s="14" t="s">
        <v>26</v>
      </c>
      <c r="H6" s="16" t="n">
        <v>0.763</v>
      </c>
      <c r="I6" s="16" t="n">
        <f aca="false">B6*H6</f>
        <v>0.763</v>
      </c>
      <c r="J6" s="17" t="s">
        <v>27</v>
      </c>
    </row>
    <row r="7" customFormat="false" ht="28.5" hidden="false" customHeight="false" outlineLevel="0" collapsed="false">
      <c r="A7" s="13" t="n">
        <v>3</v>
      </c>
      <c r="B7" s="14" t="n">
        <v>1</v>
      </c>
      <c r="C7" s="15" t="s">
        <v>23</v>
      </c>
      <c r="D7" s="15" t="s">
        <v>28</v>
      </c>
      <c r="E7" s="14" t="s">
        <v>29</v>
      </c>
      <c r="F7" s="15" t="s">
        <v>20</v>
      </c>
      <c r="G7" s="14" t="s">
        <v>30</v>
      </c>
      <c r="H7" s="16" t="n">
        <v>0.744</v>
      </c>
      <c r="I7" s="16" t="n">
        <f aca="false">B7*H7</f>
        <v>0.744</v>
      </c>
      <c r="J7" s="17" t="s">
        <v>31</v>
      </c>
    </row>
    <row r="8" customFormat="false" ht="28.35" hidden="false" customHeight="false" outlineLevel="0" collapsed="false">
      <c r="A8" s="13" t="n">
        <v>4</v>
      </c>
      <c r="B8" s="14" t="n">
        <v>2</v>
      </c>
      <c r="C8" s="15" t="s">
        <v>32</v>
      </c>
      <c r="D8" s="14" t="s">
        <v>33</v>
      </c>
      <c r="E8" s="15" t="s">
        <v>34</v>
      </c>
      <c r="F8" s="15" t="s">
        <v>20</v>
      </c>
      <c r="G8" s="14" t="s">
        <v>35</v>
      </c>
      <c r="H8" s="16" t="n">
        <v>1.63</v>
      </c>
      <c r="I8" s="16" t="n">
        <f aca="false">B8*H8</f>
        <v>3.26</v>
      </c>
      <c r="J8" s="17" t="s">
        <v>36</v>
      </c>
    </row>
    <row r="9" customFormat="false" ht="14.25" hidden="false" customHeight="false" outlineLevel="0" collapsed="false">
      <c r="A9" s="13" t="n">
        <v>5</v>
      </c>
      <c r="B9" s="14" t="n">
        <v>1</v>
      </c>
      <c r="C9" s="15" t="s">
        <v>37</v>
      </c>
      <c r="D9" s="14" t="s">
        <v>38</v>
      </c>
      <c r="E9" s="14" t="s">
        <v>39</v>
      </c>
      <c r="F9" s="15" t="s">
        <v>20</v>
      </c>
      <c r="G9" s="14" t="s">
        <v>40</v>
      </c>
      <c r="H9" s="16" t="n">
        <v>0.939</v>
      </c>
      <c r="I9" s="16" t="n">
        <f aca="false">B9*H9</f>
        <v>0.939</v>
      </c>
      <c r="J9" s="17" t="s">
        <v>41</v>
      </c>
    </row>
    <row r="10" customFormat="false" ht="55.2" hidden="false" customHeight="false" outlineLevel="0" collapsed="false">
      <c r="A10" s="13" t="n">
        <v>6</v>
      </c>
      <c r="B10" s="14" t="n">
        <v>1</v>
      </c>
      <c r="C10" s="15" t="s">
        <v>42</v>
      </c>
      <c r="D10" s="14" t="s">
        <v>43</v>
      </c>
      <c r="E10" s="14" t="s">
        <v>44</v>
      </c>
      <c r="F10" s="15" t="s">
        <v>20</v>
      </c>
      <c r="G10" s="14" t="s">
        <v>45</v>
      </c>
      <c r="H10" s="16" t="n">
        <v>0.502</v>
      </c>
      <c r="I10" s="16" t="n">
        <f aca="false">B10*H10</f>
        <v>0.502</v>
      </c>
      <c r="J10" s="17" t="s">
        <v>46</v>
      </c>
    </row>
    <row r="11" customFormat="false" ht="14.25" hidden="false" customHeight="false" outlineLevel="0" collapsed="false">
      <c r="A11" s="18" t="n">
        <v>7</v>
      </c>
      <c r="B11" s="19" t="n">
        <v>1</v>
      </c>
      <c r="C11" s="20" t="s">
        <v>47</v>
      </c>
      <c r="D11" s="19" t="s">
        <v>48</v>
      </c>
      <c r="E11" s="19" t="s">
        <v>49</v>
      </c>
      <c r="F11" s="20" t="s">
        <v>20</v>
      </c>
      <c r="G11" s="19" t="s">
        <v>50</v>
      </c>
      <c r="H11" s="21" t="n">
        <v>0.093</v>
      </c>
      <c r="I11" s="21" t="n">
        <f aca="false">B11*H11</f>
        <v>0.093</v>
      </c>
      <c r="J11" s="22" t="s">
        <v>51</v>
      </c>
    </row>
    <row r="12" customFormat="false" ht="42.75" hidden="false" customHeight="false" outlineLevel="0" collapsed="false">
      <c r="A12" s="18" t="n">
        <v>8</v>
      </c>
      <c r="B12" s="19" t="n">
        <v>1</v>
      </c>
      <c r="C12" s="20" t="s">
        <v>52</v>
      </c>
      <c r="D12" s="19" t="s">
        <v>53</v>
      </c>
      <c r="E12" s="19" t="s">
        <v>54</v>
      </c>
      <c r="F12" s="20" t="s">
        <v>20</v>
      </c>
      <c r="G12" s="19" t="s">
        <v>55</v>
      </c>
      <c r="H12" s="21" t="n">
        <v>0.158</v>
      </c>
      <c r="I12" s="21" t="n">
        <f aca="false">B12*H12</f>
        <v>0.158</v>
      </c>
      <c r="J12" s="22" t="s">
        <v>56</v>
      </c>
    </row>
    <row r="13" customFormat="false" ht="14.25" hidden="false" customHeight="false" outlineLevel="0" collapsed="false">
      <c r="A13" s="18" t="n">
        <v>9</v>
      </c>
      <c r="B13" s="19" t="n">
        <v>1</v>
      </c>
      <c r="C13" s="20" t="s">
        <v>57</v>
      </c>
      <c r="D13" s="19" t="s">
        <v>58</v>
      </c>
      <c r="E13" s="19" t="s">
        <v>59</v>
      </c>
      <c r="F13" s="20" t="s">
        <v>20</v>
      </c>
      <c r="G13" s="19" t="s">
        <v>60</v>
      </c>
      <c r="H13" s="21" t="n">
        <v>0.884</v>
      </c>
      <c r="I13" s="21" t="n">
        <f aca="false">B13*H13</f>
        <v>0.884</v>
      </c>
      <c r="J13" s="22" t="s">
        <v>61</v>
      </c>
    </row>
    <row r="14" customFormat="false" ht="14.25" hidden="false" customHeight="false" outlineLevel="0" collapsed="false">
      <c r="A14" s="18" t="n">
        <v>10</v>
      </c>
      <c r="B14" s="19"/>
      <c r="C14" s="20"/>
      <c r="D14" s="19"/>
      <c r="E14" s="19"/>
      <c r="F14" s="20"/>
      <c r="G14" s="19"/>
      <c r="H14" s="21"/>
      <c r="I14" s="21" t="n">
        <f aca="false">B14*H14</f>
        <v>0</v>
      </c>
      <c r="J14" s="22"/>
    </row>
    <row r="15" customFormat="false" ht="14.25" hidden="false" customHeight="false" outlineLevel="0" collapsed="false">
      <c r="A15" s="18" t="n">
        <v>11</v>
      </c>
      <c r="B15" s="19"/>
      <c r="C15" s="20"/>
      <c r="D15" s="19"/>
      <c r="E15" s="19"/>
      <c r="F15" s="20"/>
      <c r="G15" s="19"/>
      <c r="H15" s="21"/>
      <c r="I15" s="21" t="n">
        <f aca="false">B15*H15</f>
        <v>0</v>
      </c>
      <c r="J15" s="22"/>
    </row>
    <row r="16" customFormat="false" ht="14.25" hidden="false" customHeight="false" outlineLevel="0" collapsed="false">
      <c r="A16" s="18" t="n">
        <v>12</v>
      </c>
      <c r="B16" s="19"/>
      <c r="C16" s="20"/>
      <c r="D16" s="19"/>
      <c r="E16" s="19"/>
      <c r="F16" s="20"/>
      <c r="G16" s="19"/>
      <c r="H16" s="21"/>
      <c r="I16" s="21" t="n">
        <f aca="false">B16*H16</f>
        <v>0</v>
      </c>
      <c r="J16" s="22"/>
    </row>
    <row r="17" customFormat="false" ht="14.25" hidden="false" customHeight="false" outlineLevel="0" collapsed="false">
      <c r="A17" s="18" t="n">
        <v>13</v>
      </c>
      <c r="B17" s="19"/>
      <c r="C17" s="20"/>
      <c r="D17" s="19"/>
      <c r="E17" s="19"/>
      <c r="F17" s="20"/>
      <c r="G17" s="19"/>
      <c r="H17" s="21"/>
      <c r="I17" s="21"/>
      <c r="J17" s="22"/>
    </row>
    <row r="18" customFormat="false" ht="14.25" hidden="false" customHeight="false" outlineLevel="0" collapsed="false">
      <c r="A18" s="18" t="n">
        <v>14</v>
      </c>
      <c r="B18" s="19"/>
      <c r="C18" s="20"/>
      <c r="D18" s="19"/>
      <c r="E18" s="19"/>
      <c r="F18" s="20"/>
      <c r="G18" s="19"/>
      <c r="H18" s="21"/>
      <c r="I18" s="21"/>
      <c r="J18" s="22"/>
    </row>
    <row r="19" customFormat="false" ht="14.25" hidden="false" customHeight="false" outlineLevel="0" collapsed="false">
      <c r="A19" s="23" t="n">
        <v>15</v>
      </c>
      <c r="B19" s="24"/>
      <c r="C19" s="25"/>
      <c r="D19" s="24"/>
      <c r="E19" s="24"/>
      <c r="F19" s="25"/>
      <c r="G19" s="24"/>
      <c r="H19" s="26"/>
      <c r="I19" s="26"/>
      <c r="J19" s="27"/>
    </row>
    <row r="20" customFormat="false" ht="14.25" hidden="false" customHeight="false" outlineLevel="0" collapsed="false">
      <c r="G20" s="28" t="s">
        <v>62</v>
      </c>
      <c r="H20" s="28"/>
      <c r="I20" s="29" t="n">
        <f aca="false">SUM(I5:I19)</f>
        <v>10.933</v>
      </c>
      <c r="J20" s="30"/>
    </row>
    <row r="21" customFormat="false" ht="14.25" hidden="false" customHeight="false" outlineLevel="0" collapsed="false">
      <c r="A21" s="31" t="s">
        <v>63</v>
      </c>
      <c r="B21" s="32"/>
      <c r="C21" s="32"/>
      <c r="D21" s="32"/>
      <c r="E21" s="33"/>
      <c r="G21" s="34" t="s">
        <v>64</v>
      </c>
      <c r="H21" s="34"/>
      <c r="I21" s="35" t="n">
        <f aca="false">I20*0.19</f>
        <v>2.07727</v>
      </c>
    </row>
    <row r="22" customFormat="false" ht="14.25" hidden="false" customHeight="false" outlineLevel="0" collapsed="false">
      <c r="A22" s="36" t="s">
        <v>65</v>
      </c>
      <c r="B22" s="36"/>
      <c r="C22" s="37" t="s">
        <v>66</v>
      </c>
      <c r="D22" s="38" t="s">
        <v>67</v>
      </c>
      <c r="E22" s="38"/>
      <c r="G22" s="34" t="s">
        <v>68</v>
      </c>
      <c r="H22" s="34"/>
      <c r="I22" s="39" t="n">
        <f aca="false">I20*1.19</f>
        <v>13.01027</v>
      </c>
    </row>
    <row r="23" customFormat="false" ht="14.25" hidden="false" customHeight="false" outlineLevel="0" collapsed="false">
      <c r="A23" s="40" t="s">
        <v>69</v>
      </c>
      <c r="B23" s="40"/>
      <c r="C23" s="41" t="s">
        <v>70</v>
      </c>
      <c r="D23" s="42" t="s">
        <v>71</v>
      </c>
      <c r="E23" s="42"/>
    </row>
    <row r="24" customFormat="false" ht="14.25" hidden="false" customHeight="false" outlineLevel="0" collapsed="false">
      <c r="A24" s="40" t="s">
        <v>20</v>
      </c>
      <c r="B24" s="40"/>
      <c r="C24" s="41" t="s">
        <v>72</v>
      </c>
      <c r="D24" s="42" t="s">
        <v>73</v>
      </c>
      <c r="E24" s="42"/>
    </row>
    <row r="25" customFormat="false" ht="14.25" hidden="false" customHeight="false" outlineLevel="0" collapsed="false">
      <c r="A25" s="40" t="s">
        <v>74</v>
      </c>
      <c r="B25" s="40"/>
      <c r="C25" s="41" t="s">
        <v>72</v>
      </c>
      <c r="D25" s="42" t="s">
        <v>75</v>
      </c>
      <c r="E25" s="42"/>
      <c r="H25" s="0" t="s">
        <v>76</v>
      </c>
    </row>
    <row r="26" customFormat="false" ht="14.25" hidden="false" customHeight="false" outlineLevel="0" collapsed="false">
      <c r="A26" s="43" t="s">
        <v>77</v>
      </c>
      <c r="B26" s="43"/>
      <c r="C26" s="44" t="s">
        <v>72</v>
      </c>
      <c r="D26" s="45" t="s">
        <v>78</v>
      </c>
      <c r="E26" s="45"/>
    </row>
    <row r="27" customFormat="false" ht="14.25" hidden="false" customHeight="false" outlineLevel="0" collapsed="false">
      <c r="A27" s="43" t="s">
        <v>79</v>
      </c>
      <c r="B27" s="43"/>
      <c r="C27" s="44"/>
      <c r="D27" s="45" t="s">
        <v>80</v>
      </c>
      <c r="E27" s="45"/>
    </row>
    <row r="42" customFormat="false" ht="14.25" hidden="false" customHeight="false" outlineLevel="0" collapsed="false">
      <c r="A42" s="46"/>
      <c r="B42" s="46"/>
      <c r="C42" s="47"/>
      <c r="D42" s="46"/>
      <c r="E42" s="47"/>
      <c r="F42" s="46"/>
      <c r="G42" s="46"/>
      <c r="H42" s="46"/>
      <c r="I42" s="46"/>
      <c r="J42" s="46"/>
    </row>
    <row r="43" customFormat="false" ht="14.25" hidden="false" customHeight="false" outlineLevel="0" collapsed="false">
      <c r="A43" s="47"/>
      <c r="B43" s="47"/>
      <c r="C43" s="46"/>
      <c r="D43" s="47"/>
      <c r="E43" s="46"/>
      <c r="F43" s="46"/>
      <c r="G43" s="47"/>
      <c r="H43" s="47"/>
      <c r="I43" s="47"/>
      <c r="J43" s="48"/>
    </row>
    <row r="44" customFormat="false" ht="14.25" hidden="false" customHeight="false" outlineLevel="0" collapsed="false">
      <c r="A44" s="47"/>
      <c r="B44" s="47"/>
      <c r="C44" s="46"/>
      <c r="D44" s="47"/>
      <c r="E44" s="47"/>
      <c r="F44" s="46"/>
      <c r="G44" s="47"/>
      <c r="H44" s="47"/>
      <c r="I44" s="47"/>
      <c r="J44" s="48"/>
    </row>
    <row r="45" customFormat="false" ht="14.25" hidden="false" customHeight="false" outlineLevel="0" collapsed="false">
      <c r="A45" s="47"/>
      <c r="B45" s="47"/>
      <c r="C45" s="46"/>
      <c r="D45" s="46"/>
      <c r="E45" s="47"/>
      <c r="F45" s="46"/>
      <c r="G45" s="47"/>
      <c r="H45" s="47"/>
      <c r="I45" s="47"/>
      <c r="J45" s="48"/>
    </row>
    <row r="46" customFormat="false" ht="14.25" hidden="false" customHeight="false" outlineLevel="0" collapsed="false">
      <c r="A46" s="47"/>
      <c r="B46" s="47"/>
      <c r="C46" s="46"/>
      <c r="D46" s="47"/>
      <c r="E46" s="47"/>
      <c r="F46" s="46"/>
      <c r="G46" s="47"/>
      <c r="H46" s="47"/>
      <c r="I46" s="47"/>
      <c r="J46" s="48"/>
    </row>
    <row r="47" customFormat="false" ht="14.25" hidden="false" customHeight="false" outlineLevel="0" collapsed="false">
      <c r="A47" s="47"/>
      <c r="B47" s="47"/>
      <c r="C47" s="47"/>
      <c r="D47" s="47"/>
      <c r="E47" s="47"/>
      <c r="F47" s="46"/>
      <c r="G47" s="47"/>
      <c r="H47" s="47"/>
      <c r="I47" s="47"/>
      <c r="J47" s="48"/>
    </row>
    <row r="48" customFormat="false" ht="14.25" hidden="false" customHeight="false" outlineLevel="0" collapsed="false">
      <c r="A48" s="47"/>
      <c r="B48" s="47"/>
      <c r="C48" s="46"/>
      <c r="D48" s="47"/>
      <c r="E48" s="47"/>
      <c r="F48" s="46"/>
      <c r="G48" s="47"/>
      <c r="H48" s="47"/>
      <c r="I48" s="47"/>
      <c r="J48" s="48"/>
    </row>
    <row r="49" customFormat="false" ht="14.25" hidden="false" customHeight="false" outlineLevel="0" collapsed="false">
      <c r="A49" s="47"/>
      <c r="B49" s="47"/>
      <c r="C49" s="46"/>
      <c r="D49" s="47"/>
      <c r="E49" s="47"/>
      <c r="F49" s="46"/>
      <c r="G49" s="47"/>
      <c r="H49" s="47"/>
      <c r="I49" s="47"/>
      <c r="J49" s="48"/>
    </row>
  </sheetData>
  <mergeCells count="19">
    <mergeCell ref="A1:B1"/>
    <mergeCell ref="H1:J1"/>
    <mergeCell ref="A2:B2"/>
    <mergeCell ref="H2:J2"/>
    <mergeCell ref="G20:H20"/>
    <mergeCell ref="G21:H21"/>
    <mergeCell ref="A22:B22"/>
    <mergeCell ref="D22:E22"/>
    <mergeCell ref="G22:H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</mergeCells>
  <dataValidations count="1">
    <dataValidation allowBlank="true" errorStyle="stop" operator="between" showDropDown="false" showErrorMessage="true" showInputMessage="true" sqref="F5:F19" type="list">
      <formula1>$A$23:$A$27</formula1>
      <formula2>0</formula2>
    </dataValidation>
  </dataValidations>
  <hyperlinks>
    <hyperlink ref="J8" r:id="rId1" display="https://www.mouser.de/ProductDetail/SparkFun/PRT-09536?qs=WyAARYrbSnYl1e2cwkZPbQ%3D%3D"/>
    <hyperlink ref="J10" r:id="rId2" display="https://www.mouser.de/ProductDetail/Vishay-General-Semiconductor/SSB43L-E3-52T?qs=x2jpVgRnAtN%252BZmsb%252BlLseQ%3D%3D"/>
    <hyperlink ref="D23" r:id="rId3" display="https://ee.hsrw.org/"/>
    <hyperlink ref="D24" r:id="rId4" display="https://www.mouser.de/"/>
    <hyperlink ref="D25" r:id="rId5" display="https://www.reichelt.de/"/>
    <hyperlink ref="D26" r:id="rId6" display="https://www.conrad.biz/"/>
  </hyperlinks>
  <printOptions headings="false" gridLines="false" gridLinesSet="true" horizontalCentered="false" verticalCentered="false"/>
  <pageMargins left="0.25" right="0.25" top="0.75" bottom="0.75" header="0.3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&amp;CParts list
Practical Electronics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LibreOffice/7.5.7.1$Linux_X86_64 LibreOffice_project/50$Build-1</Application>
  <AppVersion>15.0000</AppVersion>
  <Company>Hochschule Rhein-Waal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2017-02-06T13:00:47Z</dcterms:created>
  <dc:creator>Muhs, Friedrich</dc:creator>
  <dc:description/>
  <dc:language>en-US</dc:language>
  <cp:lastModifiedBy/>
  <cp:lastPrinted>2017-02-08T11:39:48Z</cp:lastPrinted>
  <dcterms:modified xsi:type="dcterms:W3CDTF">2023-11-05T19:11:09Z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