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ar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<sst xmlns="http://schemas.openxmlformats.org/spreadsheetml/2006/main" count="170" uniqueCount="135">
  <si>
    <t xml:space="preserve">Group no.</t>
  </si>
  <si>
    <t xml:space="preserve">2</t>
  </si>
  <si>
    <t xml:space="preserve">Project</t>
  </si>
  <si>
    <t xml:space="preserve">MIDI Visualiser</t>
  </si>
  <si>
    <t xml:space="preserve">Date</t>
  </si>
  <si>
    <t xml:space="preserve">Team members</t>
  </si>
  <si>
    <t xml:space="preserve">Vagarth Gaurav, Maksim Ermenko</t>
  </si>
  <si>
    <t xml:space="preserve">No.</t>
  </si>
  <si>
    <t xml:space="preserve">Qty.</t>
  </si>
  <si>
    <t xml:space="preserve">manufacturer</t>
  </si>
  <si>
    <t xml:space="preserve">component</t>
  </si>
  <si>
    <t xml:space="preserve">ordering code (manufacturer)</t>
  </si>
  <si>
    <t xml:space="preserve">vendor</t>
  </si>
  <si>
    <t xml:space="preserve">ordering code (vendor)</t>
  </si>
  <si>
    <t xml:space="preserve">Price per unit €*</t>
  </si>
  <si>
    <t xml:space="preserve">Price €*</t>
  </si>
  <si>
    <t xml:space="preserve">Link</t>
  </si>
  <si>
    <t xml:space="preserve">Vishay</t>
  </si>
  <si>
    <t xml:space="preserve">47uF 6.3V Tantalum capacitor</t>
  </si>
  <si>
    <t xml:space="preserve">293D476X06R3A2TE3</t>
  </si>
  <si>
    <t xml:space="preserve">Mouser</t>
  </si>
  <si>
    <t xml:space="preserve">74-293D476X06R3A2TE3</t>
  </si>
  <si>
    <t xml:space="preserve">https://www.mouser.de/ProductDetail/Vishay-Sprague/293D476X06R3A2TE3?qs=eXAnOQRjAvnq4xG22Tzmow%3D%3D</t>
  </si>
  <si>
    <t xml:space="preserve">Kemet</t>
  </si>
  <si>
    <t xml:space="preserve">10uF 25V Tantalum capacitor</t>
  </si>
  <si>
    <t xml:space="preserve">T491C106K025AT</t>
  </si>
  <si>
    <t xml:space="preserve">80-T491C106K025</t>
  </si>
  <si>
    <t xml:space="preserve">https://www.mouser.de/ProductDetail/KEMET/T491C106K025AT?qs=2zs%252BxFBHhrOaQG6%2F4v9NXA%3D%3D</t>
  </si>
  <si>
    <t xml:space="preserve">10uF ceramic capacitor</t>
  </si>
  <si>
    <t xml:space="preserve">C1206C105Z3VAC</t>
  </si>
  <si>
    <t xml:space="preserve">80-C1206C105Z3VAC</t>
  </si>
  <si>
    <t xml:space="preserve">https://www.mouser.de/ProductDetail/KEMET/T491A106M006AT?qs=VCf6WUQjPgHzmknPZBrsGg%3D%3D</t>
  </si>
  <si>
    <t xml:space="preserve">22pF ceramic capacitor</t>
  </si>
  <si>
    <t xml:space="preserve">C1206C220J1GAC</t>
  </si>
  <si>
    <t xml:space="preserve">80-C1206C220J1GAC</t>
  </si>
  <si>
    <t xml:space="preserve">https://www.mouser.de/ProductDetail/KEMET/C1206C220J1GAC?qs=qZldoFu4T48qfX8LTx%252BKWA%3D%3D</t>
  </si>
  <si>
    <t xml:space="preserve">0.1uF ceramic capacitor</t>
  </si>
  <si>
    <t xml:space="preserve">C1206C104K5RAC7800</t>
  </si>
  <si>
    <t xml:space="preserve">80-C1206C104K5R7800</t>
  </si>
  <si>
    <t xml:space="preserve">https://www.mouser.de/ProductDetail/KEMET/C1206C104K5RAC7800?qs=MufAK3yimRMnhFAX715oSw%3D%3D</t>
  </si>
  <si>
    <t xml:space="preserve">Bourns</t>
  </si>
  <si>
    <t xml:space="preserve">100k resistor</t>
  </si>
  <si>
    <t xml:space="preserve">CRT1206-FZ-1003ELF</t>
  </si>
  <si>
    <t xml:space="preserve">652-CRT1206FZ1003ELF</t>
  </si>
  <si>
    <t xml:space="preserve">https://www.mouser.de/ProductDetail/Bourns/CRT1206-FZ-1003ELF?qs=Zq5ylnUbLm6g21yeYdHJrA%3D%3D</t>
  </si>
  <si>
    <t xml:space="preserve">Yageo</t>
  </si>
  <si>
    <t xml:space="preserve">4.7k resistor</t>
  </si>
  <si>
    <t xml:space="preserve">RT1206FRE074K7L</t>
  </si>
  <si>
    <t xml:space="preserve">603-RT1206FRE074K7L</t>
  </si>
  <si>
    <t xml:space="preserve">https://www.mouser.de/ProductDetail/YAGEO/RT1206FRE074K7L?qs=yNCrj0CQcyLcoH%2FB%252BiP%2FFQ%3D%3D</t>
  </si>
  <si>
    <t xml:space="preserve">220 Ohm Resistor</t>
  </si>
  <si>
    <t xml:space="preserve">RT1206FRE07220RL</t>
  </si>
  <si>
    <t xml:space="preserve">https://www.mouser.de/ProductDetail/YAGEO/RT1206FRE07220RL?qs=yNCrj0CQcyIDJm%252BN6MoQJw%3D%3D</t>
  </si>
  <si>
    <t xml:space="preserve">4.7uH Power Inductor</t>
  </si>
  <si>
    <t xml:space="preserve">SRP0415-4R7K</t>
  </si>
  <si>
    <t xml:space="preserve">652-SRP0415-4R7K</t>
  </si>
  <si>
    <t xml:space="preserve">https://www.mouser.de/ProductDetail/Bourns/SRP0415-4R7K?qs=OlC7AqGiEDkuoEtdsee5wA%3D%3D</t>
  </si>
  <si>
    <t xml:space="preserve">Taiwan semiconductor</t>
  </si>
  <si>
    <t xml:space="preserve"> 1N914 Diode, SMD</t>
  </si>
  <si>
    <t xml:space="preserve">1N914BW RHG </t>
  </si>
  <si>
    <t xml:space="preserve">821-1N914BWRHG </t>
  </si>
  <si>
    <t xml:space="preserve">https://www.mouser.de/ProductDetail/Taiwan-Semiconductor/1N914BW-RHG?qs=KwaGCOX4wIYPM9%252B%2FnSKQAQ%3D%3D</t>
  </si>
  <si>
    <t xml:space="preserve">Vishay General Semiconductor</t>
  </si>
  <si>
    <t xml:space="preserve">Schottky Diode</t>
  </si>
  <si>
    <t xml:space="preserve">SSB43L-E3/52T</t>
  </si>
  <si>
    <t xml:space="preserve">625-SSB43L-E3 </t>
  </si>
  <si>
    <t xml:space="preserve">https://www.mouser.de/ProductDetail/Vishay-General-Semiconductor/SSB43L-E3-52T?qs=x2jpVgRnAtN%252BZmsb%252BlLseQ%3D%3D</t>
  </si>
  <si>
    <t xml:space="preserve">Analog devices</t>
  </si>
  <si>
    <t xml:space="preserve">ADP2303ARDZ-5.0 
Switching voltage regulator</t>
  </si>
  <si>
    <t xml:space="preserve">ADP2303ARDZ-5.0-R7 </t>
  </si>
  <si>
    <t xml:space="preserve">584-ADP2303ARDZ5.0R7 </t>
  </si>
  <si>
    <t xml:space="preserve">https://www.mouser.de/ProductDetail/Analog-Devices/ADP2303ARDZ-5.0-R7?qs=WIvQP4zGanhBp7gSLomcnw%3D%3D</t>
  </si>
  <si>
    <t xml:space="preserve">Texas Instruments</t>
  </si>
  <si>
    <t xml:space="preserve">74HCT04 Hex inverter</t>
  </si>
  <si>
    <t xml:space="preserve">SN74HCT04DR</t>
  </si>
  <si>
    <t xml:space="preserve">595-SN74HCT04DR</t>
  </si>
  <si>
    <t xml:space="preserve">https://www.mouser.de/c/semiconductors/integrated-circuits-ics/logic-ics/inverters/?q=74HCT04&amp;mounting%20style=SMD%2FSMT&amp;instock=y&amp;sort=pricing</t>
  </si>
  <si>
    <t xml:space="preserve">CTS</t>
  </si>
  <si>
    <t xml:space="preserve">16Mhz crystal oscillator</t>
  </si>
  <si>
    <t xml:space="preserve">SA534160F35HDT</t>
  </si>
  <si>
    <t xml:space="preserve">774-SA534160F35HDT</t>
  </si>
  <si>
    <t xml:space="preserve">https://www.mouser.de/ProductDetail/CTS-Electronic-Components/SA534160F35HDT?qs=vmHwEFxEFR9txJYnzBO6QQ%3D%3D</t>
  </si>
  <si>
    <t xml:space="preserve">Microchip</t>
  </si>
  <si>
    <t xml:space="preserve">Atmega328p-an</t>
  </si>
  <si>
    <t xml:space="preserve">ATMEGA328P-AN</t>
  </si>
  <si>
    <t xml:space="preserve">556-ATMEGA328P-AN</t>
  </si>
  <si>
    <t xml:space="preserve">https://www.mouser.de/ProductDetail/Microchip-Technology/ATMEGA328P-AN?qs=6Dg1WZIWLC6WK556tw8xAw%3D%3D</t>
  </si>
  <si>
    <t xml:space="preserve">Sparkfun Electronics</t>
  </si>
  <si>
    <t xml:space="preserve">MIDI Jack</t>
  </si>
  <si>
    <t xml:space="preserve">PRT-09536</t>
  </si>
  <si>
    <t xml:space="preserve">474-PRT-09536</t>
  </si>
  <si>
    <t xml:space="preserve">https://www.mouser.de/ProductDetail/SparkFun/PRT-09536?qs=WyAARYrbSnYl1e2cwkZPbQ%3D%3D</t>
  </si>
  <si>
    <t xml:space="preserve">SparkFun</t>
  </si>
  <si>
    <t xml:space="preserve">DC Barrel Jack Adapter</t>
  </si>
  <si>
    <t xml:space="preserve">PRT-10811</t>
  </si>
  <si>
    <t xml:space="preserve">474-PRT-10811</t>
  </si>
  <si>
    <t xml:space="preserve">https://www.mouser.de/ProductDetail/SparkFun/PRT-10811?qs=WyAARYrbSna7U1x2Qa%2FYmw%3D%3D</t>
  </si>
  <si>
    <t xml:space="preserve">Lite-On</t>
  </si>
  <si>
    <t xml:space="preserve"> Optocoupler, SMD</t>
  </si>
  <si>
    <t xml:space="preserve">6N138S</t>
  </si>
  <si>
    <t xml:space="preserve">859-6N138S </t>
  </si>
  <si>
    <t xml:space="preserve">https://www.mouser.de/ProductDetail/Lite-On/6N138S?qs=PByDJ0nQNwpiJNZ8Mk8Kdw%3D%3D</t>
  </si>
  <si>
    <t xml:space="preserve">Optocoupler, thru hole</t>
  </si>
  <si>
    <t xml:space="preserve">6N138</t>
  </si>
  <si>
    <t xml:space="preserve">859-6N138 </t>
  </si>
  <si>
    <t xml:space="preserve">https://www.mouser.de/ProductDetail/Lite-On/6N138?qs=PByDJ0nQNwrHY388gp7wNw%3D%3D</t>
  </si>
  <si>
    <t xml:space="preserve">onsemi</t>
  </si>
  <si>
    <t xml:space="preserve">1N914 Diode, Through-hole</t>
  </si>
  <si>
    <t xml:space="preserve">1N914 </t>
  </si>
  <si>
    <t xml:space="preserve">512-1N914 </t>
  </si>
  <si>
    <t xml:space="preserve">https://www.mouser.de/ProductDetail/onsemi-Fairchild/1N914?qs=sGAEpiMZZMtbRapU8LlZDwxyh3P6uVi9TvzO9LapaRI%3D</t>
  </si>
  <si>
    <t xml:space="preserve">100R Resistor</t>
  </si>
  <si>
    <t xml:space="preserve">RT1206FRE07100RL</t>
  </si>
  <si>
    <t xml:space="preserve">603-RT1206FRE07100RL</t>
  </si>
  <si>
    <t xml:space="preserve">https://www.mouser.de/ProductDetail/YAGEO/RT1206FRE07100RL?qs=8cPjvKtxWv7hPIhtALDV2w%3D%3D</t>
  </si>
  <si>
    <t xml:space="preserve">1uF Ceramic capacitor</t>
  </si>
  <si>
    <t xml:space="preserve">https://www.mouser.de/ProductDetail/KEMET/C1206C105Z3VAC?qs=WPnuPF%252BkoeJgLTcJt4oIXg%3D%3D</t>
  </si>
  <si>
    <t xml:space="preserve">List of suitable vendors:</t>
  </si>
  <si>
    <t xml:space="preserve">value added tax (VAT)</t>
  </si>
  <si>
    <t xml:space="preserve">shop</t>
  </si>
  <si>
    <t xml:space="preserve">language</t>
  </si>
  <si>
    <t xml:space="preserve">homepage</t>
  </si>
  <si>
    <t xml:space="preserve">total price inclusive VAT:</t>
  </si>
  <si>
    <t xml:space="preserve">HSRW</t>
  </si>
  <si>
    <t xml:space="preserve">en</t>
  </si>
  <si>
    <t xml:space="preserve">https://ee.hsrw.org/</t>
  </si>
  <si>
    <t xml:space="preserve">en/de</t>
  </si>
  <si>
    <t xml:space="preserve">https://www.mouser.de/</t>
  </si>
  <si>
    <t xml:space="preserve">Reichelt</t>
  </si>
  <si>
    <t xml:space="preserve">https://www.reichelt.de/</t>
  </si>
  <si>
    <t xml:space="preserve">*without value added tax (VAT)</t>
  </si>
  <si>
    <t xml:space="preserve">Conrad</t>
  </si>
  <si>
    <t xml:space="preserve">https://www.conrad.biz/</t>
  </si>
  <si>
    <t xml:space="preserve">Other</t>
  </si>
  <si>
    <t xml:space="preserve">only when absolutely necessary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</si>
</sst>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m/d/yyyy"/>
    <numFmt numFmtId="167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u val="single"/>
      <sz val="11"/>
      <color rgb="FF0000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thin">
        <color rgb="FF808080"/>
      </bottom>
      <diagonal/>
    </border>
    <border diagonalUp="false" diagonalDown="false">
      <left style="thin"/>
      <right style="thin"/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>
        <color rgb="FF808080"/>
      </top>
      <bottom/>
      <diagonal/>
    </border>
    <border diagonalUp="false" diagonalDown="false">
      <left style="thin"/>
      <right style="thin"/>
      <top style="thin">
        <color rgb="FF808080"/>
      </top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0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2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5" fillId="0" borderId="2" xfId="2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2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0" fillId="0" borderId="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5" fillId="0" borderId="3" xfId="2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0" fillId="0" borderId="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5" fillId="0" borderId="4" xfId="2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2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0" fillId="0" borderId="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5" fillId="0" borderId="3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4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0" fillId="0" borderId="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5" fillId="0" borderId="4" xfId="2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0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6" fillId="0" borderId="4" xfId="2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5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0" fillId="0" borderId="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5" fillId="0" borderId="5" xfId="2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2" borderId="6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" xfId="0" applyFont="fals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2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4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ouser.de/ProductDetail/Vishay-General-Semiconductor/SSB43L-E3-52T?qs=x2jpVgRnAtN%252BZmsb%252BlLseQ%3D%3D" TargetMode="External"/><Relationship Id="rId2" Type="http://schemas.openxmlformats.org/officeDocument/2006/relationships/hyperlink" Target="https://www.mouser.de/ProductDetail/SparkFun/PRT-09536?qs=WyAARYrbSnYl1e2cwkZPbQ%3D%3D" TargetMode="External"/><Relationship Id="rId3" Type="http://schemas.openxmlformats.org/officeDocument/2006/relationships/hyperlink" Target="https://ee.hsrw.org/" TargetMode="External"/><Relationship Id="rId4" Type="http://schemas.openxmlformats.org/officeDocument/2006/relationships/hyperlink" Target="https://www.mouser.de/" TargetMode="External"/><Relationship Id="rId5" Type="http://schemas.openxmlformats.org/officeDocument/2006/relationships/hyperlink" Target="https://www.reichelt.de/" TargetMode="External"/><Relationship Id="rId6" Type="http://schemas.openxmlformats.org/officeDocument/2006/relationships/hyperlink" Target="https://www.conrad.biz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67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G25" activeCellId="0" sqref="G25"/>
    </sheetView>
  </sheetViews>
  <sheetFormatPr defaultColWidth="11.55859375" defaultRowHeight="13.8" zeroHeight="false" outlineLevelRow="0" outlineLevelCol="0"/>
  <cols>
    <col collapsed="false" customWidth="true" hidden="false" outlineLevel="0" max="1" min="1" style="0" width="5"/>
    <col collapsed="false" customWidth="true" hidden="false" outlineLevel="0" max="2" min="2" style="0" width="4.89"/>
    <col collapsed="false" customWidth="true" hidden="false" outlineLevel="0" max="3" min="3" style="1" width="24.15"/>
    <col collapsed="false" customWidth="true" hidden="false" outlineLevel="0" max="4" min="4" style="0" width="33.3"/>
    <col collapsed="false" customWidth="true" hidden="false" outlineLevel="0" max="5" min="5" style="2" width="20.95"/>
    <col collapsed="false" customWidth="true" hidden="false" outlineLevel="0" max="6" min="6" style="0" width="7.78"/>
    <col collapsed="false" customWidth="true" hidden="false" outlineLevel="0" max="7" min="7" style="2" width="27.01"/>
    <col collapsed="false" customWidth="true" hidden="false" outlineLevel="0" max="8" min="8" style="0" width="8.67"/>
    <col collapsed="false" customWidth="true" hidden="false" outlineLevel="0" max="9" min="9" style="0" width="6.56"/>
    <col collapsed="false" customWidth="true" hidden="false" outlineLevel="0" max="10" min="10" style="3" width="43.01"/>
    <col collapsed="false" customWidth="true" hidden="false" outlineLevel="0" max="13" min="13" style="0" width="12.33"/>
    <col collapsed="false" customWidth="true" hidden="false" outlineLevel="0" max="20" min="20" style="0" width="9.44"/>
    <col collapsed="false" customWidth="true" hidden="false" outlineLevel="0" max="21" min="21" style="0" width="17.66"/>
  </cols>
  <sheetData>
    <row r="1" customFormat="false" ht="13.8" hidden="false" customHeight="false" outlineLevel="0" collapsed="false">
      <c r="A1" s="4" t="s">
        <v>0</v>
      </c>
      <c r="B1" s="4"/>
      <c r="C1" s="5" t="s">
        <v>1</v>
      </c>
      <c r="G1" s="6" t="s">
        <v>2</v>
      </c>
      <c r="H1" s="7" t="s">
        <v>3</v>
      </c>
      <c r="I1" s="7"/>
      <c r="J1" s="7"/>
    </row>
    <row r="2" customFormat="false" ht="13.8" hidden="false" customHeight="false" outlineLevel="0" collapsed="false">
      <c r="A2" s="4" t="s">
        <v>4</v>
      </c>
      <c r="B2" s="4"/>
      <c r="C2" s="8" t="n">
        <v>43753</v>
      </c>
      <c r="G2" s="6" t="s">
        <v>5</v>
      </c>
      <c r="H2" s="9" t="s">
        <v>6</v>
      </c>
      <c r="I2" s="9"/>
      <c r="J2" s="9"/>
    </row>
    <row r="4" customFormat="false" ht="41.75" hidden="false" customHeight="false" outlineLevel="0" collapsed="false">
      <c r="A4" s="10" t="s">
        <v>7</v>
      </c>
      <c r="B4" s="10" t="s">
        <v>8</v>
      </c>
      <c r="C4" s="10" t="s">
        <v>9</v>
      </c>
      <c r="D4" s="10" t="s">
        <v>10</v>
      </c>
      <c r="E4" s="10" t="s">
        <v>11</v>
      </c>
      <c r="F4" s="10" t="s">
        <v>12</v>
      </c>
      <c r="G4" s="10" t="s">
        <v>13</v>
      </c>
      <c r="H4" s="10" t="s">
        <v>14</v>
      </c>
      <c r="I4" s="10" t="s">
        <v>15</v>
      </c>
      <c r="J4" s="11" t="s">
        <v>16</v>
      </c>
    </row>
    <row r="5" customFormat="false" ht="31.3" hidden="false" customHeight="true" outlineLevel="0" collapsed="false">
      <c r="A5" s="12" t="n">
        <v>1</v>
      </c>
      <c r="B5" s="13" t="n">
        <v>2</v>
      </c>
      <c r="C5" s="14" t="s">
        <v>17</v>
      </c>
      <c r="D5" s="1" t="s">
        <v>18</v>
      </c>
      <c r="E5" s="15" t="s">
        <v>19</v>
      </c>
      <c r="F5" s="14" t="s">
        <v>20</v>
      </c>
      <c r="G5" s="15" t="s">
        <v>21</v>
      </c>
      <c r="H5" s="16" t="n">
        <v>0.251</v>
      </c>
      <c r="I5" s="16" t="n">
        <f aca="false">B5*H5</f>
        <v>0.502</v>
      </c>
      <c r="J5" s="17" t="s">
        <v>22</v>
      </c>
    </row>
    <row r="6" customFormat="false" ht="41.75" hidden="false" customHeight="false" outlineLevel="0" collapsed="false">
      <c r="A6" s="18" t="n">
        <v>2</v>
      </c>
      <c r="B6" s="19" t="n">
        <v>2</v>
      </c>
      <c r="C6" s="20" t="s">
        <v>23</v>
      </c>
      <c r="D6" s="14" t="s">
        <v>24</v>
      </c>
      <c r="E6" s="15" t="s">
        <v>25</v>
      </c>
      <c r="F6" s="14" t="s">
        <v>20</v>
      </c>
      <c r="G6" s="15" t="s">
        <v>26</v>
      </c>
      <c r="H6" s="21" t="n">
        <v>0.53</v>
      </c>
      <c r="I6" s="16" t="n">
        <f aca="false">B6*H6</f>
        <v>1.06</v>
      </c>
      <c r="J6" s="22" t="s">
        <v>27</v>
      </c>
    </row>
    <row r="7" customFormat="false" ht="41.75" hidden="false" customHeight="false" outlineLevel="0" collapsed="false">
      <c r="A7" s="18" t="n">
        <v>3</v>
      </c>
      <c r="B7" s="19" t="n">
        <v>6</v>
      </c>
      <c r="C7" s="20" t="s">
        <v>23</v>
      </c>
      <c r="D7" s="19" t="s">
        <v>28</v>
      </c>
      <c r="E7" s="23" t="s">
        <v>29</v>
      </c>
      <c r="F7" s="14" t="s">
        <v>20</v>
      </c>
      <c r="G7" s="23" t="s">
        <v>30</v>
      </c>
      <c r="H7" s="21" t="n">
        <v>0.033</v>
      </c>
      <c r="I7" s="16" t="n">
        <f aca="false">B7*H7</f>
        <v>0.198</v>
      </c>
      <c r="J7" s="22" t="s">
        <v>31</v>
      </c>
    </row>
    <row r="8" customFormat="false" ht="41.75" hidden="false" customHeight="false" outlineLevel="0" collapsed="false">
      <c r="A8" s="18" t="n">
        <v>4</v>
      </c>
      <c r="B8" s="19" t="n">
        <v>6</v>
      </c>
      <c r="C8" s="20" t="s">
        <v>23</v>
      </c>
      <c r="D8" s="20" t="s">
        <v>32</v>
      </c>
      <c r="E8" s="15" t="s">
        <v>33</v>
      </c>
      <c r="F8" s="14" t="s">
        <v>20</v>
      </c>
      <c r="G8" s="15" t="s">
        <v>34</v>
      </c>
      <c r="H8" s="21" t="n">
        <v>0.033</v>
      </c>
      <c r="I8" s="16" t="n">
        <f aca="false">B8*H8</f>
        <v>0.198</v>
      </c>
      <c r="J8" s="22" t="s">
        <v>35</v>
      </c>
    </row>
    <row r="9" customFormat="false" ht="41.75" hidden="false" customHeight="false" outlineLevel="0" collapsed="false">
      <c r="A9" s="18" t="n">
        <v>5</v>
      </c>
      <c r="B9" s="19" t="n">
        <v>40</v>
      </c>
      <c r="C9" s="20" t="s">
        <v>23</v>
      </c>
      <c r="D9" s="19" t="s">
        <v>36</v>
      </c>
      <c r="E9" s="15" t="s">
        <v>37</v>
      </c>
      <c r="F9" s="14" t="s">
        <v>20</v>
      </c>
      <c r="G9" s="15" t="s">
        <v>38</v>
      </c>
      <c r="H9" s="21" t="n">
        <v>0.016</v>
      </c>
      <c r="I9" s="16" t="n">
        <f aca="false">B9*H9</f>
        <v>0.64</v>
      </c>
      <c r="J9" s="22" t="s">
        <v>39</v>
      </c>
    </row>
    <row r="10" customFormat="false" ht="41.75" hidden="false" customHeight="false" outlineLevel="0" collapsed="false">
      <c r="A10" s="18" t="n">
        <v>6</v>
      </c>
      <c r="B10" s="19" t="n">
        <v>2</v>
      </c>
      <c r="C10" s="20" t="s">
        <v>40</v>
      </c>
      <c r="D10" s="19" t="s">
        <v>41</v>
      </c>
      <c r="E10" s="15" t="s">
        <v>42</v>
      </c>
      <c r="F10" s="14" t="s">
        <v>20</v>
      </c>
      <c r="G10" s="15" t="s">
        <v>43</v>
      </c>
      <c r="H10" s="21" t="n">
        <v>0.102</v>
      </c>
      <c r="I10" s="16" t="n">
        <f aca="false">B10*H10</f>
        <v>0.204</v>
      </c>
      <c r="J10" s="22" t="s">
        <v>44</v>
      </c>
    </row>
    <row r="11" customFormat="false" ht="41.75" hidden="false" customHeight="false" outlineLevel="0" collapsed="false">
      <c r="A11" s="24" t="n">
        <v>7</v>
      </c>
      <c r="B11" s="25" t="n">
        <v>2</v>
      </c>
      <c r="C11" s="26" t="s">
        <v>45</v>
      </c>
      <c r="D11" s="25" t="s">
        <v>46</v>
      </c>
      <c r="E11" s="15" t="s">
        <v>47</v>
      </c>
      <c r="F11" s="14" t="s">
        <v>20</v>
      </c>
      <c r="G11" s="15" t="s">
        <v>48</v>
      </c>
      <c r="H11" s="27" t="n">
        <v>0.13</v>
      </c>
      <c r="I11" s="16" t="n">
        <f aca="false">B11*H11</f>
        <v>0.26</v>
      </c>
      <c r="J11" s="28" t="s">
        <v>49</v>
      </c>
    </row>
    <row r="12" customFormat="false" ht="41.75" hidden="false" customHeight="false" outlineLevel="0" collapsed="false">
      <c r="A12" s="24" t="n">
        <v>8</v>
      </c>
      <c r="B12" s="25" t="n">
        <v>6</v>
      </c>
      <c r="C12" s="26" t="s">
        <v>45</v>
      </c>
      <c r="D12" s="25" t="s">
        <v>50</v>
      </c>
      <c r="E12" s="15" t="s">
        <v>51</v>
      </c>
      <c r="F12" s="14" t="s">
        <v>20</v>
      </c>
      <c r="G12" s="15" t="s">
        <v>48</v>
      </c>
      <c r="H12" s="27" t="n">
        <v>0.13</v>
      </c>
      <c r="I12" s="16" t="n">
        <f aca="false">H12*B12</f>
        <v>0.78</v>
      </c>
      <c r="J12" s="28" t="s">
        <v>52</v>
      </c>
    </row>
    <row r="13" customFormat="false" ht="41.75" hidden="false" customHeight="false" outlineLevel="0" collapsed="false">
      <c r="A13" s="29" t="n">
        <v>5</v>
      </c>
      <c r="B13" s="30" t="n">
        <v>1</v>
      </c>
      <c r="C13" s="31" t="s">
        <v>40</v>
      </c>
      <c r="D13" s="30" t="s">
        <v>53</v>
      </c>
      <c r="E13" s="15" t="s">
        <v>54</v>
      </c>
      <c r="F13" s="31" t="s">
        <v>20</v>
      </c>
      <c r="G13" s="15" t="s">
        <v>55</v>
      </c>
      <c r="H13" s="32" t="n">
        <v>0.358</v>
      </c>
      <c r="I13" s="32" t="n">
        <f aca="false">B13*H13</f>
        <v>0.358</v>
      </c>
      <c r="J13" s="33" t="s">
        <v>56</v>
      </c>
      <c r="M13" s="34"/>
      <c r="T13" s="34"/>
      <c r="U13" s="34"/>
    </row>
    <row r="14" customFormat="false" ht="55.2" hidden="false" customHeight="false" outlineLevel="0" collapsed="false">
      <c r="A14" s="35" t="n">
        <v>8</v>
      </c>
      <c r="B14" s="36" t="n">
        <v>1</v>
      </c>
      <c r="C14" s="37" t="s">
        <v>57</v>
      </c>
      <c r="D14" s="36" t="s">
        <v>58</v>
      </c>
      <c r="E14" s="36" t="s">
        <v>59</v>
      </c>
      <c r="F14" s="37" t="s">
        <v>20</v>
      </c>
      <c r="G14" s="36" t="s">
        <v>60</v>
      </c>
      <c r="H14" s="38" t="n">
        <v>0.158</v>
      </c>
      <c r="I14" s="38" t="n">
        <f aca="false">B14*H14</f>
        <v>0.158</v>
      </c>
      <c r="J14" s="39" t="s">
        <v>61</v>
      </c>
      <c r="M14" s="34"/>
      <c r="T14" s="34"/>
      <c r="U14" s="34"/>
    </row>
    <row r="15" customFormat="false" ht="40.25" hidden="false" customHeight="true" outlineLevel="0" collapsed="false">
      <c r="A15" s="29" t="n">
        <v>6</v>
      </c>
      <c r="B15" s="30" t="n">
        <v>1</v>
      </c>
      <c r="C15" s="31" t="s">
        <v>62</v>
      </c>
      <c r="D15" s="30" t="s">
        <v>63</v>
      </c>
      <c r="E15" s="30" t="s">
        <v>64</v>
      </c>
      <c r="F15" s="31" t="s">
        <v>20</v>
      </c>
      <c r="G15" s="30" t="s">
        <v>65</v>
      </c>
      <c r="H15" s="32" t="n">
        <v>0.502</v>
      </c>
      <c r="I15" s="32" t="n">
        <f aca="false">B15*H15</f>
        <v>0.502</v>
      </c>
      <c r="J15" s="33" t="s">
        <v>66</v>
      </c>
      <c r="M15" s="34"/>
      <c r="T15" s="34"/>
      <c r="U15" s="34"/>
    </row>
    <row r="16" customFormat="false" ht="41.75" hidden="false" customHeight="false" outlineLevel="0" collapsed="false">
      <c r="A16" s="24" t="n">
        <v>7</v>
      </c>
      <c r="B16" s="25" t="n">
        <v>1</v>
      </c>
      <c r="C16" s="40" t="s">
        <v>67</v>
      </c>
      <c r="D16" s="26" t="s">
        <v>68</v>
      </c>
      <c r="E16" s="40" t="s">
        <v>69</v>
      </c>
      <c r="F16" s="14" t="s">
        <v>20</v>
      </c>
      <c r="G16" s="40" t="s">
        <v>70</v>
      </c>
      <c r="H16" s="27" t="n">
        <v>3.59</v>
      </c>
      <c r="I16" s="16" t="n">
        <f aca="false">B16*H16</f>
        <v>3.59</v>
      </c>
      <c r="J16" s="41" t="s">
        <v>71</v>
      </c>
    </row>
    <row r="17" customFormat="false" ht="55.2" hidden="false" customHeight="false" outlineLevel="0" collapsed="false">
      <c r="A17" s="24" t="n">
        <v>8</v>
      </c>
      <c r="B17" s="25" t="n">
        <v>1</v>
      </c>
      <c r="C17" s="26" t="s">
        <v>72</v>
      </c>
      <c r="D17" s="25" t="s">
        <v>73</v>
      </c>
      <c r="E17" s="15" t="s">
        <v>74</v>
      </c>
      <c r="F17" s="14" t="s">
        <v>20</v>
      </c>
      <c r="G17" s="15" t="s">
        <v>75</v>
      </c>
      <c r="H17" s="27" t="n">
        <v>0.353</v>
      </c>
      <c r="I17" s="16" t="n">
        <f aca="false">B17*H17</f>
        <v>0.353</v>
      </c>
      <c r="J17" s="28" t="s">
        <v>76</v>
      </c>
    </row>
    <row r="18" customFormat="false" ht="41.75" hidden="false" customHeight="false" outlineLevel="0" collapsed="false">
      <c r="A18" s="42" t="n">
        <v>9</v>
      </c>
      <c r="B18" s="43" t="n">
        <v>1</v>
      </c>
      <c r="C18" s="44" t="s">
        <v>77</v>
      </c>
      <c r="D18" s="43" t="s">
        <v>78</v>
      </c>
      <c r="E18" s="15" t="s">
        <v>79</v>
      </c>
      <c r="F18" s="14" t="s">
        <v>20</v>
      </c>
      <c r="G18" s="15" t="s">
        <v>80</v>
      </c>
      <c r="H18" s="45" t="n">
        <v>0.88</v>
      </c>
      <c r="I18" s="16" t="n">
        <f aca="false">B18*H18</f>
        <v>0.88</v>
      </c>
      <c r="J18" s="46" t="s">
        <v>81</v>
      </c>
    </row>
    <row r="19" customFormat="false" ht="41.75" hidden="false" customHeight="false" outlineLevel="0" collapsed="false">
      <c r="A19" s="42" t="n">
        <v>10</v>
      </c>
      <c r="B19" s="43" t="n">
        <v>1</v>
      </c>
      <c r="C19" s="44" t="s">
        <v>82</v>
      </c>
      <c r="D19" s="43" t="s">
        <v>83</v>
      </c>
      <c r="E19" s="15" t="s">
        <v>84</v>
      </c>
      <c r="F19" s="14" t="s">
        <v>20</v>
      </c>
      <c r="G19" s="15" t="s">
        <v>85</v>
      </c>
      <c r="H19" s="45" t="n">
        <v>2.6</v>
      </c>
      <c r="I19" s="16" t="n">
        <f aca="false">B19*H19</f>
        <v>2.6</v>
      </c>
      <c r="J19" s="46" t="s">
        <v>86</v>
      </c>
    </row>
    <row r="20" customFormat="false" ht="14.9" hidden="false" customHeight="false" outlineLevel="0" collapsed="false">
      <c r="A20" s="29" t="n">
        <v>11</v>
      </c>
      <c r="B20" s="30" t="n">
        <v>2</v>
      </c>
      <c r="C20" s="31" t="s">
        <v>87</v>
      </c>
      <c r="D20" s="30" t="s">
        <v>88</v>
      </c>
      <c r="E20" s="31" t="s">
        <v>89</v>
      </c>
      <c r="F20" s="31" t="s">
        <v>20</v>
      </c>
      <c r="G20" s="30" t="s">
        <v>90</v>
      </c>
      <c r="H20" s="32" t="n">
        <v>1.63</v>
      </c>
      <c r="I20" s="32" t="n">
        <f aca="false">B20*H20</f>
        <v>3.26</v>
      </c>
      <c r="J20" s="33" t="s">
        <v>91</v>
      </c>
      <c r="M20" s="34"/>
      <c r="T20" s="34"/>
      <c r="U20" s="34"/>
    </row>
    <row r="21" customFormat="false" ht="41.75" hidden="false" customHeight="false" outlineLevel="0" collapsed="false">
      <c r="A21" s="35" t="n">
        <v>12</v>
      </c>
      <c r="B21" s="36" t="n">
        <v>1</v>
      </c>
      <c r="C21" s="37" t="s">
        <v>92</v>
      </c>
      <c r="D21" s="36" t="s">
        <v>93</v>
      </c>
      <c r="E21" s="36" t="s">
        <v>94</v>
      </c>
      <c r="F21" s="37" t="s">
        <v>20</v>
      </c>
      <c r="G21" s="36" t="s">
        <v>95</v>
      </c>
      <c r="H21" s="38" t="n">
        <v>0.884</v>
      </c>
      <c r="I21" s="38" t="n">
        <f aca="false">B21*H21</f>
        <v>0.884</v>
      </c>
      <c r="J21" s="39" t="s">
        <v>96</v>
      </c>
      <c r="M21" s="34"/>
      <c r="T21" s="34"/>
      <c r="U21" s="34"/>
    </row>
    <row r="22" customFormat="false" ht="28.35" hidden="false" customHeight="false" outlineLevel="0" collapsed="false">
      <c r="A22" s="29" t="n">
        <v>13</v>
      </c>
      <c r="B22" s="30" t="n">
        <v>1</v>
      </c>
      <c r="C22" s="31" t="s">
        <v>97</v>
      </c>
      <c r="D22" s="30" t="s">
        <v>98</v>
      </c>
      <c r="E22" s="30" t="s">
        <v>99</v>
      </c>
      <c r="F22" s="31" t="s">
        <v>20</v>
      </c>
      <c r="G22" s="30" t="s">
        <v>100</v>
      </c>
      <c r="H22" s="32" t="n">
        <v>0.763</v>
      </c>
      <c r="I22" s="32" t="n">
        <f aca="false">B22*H22</f>
        <v>0.763</v>
      </c>
      <c r="J22" s="33" t="s">
        <v>101</v>
      </c>
      <c r="M22" s="34"/>
      <c r="T22" s="34"/>
      <c r="U22" s="34"/>
    </row>
    <row r="23" customFormat="false" ht="28.35" hidden="false" customHeight="false" outlineLevel="0" collapsed="false">
      <c r="A23" s="29" t="n">
        <v>14</v>
      </c>
      <c r="B23" s="30" t="n">
        <v>1</v>
      </c>
      <c r="C23" s="31" t="s">
        <v>97</v>
      </c>
      <c r="D23" s="31" t="s">
        <v>102</v>
      </c>
      <c r="E23" s="30" t="s">
        <v>103</v>
      </c>
      <c r="F23" s="31" t="s">
        <v>20</v>
      </c>
      <c r="G23" s="30" t="s">
        <v>104</v>
      </c>
      <c r="H23" s="32" t="n">
        <v>0.744</v>
      </c>
      <c r="I23" s="32" t="n">
        <f aca="false">B23*H23</f>
        <v>0.744</v>
      </c>
      <c r="J23" s="33" t="s">
        <v>105</v>
      </c>
      <c r="M23" s="34"/>
      <c r="T23" s="34"/>
      <c r="U23" s="34"/>
    </row>
    <row r="24" customFormat="false" ht="55.2" hidden="false" customHeight="false" outlineLevel="0" collapsed="false">
      <c r="A24" s="35" t="n">
        <v>15</v>
      </c>
      <c r="B24" s="36" t="n">
        <v>2</v>
      </c>
      <c r="C24" s="37" t="s">
        <v>106</v>
      </c>
      <c r="D24" s="36" t="s">
        <v>107</v>
      </c>
      <c r="E24" s="36" t="s">
        <v>108</v>
      </c>
      <c r="F24" s="37" t="s">
        <v>20</v>
      </c>
      <c r="G24" s="36" t="s">
        <v>109</v>
      </c>
      <c r="H24" s="38" t="n">
        <v>0.093</v>
      </c>
      <c r="I24" s="38" t="n">
        <f aca="false">B24*H24</f>
        <v>0.186</v>
      </c>
      <c r="J24" s="39" t="s">
        <v>110</v>
      </c>
      <c r="M24" s="34"/>
      <c r="T24" s="34"/>
      <c r="U24" s="34"/>
    </row>
    <row r="25" customFormat="false" ht="41.75" hidden="false" customHeight="false" outlineLevel="0" collapsed="false">
      <c r="A25" s="35" t="n">
        <v>16</v>
      </c>
      <c r="B25" s="36" t="n">
        <v>2</v>
      </c>
      <c r="C25" s="37" t="s">
        <v>45</v>
      </c>
      <c r="D25" s="36" t="s">
        <v>111</v>
      </c>
      <c r="E25" s="15" t="s">
        <v>112</v>
      </c>
      <c r="F25" s="37" t="s">
        <v>20</v>
      </c>
      <c r="G25" s="15" t="s">
        <v>113</v>
      </c>
      <c r="H25" s="38" t="n">
        <v>0.121</v>
      </c>
      <c r="I25" s="38" t="n">
        <f aca="false">B25*H25</f>
        <v>0.242</v>
      </c>
      <c r="J25" s="39" t="s">
        <v>114</v>
      </c>
      <c r="M25" s="34"/>
      <c r="T25" s="34"/>
      <c r="U25" s="34"/>
    </row>
    <row r="26" customFormat="false" ht="41.75" hidden="false" customHeight="false" outlineLevel="0" collapsed="false">
      <c r="A26" s="35"/>
      <c r="B26" s="36" t="n">
        <v>2</v>
      </c>
      <c r="C26" s="37" t="s">
        <v>23</v>
      </c>
      <c r="D26" s="36" t="s">
        <v>115</v>
      </c>
      <c r="E26" s="15" t="s">
        <v>29</v>
      </c>
      <c r="F26" s="37" t="s">
        <v>20</v>
      </c>
      <c r="G26" s="15" t="s">
        <v>30</v>
      </c>
      <c r="H26" s="38" t="n">
        <v>0.033</v>
      </c>
      <c r="I26" s="38" t="n">
        <f aca="false">B26*H26</f>
        <v>0.066</v>
      </c>
      <c r="J26" s="39" t="s">
        <v>116</v>
      </c>
      <c r="M26" s="34"/>
      <c r="T26" s="34"/>
      <c r="U26" s="34"/>
    </row>
    <row r="27" customFormat="false" ht="13.8" hidden="false" customHeight="false" outlineLevel="0" collapsed="false">
      <c r="G27" s="47"/>
      <c r="H27" s="48"/>
      <c r="I27" s="49" t="n">
        <f aca="false">SUM(I5:I26)</f>
        <v>18.428</v>
      </c>
      <c r="J27" s="50"/>
    </row>
    <row r="28" customFormat="false" ht="13.8" hidden="false" customHeight="false" outlineLevel="0" collapsed="false">
      <c r="A28" s="51" t="s">
        <v>117</v>
      </c>
      <c r="B28" s="52"/>
      <c r="C28" s="53"/>
      <c r="D28" s="52"/>
      <c r="E28" s="54"/>
      <c r="G28" s="55" t="s">
        <v>118</v>
      </c>
      <c r="H28" s="55"/>
      <c r="I28" s="56" t="n">
        <f aca="false">I27*0.19</f>
        <v>3.50132</v>
      </c>
    </row>
    <row r="29" customFormat="false" ht="13.8" hidden="false" customHeight="false" outlineLevel="0" collapsed="false">
      <c r="A29" s="57" t="s">
        <v>119</v>
      </c>
      <c r="B29" s="57"/>
      <c r="C29" s="58" t="s">
        <v>120</v>
      </c>
      <c r="D29" s="59" t="s">
        <v>121</v>
      </c>
      <c r="E29" s="59"/>
      <c r="G29" s="55" t="s">
        <v>122</v>
      </c>
      <c r="H29" s="55"/>
      <c r="I29" s="60" t="n">
        <f aca="false">I27*1.19</f>
        <v>21.92932</v>
      </c>
    </row>
    <row r="30" customFormat="false" ht="14.25" hidden="false" customHeight="false" outlineLevel="0" collapsed="false">
      <c r="A30" s="61" t="s">
        <v>123</v>
      </c>
      <c r="B30" s="61"/>
      <c r="C30" s="62" t="s">
        <v>124</v>
      </c>
      <c r="D30" s="63" t="s">
        <v>125</v>
      </c>
      <c r="E30" s="63"/>
    </row>
    <row r="31" customFormat="false" ht="14.25" hidden="false" customHeight="false" outlineLevel="0" collapsed="false">
      <c r="A31" s="61" t="s">
        <v>20</v>
      </c>
      <c r="B31" s="61"/>
      <c r="C31" s="62" t="s">
        <v>126</v>
      </c>
      <c r="D31" s="63" t="s">
        <v>127</v>
      </c>
      <c r="E31" s="63"/>
    </row>
    <row r="32" s="64" customFormat="true" ht="14.25" hidden="false" customHeight="false" outlineLevel="0" collapsed="false">
      <c r="A32" s="61" t="s">
        <v>128</v>
      </c>
      <c r="B32" s="61"/>
      <c r="C32" s="62" t="s">
        <v>126</v>
      </c>
      <c r="D32" s="63" t="s">
        <v>129</v>
      </c>
      <c r="E32" s="63"/>
      <c r="G32" s="65"/>
      <c r="H32" s="64" t="s">
        <v>130</v>
      </c>
      <c r="J32" s="23"/>
    </row>
    <row r="33" s="64" customFormat="true" ht="14.25" hidden="false" customHeight="false" outlineLevel="0" collapsed="false">
      <c r="A33" s="66" t="s">
        <v>131</v>
      </c>
      <c r="B33" s="66"/>
      <c r="C33" s="67" t="s">
        <v>126</v>
      </c>
      <c r="D33" s="68" t="s">
        <v>132</v>
      </c>
      <c r="E33" s="68"/>
      <c r="G33" s="65"/>
      <c r="J33" s="23"/>
    </row>
    <row r="34" customFormat="false" ht="13.8" hidden="false" customHeight="false" outlineLevel="0" collapsed="false">
      <c r="A34" s="66" t="s">
        <v>133</v>
      </c>
      <c r="B34" s="66"/>
      <c r="C34" s="67"/>
      <c r="D34" s="68" t="s">
        <v>134</v>
      </c>
      <c r="E34" s="68"/>
    </row>
    <row r="35" customFormat="false" ht="13.8" hidden="false" customHeight="false" outlineLevel="0" collapsed="false">
      <c r="A35" s="69"/>
      <c r="E35" s="70"/>
      <c r="F35" s="69"/>
      <c r="G35" s="70"/>
      <c r="H35" s="69"/>
      <c r="I35" s="69"/>
      <c r="J35" s="71"/>
      <c r="K35" s="69"/>
      <c r="L35" s="69"/>
    </row>
    <row r="36" customFormat="false" ht="13.8" hidden="false" customHeight="false" outlineLevel="0" collapsed="false">
      <c r="A36" s="69"/>
      <c r="E36" s="70"/>
      <c r="F36" s="69"/>
      <c r="I36" s="69"/>
      <c r="J36" s="71"/>
      <c r="K36" s="69"/>
      <c r="L36" s="69"/>
    </row>
    <row r="37" customFormat="false" ht="13.8" hidden="false" customHeight="false" outlineLevel="0" collapsed="false">
      <c r="B37" s="69"/>
    </row>
    <row r="43" customFormat="false" ht="13.8" hidden="false" customHeight="false" outlineLevel="0" collapsed="false">
      <c r="A43" s="72"/>
      <c r="B43" s="72"/>
      <c r="C43" s="73"/>
      <c r="D43" s="72"/>
      <c r="E43" s="74"/>
      <c r="F43" s="72"/>
      <c r="G43" s="74"/>
      <c r="H43" s="72"/>
      <c r="I43" s="72"/>
      <c r="J43" s="75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</row>
    <row r="44" customFormat="false" ht="13.8" hidden="false" customHeight="false" outlineLevel="0" collapsed="false">
      <c r="A44" s="72"/>
      <c r="B44" s="72"/>
      <c r="C44" s="73"/>
      <c r="D44" s="72"/>
      <c r="E44" s="74"/>
      <c r="F44" s="72"/>
      <c r="G44" s="74"/>
      <c r="H44" s="72"/>
      <c r="I44" s="72"/>
      <c r="J44" s="75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</row>
    <row r="45" customFormat="false" ht="13.8" hidden="false" customHeight="false" outlineLevel="0" collapsed="false">
      <c r="A45" s="72"/>
      <c r="B45" s="72"/>
      <c r="C45" s="73"/>
      <c r="D45" s="72"/>
      <c r="E45" s="74"/>
      <c r="F45" s="72"/>
      <c r="G45" s="74"/>
      <c r="H45" s="72"/>
      <c r="I45" s="72"/>
      <c r="J45" s="75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</row>
    <row r="46" customFormat="false" ht="13.8" hidden="false" customHeight="false" outlineLevel="0" collapsed="false">
      <c r="A46" s="72"/>
      <c r="B46" s="72"/>
      <c r="C46" s="73"/>
      <c r="D46" s="72"/>
      <c r="E46" s="74"/>
      <c r="F46" s="72"/>
      <c r="G46" s="74"/>
      <c r="H46" s="72"/>
      <c r="I46" s="72"/>
      <c r="J46" s="75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</row>
    <row r="47" customFormat="false" ht="13.8" hidden="false" customHeight="false" outlineLevel="0" collapsed="false">
      <c r="A47" s="72"/>
      <c r="B47" s="72"/>
      <c r="C47" s="73"/>
      <c r="D47" s="72"/>
      <c r="E47" s="74"/>
      <c r="F47" s="72"/>
      <c r="G47" s="74"/>
      <c r="H47" s="72"/>
      <c r="I47" s="72"/>
      <c r="J47" s="75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</row>
    <row r="48" customFormat="false" ht="13.8" hidden="false" customHeight="false" outlineLevel="0" collapsed="false">
      <c r="A48" s="72"/>
      <c r="B48" s="72"/>
      <c r="C48" s="73"/>
      <c r="D48" s="72"/>
      <c r="E48" s="74"/>
      <c r="F48" s="72"/>
      <c r="G48" s="74"/>
      <c r="H48" s="72"/>
      <c r="I48" s="72"/>
      <c r="J48" s="75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</row>
    <row r="49" customFormat="false" ht="13.8" hidden="false" customHeight="false" outlineLevel="0" collapsed="false">
      <c r="A49" s="76"/>
      <c r="B49" s="76"/>
      <c r="C49" s="74"/>
      <c r="D49" s="76"/>
      <c r="E49" s="74"/>
      <c r="F49" s="76"/>
      <c r="G49" s="76"/>
      <c r="H49" s="76"/>
      <c r="I49" s="76"/>
      <c r="J49" s="77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</row>
    <row r="50" customFormat="false" ht="13.8" hidden="false" customHeight="false" outlineLevel="0" collapsed="false">
      <c r="A50" s="74"/>
      <c r="B50" s="74"/>
      <c r="C50" s="76"/>
      <c r="D50" s="74"/>
      <c r="E50" s="76"/>
      <c r="F50" s="76"/>
      <c r="G50" s="74"/>
      <c r="H50" s="74"/>
      <c r="I50" s="74"/>
      <c r="J50" s="78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</row>
    <row r="51" customFormat="false" ht="13.8" hidden="false" customHeight="false" outlineLevel="0" collapsed="false">
      <c r="A51" s="74"/>
      <c r="B51" s="74"/>
      <c r="C51" s="76"/>
      <c r="D51" s="74"/>
      <c r="E51" s="74"/>
      <c r="F51" s="76"/>
      <c r="G51" s="74"/>
      <c r="H51" s="74"/>
      <c r="I51" s="74"/>
      <c r="J51" s="78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</row>
    <row r="52" customFormat="false" ht="13.8" hidden="false" customHeight="false" outlineLevel="0" collapsed="false">
      <c r="A52" s="74"/>
      <c r="B52" s="74"/>
      <c r="C52" s="76"/>
      <c r="D52" s="76"/>
      <c r="E52" s="74"/>
      <c r="F52" s="76"/>
      <c r="G52" s="74"/>
      <c r="H52" s="74"/>
      <c r="I52" s="74"/>
      <c r="J52" s="78"/>
      <c r="K52" s="72"/>
      <c r="L52" s="72"/>
      <c r="M52" s="72"/>
      <c r="N52" s="72"/>
      <c r="O52" s="72"/>
      <c r="P52" s="72"/>
      <c r="Q52" s="72"/>
      <c r="R52" s="72"/>
      <c r="S52" s="72"/>
      <c r="T52" s="72"/>
      <c r="U52" s="72"/>
    </row>
    <row r="53" customFormat="false" ht="13.8" hidden="false" customHeight="false" outlineLevel="0" collapsed="false">
      <c r="A53" s="74"/>
      <c r="B53" s="74"/>
      <c r="C53" s="76"/>
      <c r="D53" s="74"/>
      <c r="E53" s="74"/>
      <c r="F53" s="76"/>
      <c r="G53" s="74"/>
      <c r="H53" s="74"/>
      <c r="I53" s="74"/>
      <c r="J53" s="78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</row>
    <row r="54" customFormat="false" ht="13.8" hidden="false" customHeight="false" outlineLevel="0" collapsed="false">
      <c r="A54" s="74"/>
      <c r="B54" s="74"/>
      <c r="C54" s="74"/>
      <c r="D54" s="74"/>
      <c r="E54" s="74"/>
      <c r="F54" s="76"/>
      <c r="G54" s="74"/>
      <c r="H54" s="74"/>
      <c r="I54" s="74"/>
      <c r="J54" s="78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72"/>
    </row>
    <row r="55" customFormat="false" ht="13.8" hidden="false" customHeight="false" outlineLevel="0" collapsed="false">
      <c r="A55" s="74"/>
      <c r="B55" s="74"/>
      <c r="C55" s="76"/>
      <c r="D55" s="74"/>
      <c r="E55" s="74"/>
      <c r="F55" s="76"/>
      <c r="G55" s="74"/>
      <c r="H55" s="74"/>
      <c r="I55" s="74"/>
      <c r="J55" s="78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72"/>
    </row>
    <row r="56" customFormat="false" ht="13.8" hidden="false" customHeight="false" outlineLevel="0" collapsed="false">
      <c r="A56" s="74"/>
      <c r="B56" s="74"/>
      <c r="C56" s="76"/>
      <c r="D56" s="74"/>
      <c r="E56" s="74"/>
      <c r="F56" s="76"/>
      <c r="G56" s="74"/>
      <c r="H56" s="74"/>
      <c r="I56" s="74"/>
      <c r="J56" s="78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72"/>
    </row>
    <row r="57" customFormat="false" ht="13.8" hidden="false" customHeight="false" outlineLevel="0" collapsed="false">
      <c r="A57" s="72"/>
      <c r="B57" s="72"/>
      <c r="C57" s="73"/>
      <c r="D57" s="72"/>
      <c r="E57" s="74"/>
      <c r="F57" s="72"/>
      <c r="G57" s="74"/>
      <c r="H57" s="72"/>
      <c r="I57" s="72"/>
      <c r="J57" s="75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72"/>
    </row>
    <row r="58" customFormat="false" ht="13.8" hidden="false" customHeight="false" outlineLevel="0" collapsed="false">
      <c r="A58" s="72"/>
      <c r="B58" s="72"/>
      <c r="C58" s="73"/>
      <c r="D58" s="72"/>
      <c r="E58" s="74"/>
      <c r="F58" s="72"/>
      <c r="G58" s="74"/>
      <c r="H58" s="72"/>
      <c r="I58" s="72"/>
      <c r="J58" s="75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72"/>
    </row>
    <row r="59" customFormat="false" ht="13.8" hidden="false" customHeight="false" outlineLevel="0" collapsed="false">
      <c r="A59" s="72"/>
      <c r="B59" s="72"/>
      <c r="C59" s="73"/>
      <c r="D59" s="72"/>
      <c r="E59" s="74"/>
      <c r="F59" s="72"/>
      <c r="G59" s="74"/>
      <c r="H59" s="72"/>
      <c r="I59" s="72"/>
      <c r="J59" s="75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72"/>
    </row>
    <row r="60" customFormat="false" ht="13.8" hidden="false" customHeight="false" outlineLevel="0" collapsed="false">
      <c r="A60" s="72"/>
      <c r="B60" s="72"/>
      <c r="C60" s="73"/>
      <c r="D60" s="72"/>
      <c r="E60" s="74"/>
      <c r="F60" s="72"/>
      <c r="G60" s="74"/>
      <c r="H60" s="72"/>
      <c r="I60" s="72"/>
      <c r="J60" s="75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72"/>
    </row>
    <row r="61" customFormat="false" ht="13.8" hidden="false" customHeight="false" outlineLevel="0" collapsed="false">
      <c r="A61" s="72"/>
      <c r="B61" s="72"/>
      <c r="C61" s="73"/>
      <c r="D61" s="72"/>
      <c r="E61" s="74"/>
      <c r="F61" s="72"/>
      <c r="G61" s="74"/>
      <c r="H61" s="72"/>
      <c r="I61" s="72"/>
      <c r="J61" s="75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72"/>
    </row>
    <row r="62" customFormat="false" ht="13.8" hidden="false" customHeight="false" outlineLevel="0" collapsed="false">
      <c r="A62" s="72"/>
      <c r="B62" s="72"/>
      <c r="C62" s="73"/>
      <c r="D62" s="72"/>
      <c r="E62" s="74"/>
      <c r="F62" s="72"/>
      <c r="G62" s="74"/>
      <c r="H62" s="72"/>
      <c r="I62" s="72"/>
      <c r="J62" s="75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72"/>
    </row>
    <row r="63" customFormat="false" ht="13.8" hidden="false" customHeight="false" outlineLevel="0" collapsed="false">
      <c r="A63" s="72"/>
      <c r="B63" s="72"/>
      <c r="C63" s="73"/>
      <c r="D63" s="72"/>
      <c r="E63" s="74"/>
      <c r="F63" s="72"/>
      <c r="G63" s="74"/>
      <c r="H63" s="72"/>
      <c r="I63" s="72"/>
      <c r="J63" s="75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72"/>
    </row>
    <row r="64" customFormat="false" ht="13.8" hidden="false" customHeight="false" outlineLevel="0" collapsed="false">
      <c r="A64" s="72"/>
      <c r="B64" s="72"/>
      <c r="C64" s="73"/>
      <c r="D64" s="72"/>
      <c r="E64" s="74"/>
      <c r="F64" s="72"/>
      <c r="G64" s="74"/>
      <c r="H64" s="72"/>
      <c r="I64" s="72"/>
      <c r="J64" s="75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72"/>
    </row>
    <row r="65" customFormat="false" ht="13.8" hidden="false" customHeight="false" outlineLevel="0" collapsed="false">
      <c r="A65" s="72"/>
      <c r="B65" s="72"/>
      <c r="C65" s="73"/>
      <c r="D65" s="72"/>
      <c r="E65" s="74"/>
      <c r="F65" s="72"/>
      <c r="G65" s="74"/>
      <c r="H65" s="72"/>
      <c r="I65" s="72"/>
      <c r="J65" s="75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72"/>
    </row>
    <row r="66" customFormat="false" ht="13.8" hidden="false" customHeight="false" outlineLevel="0" collapsed="false">
      <c r="A66" s="72"/>
      <c r="B66" s="72"/>
      <c r="C66" s="73"/>
      <c r="D66" s="72"/>
      <c r="E66" s="74"/>
      <c r="F66" s="72"/>
      <c r="G66" s="74"/>
      <c r="H66" s="72"/>
      <c r="I66" s="72"/>
      <c r="J66" s="75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72"/>
    </row>
    <row r="67" customFormat="false" ht="13.8" hidden="false" customHeight="false" outlineLevel="0" collapsed="false">
      <c r="A67" s="72"/>
      <c r="B67" s="72"/>
      <c r="C67" s="73"/>
      <c r="D67" s="72"/>
      <c r="E67" s="74"/>
      <c r="F67" s="72"/>
      <c r="G67" s="74"/>
      <c r="H67" s="72"/>
      <c r="I67" s="72"/>
      <c r="J67" s="75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72"/>
    </row>
  </sheetData>
  <mergeCells count="18">
    <mergeCell ref="A1:B1"/>
    <mergeCell ref="H1:J1"/>
    <mergeCell ref="A2:B2"/>
    <mergeCell ref="H2:J2"/>
    <mergeCell ref="G28:H28"/>
    <mergeCell ref="A29:B29"/>
    <mergeCell ref="D29:E29"/>
    <mergeCell ref="G29:H29"/>
    <mergeCell ref="A30:B30"/>
    <mergeCell ref="D30:E30"/>
    <mergeCell ref="A31:B31"/>
    <mergeCell ref="D31:E31"/>
    <mergeCell ref="A32:B32"/>
    <mergeCell ref="D32:E32"/>
    <mergeCell ref="A33:B33"/>
    <mergeCell ref="D33:E33"/>
    <mergeCell ref="A34:B34"/>
    <mergeCell ref="D34:E34"/>
  </mergeCells>
  <dataValidations count="3">
    <dataValidation allowBlank="true" errorStyle="stop" operator="between" showDropDown="false" showErrorMessage="true" showInputMessage="true" sqref="F5:F12 F16:F19" type="list">
      <formula1>$A$30:$A$34</formula1>
      <formula2>0</formula2>
    </dataValidation>
    <dataValidation allowBlank="true" errorStyle="stop" operator="between" showDropDown="false" showErrorMessage="true" showInputMessage="true" sqref="F14 F20:F21" type="list">
      <formula1>$A$22:$A$29</formula1>
      <formula2>0</formula2>
    </dataValidation>
    <dataValidation allowBlank="true" errorStyle="stop" operator="between" showDropDown="false" showErrorMessage="true" showInputMessage="true" sqref="F13 F15 F22:F26" type="list">
      <formula1>$A$22:$A$28</formula1>
      <formula2>0</formula2>
    </dataValidation>
  </dataValidations>
  <hyperlinks>
    <hyperlink ref="J15" r:id="rId1" display="https://www.mouser.de/ProductDetail/Vishay-General-Semiconductor/SSB43L-E3-52T?qs=x2jpVgRnAtN%252BZmsb%252BlLseQ%3D%3D"/>
    <hyperlink ref="J20" r:id="rId2" display="https://www.mouser.de/ProductDetail/SparkFun/PRT-09536?qs=WyAARYrbSnYl1e2cwkZPbQ%3D%3D"/>
    <hyperlink ref="D30" r:id="rId3" display="https://ee.hsrw.org/"/>
    <hyperlink ref="D31" r:id="rId4" display="https://www.mouser.de/"/>
    <hyperlink ref="D32" r:id="rId5" display="https://www.reichelt.de/"/>
    <hyperlink ref="D33" r:id="rId6" display="https://www.conrad.biz/"/>
  </hyperlinks>
  <printOptions headings="false" gridLines="false" gridLinesSet="true" horizontalCentered="false" verticalCentered="false"/>
  <pageMargins left="0.25" right="0.25" top="0.75" bottom="0.75" header="0.3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&amp;CParts list
Practical Electronics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760</TotalTime>
  <Application>LibreOffice/7.5.7.1$Linux_X86_64 LibreOffice_project/50$Build-1</Application>
  <AppVersion>15.0000</AppVersion>
  <Company>Hochschule Rhein-Waal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2017-02-06T13:00:47Z</dcterms:created>
  <dc:creator>Muhs, Friedrich</dc:creator>
  <dc:description/>
  <dc:language>en-US</dc:language>
  <cp:lastModifiedBy/>
  <cp:lastPrinted>2017-02-08T11:39:48Z</cp:lastPrinted>
  <dcterms:modified xsi:type="dcterms:W3CDTF">2023-11-06T23:09:07Z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