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0" yWindow="0" windowWidth="25600" windowHeight="16060"/>
  </bookViews>
  <sheets>
    <sheet name="MPV 2020 Fin Report " sheetId="4" r:id="rId1"/>
    <sheet name="2020 Summary by Catagories " sheetId="5" r:id="rId2"/>
    <sheet name="Catagories" sheetId="2" r:id="rId3"/>
  </sheets>
  <definedNames>
    <definedName name="_xlnm.Print_Titles" localSheetId="0">'MPV 2020 Fin Report '!$1:$7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4" l="1"/>
  <c r="F44" i="4"/>
  <c r="F58" i="4"/>
  <c r="G27" i="4"/>
  <c r="G58" i="4"/>
  <c r="I22" i="5"/>
  <c r="F22" i="5"/>
  <c r="H58" i="4"/>
  <c r="H53" i="4"/>
</calcChain>
</file>

<file path=xl/sharedStrings.xml><?xml version="1.0" encoding="utf-8"?>
<sst xmlns="http://schemas.openxmlformats.org/spreadsheetml/2006/main" count="99" uniqueCount="70">
  <si>
    <t>Admin</t>
  </si>
  <si>
    <t>Equipment</t>
  </si>
  <si>
    <t>Pent Comp</t>
  </si>
  <si>
    <t>Tet comp</t>
  </si>
  <si>
    <t>Laser Run comp</t>
  </si>
  <si>
    <t xml:space="preserve">Laser </t>
  </si>
  <si>
    <t>Come &amp; Try</t>
  </si>
  <si>
    <t>Camp</t>
  </si>
  <si>
    <t>Insurance</t>
  </si>
  <si>
    <t>Membership</t>
  </si>
  <si>
    <t>Uniform</t>
  </si>
  <si>
    <t>Grants - S&amp;R</t>
  </si>
  <si>
    <t>Grants - Travel (athletes pathway)</t>
  </si>
  <si>
    <t>Sponsorship / Travel Grant</t>
  </si>
  <si>
    <t>Cat #</t>
  </si>
  <si>
    <t>Details</t>
  </si>
  <si>
    <t>VICTORIAN AMATEUR MODERN PENTATHLON ASSOCIATION</t>
  </si>
  <si>
    <t>Victorian Associations Incorporations Number – A00008251</t>
  </si>
  <si>
    <t>Australian Business Number (ABN) – 31 594 985 254</t>
  </si>
  <si>
    <t xml:space="preserve">          - Tetrathlon</t>
  </si>
  <si>
    <t>EXPENDITURE</t>
  </si>
  <si>
    <t xml:space="preserve">Pentathlon events </t>
  </si>
  <si>
    <t xml:space="preserve">Uniform                                                                              </t>
  </si>
  <si>
    <t xml:space="preserve">                                                       </t>
  </si>
  <si>
    <t xml:space="preserve"> </t>
  </si>
  <si>
    <t xml:space="preserve">                    </t>
  </si>
  <si>
    <t>FINANCIAL REPORT 1st JANURARY 2020 TO 31st DECEMBER 2020</t>
  </si>
  <si>
    <t xml:space="preserve">Training Hub </t>
  </si>
  <si>
    <t>Tasmania Comp</t>
  </si>
  <si>
    <t>Equipment Maintenance</t>
  </si>
  <si>
    <t>NZ  comp</t>
  </si>
  <si>
    <t>COVID Grant</t>
  </si>
  <si>
    <t>Income</t>
  </si>
  <si>
    <t>Expenditure</t>
  </si>
  <si>
    <t xml:space="preserve">      Victorian Govt Sport &amp; Rec Grants                           </t>
  </si>
  <si>
    <t xml:space="preserve">      Admin                                                                                   </t>
  </si>
  <si>
    <t xml:space="preserve">      Membership fees                                                          </t>
  </si>
  <si>
    <t xml:space="preserve">      Entry fees - Pentathlon                                                  </t>
  </si>
  <si>
    <t xml:space="preserve">      Equipment                                                                            </t>
  </si>
  <si>
    <t xml:space="preserve">      Camp                                                                                </t>
  </si>
  <si>
    <t xml:space="preserve">      New Zealand Comp                                                     </t>
  </si>
  <si>
    <t xml:space="preserve">Administration                                                                </t>
  </si>
  <si>
    <t xml:space="preserve">Tet Camp                                                                             </t>
  </si>
  <si>
    <t xml:space="preserve">Equipment                                                                         </t>
  </si>
  <si>
    <t xml:space="preserve">Laser                                                                                     </t>
  </si>
  <si>
    <t xml:space="preserve">Tetrathlon                                                                          </t>
  </si>
  <si>
    <t xml:space="preserve">Travel &amp; Comp grants                                                       </t>
  </si>
  <si>
    <t xml:space="preserve">New Zealand Comp                                                          </t>
  </si>
  <si>
    <t xml:space="preserve">INCOME                                                                              </t>
  </si>
  <si>
    <t xml:space="preserve">Cheque number </t>
  </si>
  <si>
    <t xml:space="preserve">Sub-total                                                                                                     </t>
  </si>
  <si>
    <t xml:space="preserve">      Tasmania Comp                                                     </t>
  </si>
  <si>
    <t xml:space="preserve">      Uniform                                                   </t>
  </si>
  <si>
    <t xml:space="preserve">      COVID Recovery Grants                           </t>
  </si>
  <si>
    <t>Training Hub</t>
  </si>
  <si>
    <t xml:space="preserve">Equipment Maintenance                                                                         </t>
  </si>
  <si>
    <t xml:space="preserve">COVID Recovery Grants </t>
  </si>
  <si>
    <t xml:space="preserve">Unpresented cheques from 2019 Fin year </t>
  </si>
  <si>
    <t xml:space="preserve">CBA Closing Balance 31st December 2020 reconciled with bank statement  # 326                                                      </t>
  </si>
  <si>
    <t xml:space="preserve">CBA OPENING BALANCE 1st JANURARY 2020 - CBA Statement # 322                                    </t>
  </si>
  <si>
    <t>Total Income 2020</t>
  </si>
  <si>
    <t>Total Expenditure 2020</t>
  </si>
  <si>
    <t xml:space="preserve">2020 Income Less 2020 Expenditure </t>
  </si>
  <si>
    <t>Unpresented cheques at 31/12/2020</t>
  </si>
  <si>
    <t xml:space="preserve">We certify that this Financial Report for the period 1st January 2020 to 31st December 2020, presents as a </t>
  </si>
  <si>
    <t xml:space="preserve">true and accurate statement, representing the Association’s finances as reconciled to Bank Statements </t>
  </si>
  <si>
    <t xml:space="preserve">(account number 06 3009 10073035, Commonwealth Bank, statements 322 to 326),  stated and that this </t>
  </si>
  <si>
    <t xml:space="preserve">Association does not hold any other bank accounts or term deposits with any financial institution other </t>
  </si>
  <si>
    <t xml:space="preserve">than that listed above. </t>
  </si>
  <si>
    <t>Brian Vagg/Kate Thompson, Joint (Acting) Treasurers, Victorian Amateur Modern Pentathlon Association.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</si>
</sst>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8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64" fontId="0" fillId="0" borderId="1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pane ySplit="7" topLeftCell="A8" activePane="bottomLeft" state="frozen"/>
      <selection pane="bottomLeft" activeCell="A9" sqref="A9"/>
    </sheetView>
  </sheetViews>
  <sheetFormatPr baseColWidth="10" defaultColWidth="8.83203125" defaultRowHeight="14" x14ac:dyDescent="0"/>
  <cols>
    <col min="3" max="3" width="10.33203125" customWidth="1"/>
    <col min="6" max="6" width="15.83203125" customWidth="1"/>
    <col min="7" max="7" width="13" customWidth="1"/>
    <col min="8" max="8" width="15.33203125" customWidth="1"/>
    <col min="10" max="10" width="10.33203125" customWidth="1"/>
  </cols>
  <sheetData>
    <row r="1" spans="1:8" ht="18">
      <c r="C1" s="16" t="s">
        <v>16</v>
      </c>
    </row>
    <row r="2" spans="1:8" ht="6" customHeight="1"/>
    <row r="3" spans="1:8">
      <c r="C3" s="3" t="s">
        <v>26</v>
      </c>
    </row>
    <row r="4" spans="1:8" ht="5.5" customHeight="1"/>
    <row r="5" spans="1:8">
      <c r="C5" s="1" t="s">
        <v>17</v>
      </c>
      <c r="D5" s="1"/>
      <c r="E5" s="1"/>
      <c r="F5" s="1"/>
    </row>
    <row r="6" spans="1:8" ht="7.5" customHeight="1">
      <c r="C6" s="1"/>
      <c r="D6" s="1"/>
      <c r="E6" s="1"/>
      <c r="F6" s="1"/>
    </row>
    <row r="7" spans="1:8">
      <c r="C7" s="1" t="s">
        <v>18</v>
      </c>
      <c r="D7" s="1"/>
      <c r="E7" s="1"/>
      <c r="F7" s="1"/>
    </row>
    <row r="8" spans="1:8" ht="4.5" customHeight="1"/>
    <row r="11" spans="1:8" ht="15" thickBot="1">
      <c r="A11" s="3" t="s">
        <v>59</v>
      </c>
      <c r="F11" s="12"/>
      <c r="G11" s="12"/>
      <c r="H11" s="14">
        <v>7345.51</v>
      </c>
    </row>
    <row r="12" spans="1:8" ht="9" customHeight="1" thickTop="1">
      <c r="A12" s="3"/>
      <c r="F12" s="12"/>
      <c r="G12" s="12"/>
      <c r="H12" s="13"/>
    </row>
    <row r="13" spans="1:8" ht="15" thickBot="1">
      <c r="A13" t="s">
        <v>57</v>
      </c>
      <c r="F13" s="15">
        <v>1221.4100000000001</v>
      </c>
      <c r="G13" s="12"/>
      <c r="H13" s="12"/>
    </row>
    <row r="14" spans="1:8" ht="7.5" customHeight="1" thickTop="1">
      <c r="F14" s="12"/>
      <c r="G14" s="12"/>
      <c r="H14" s="12"/>
    </row>
    <row r="15" spans="1:8">
      <c r="A15" t="s">
        <v>48</v>
      </c>
      <c r="F15" s="12"/>
      <c r="G15" s="12"/>
      <c r="H15" s="12"/>
    </row>
    <row r="16" spans="1:8">
      <c r="A16" t="s">
        <v>34</v>
      </c>
      <c r="F16" s="12"/>
      <c r="G16" s="12">
        <v>20000</v>
      </c>
      <c r="H16" s="12"/>
    </row>
    <row r="17" spans="1:10">
      <c r="A17" t="s">
        <v>53</v>
      </c>
      <c r="F17" s="12"/>
      <c r="G17" s="12">
        <v>6725</v>
      </c>
      <c r="H17" s="12"/>
    </row>
    <row r="18" spans="1:10">
      <c r="A18" t="s">
        <v>35</v>
      </c>
      <c r="F18" s="12"/>
      <c r="G18" s="12"/>
      <c r="H18" s="12"/>
    </row>
    <row r="19" spans="1:10">
      <c r="A19" t="s">
        <v>36</v>
      </c>
      <c r="F19" s="12"/>
      <c r="G19" s="12">
        <v>2415</v>
      </c>
      <c r="H19" s="12"/>
    </row>
    <row r="20" spans="1:10">
      <c r="A20" t="s">
        <v>37</v>
      </c>
      <c r="F20" s="12"/>
      <c r="G20" s="12">
        <v>2710</v>
      </c>
      <c r="H20" s="12"/>
    </row>
    <row r="21" spans="1:10">
      <c r="B21" t="s">
        <v>19</v>
      </c>
      <c r="F21" s="12"/>
      <c r="G21" s="12">
        <v>440</v>
      </c>
      <c r="H21" s="12"/>
    </row>
    <row r="22" spans="1:10">
      <c r="A22" t="s">
        <v>38</v>
      </c>
      <c r="F22" s="12"/>
      <c r="G22" s="12">
        <v>8436.35</v>
      </c>
      <c r="H22" s="12"/>
    </row>
    <row r="23" spans="1:10">
      <c r="A23" t="s">
        <v>39</v>
      </c>
      <c r="F23" s="12"/>
      <c r="G23" s="12"/>
      <c r="H23" s="12"/>
    </row>
    <row r="24" spans="1:10">
      <c r="A24" t="s">
        <v>40</v>
      </c>
      <c r="F24" s="12"/>
      <c r="G24" s="12"/>
      <c r="H24" s="12"/>
    </row>
    <row r="25" spans="1:10">
      <c r="A25" t="s">
        <v>51</v>
      </c>
      <c r="F25" s="12"/>
      <c r="G25" s="12">
        <v>3675</v>
      </c>
      <c r="H25" s="12"/>
    </row>
    <row r="26" spans="1:10">
      <c r="A26" t="s">
        <v>52</v>
      </c>
      <c r="F26" s="12"/>
      <c r="G26" s="12">
        <v>50</v>
      </c>
      <c r="H26" s="12"/>
    </row>
    <row r="27" spans="1:10" ht="15" thickBot="1">
      <c r="A27" s="3" t="s">
        <v>60</v>
      </c>
      <c r="F27" s="12"/>
      <c r="G27" s="14">
        <f>SUM(G16:G26)</f>
        <v>44451.35</v>
      </c>
    </row>
    <row r="28" spans="1:10" ht="15" thickTop="1">
      <c r="F28" s="12"/>
      <c r="G28" s="12"/>
      <c r="H28" s="12"/>
      <c r="J28" s="4"/>
    </row>
    <row r="29" spans="1:10">
      <c r="A29" s="3" t="s">
        <v>20</v>
      </c>
      <c r="F29" s="12"/>
      <c r="G29" s="12"/>
      <c r="H29" s="12"/>
    </row>
    <row r="30" spans="1:10">
      <c r="A30" t="s">
        <v>41</v>
      </c>
      <c r="F30" s="12">
        <v>7862.67</v>
      </c>
      <c r="G30" s="12"/>
      <c r="H30" s="12"/>
    </row>
    <row r="31" spans="1:10">
      <c r="A31" t="s">
        <v>42</v>
      </c>
      <c r="F31" s="12"/>
      <c r="G31" s="12"/>
      <c r="H31" s="12"/>
    </row>
    <row r="32" spans="1:10">
      <c r="A32" t="s">
        <v>43</v>
      </c>
      <c r="F32" s="12">
        <v>21818.83</v>
      </c>
      <c r="G32" s="12"/>
      <c r="H32" s="12"/>
    </row>
    <row r="33" spans="1:8">
      <c r="A33" t="s">
        <v>55</v>
      </c>
      <c r="F33" s="12">
        <v>1013.97</v>
      </c>
      <c r="G33" s="12"/>
      <c r="H33" s="12"/>
    </row>
    <row r="34" spans="1:8">
      <c r="A34" t="s">
        <v>21</v>
      </c>
      <c r="F34" s="12">
        <v>1817.81</v>
      </c>
      <c r="G34" s="12"/>
      <c r="H34" s="12"/>
    </row>
    <row r="35" spans="1:8">
      <c r="A35" t="s">
        <v>44</v>
      </c>
      <c r="F35" s="12"/>
      <c r="G35" s="12"/>
      <c r="H35" s="12"/>
    </row>
    <row r="36" spans="1:8">
      <c r="A36" t="s">
        <v>45</v>
      </c>
      <c r="F36" s="12">
        <v>669.69</v>
      </c>
      <c r="G36" s="12"/>
      <c r="H36" s="12"/>
    </row>
    <row r="37" spans="1:8">
      <c r="A37" t="s">
        <v>46</v>
      </c>
      <c r="F37" s="12"/>
      <c r="G37" s="12"/>
      <c r="H37" s="12"/>
    </row>
    <row r="38" spans="1:8">
      <c r="A38" t="s">
        <v>9</v>
      </c>
      <c r="F38" s="12">
        <v>60</v>
      </c>
      <c r="G38" s="12"/>
      <c r="H38" s="12"/>
    </row>
    <row r="39" spans="1:8">
      <c r="A39" t="s">
        <v>22</v>
      </c>
      <c r="F39" s="12">
        <v>750</v>
      </c>
      <c r="G39" s="12"/>
      <c r="H39" s="12"/>
    </row>
    <row r="40" spans="1:8">
      <c r="A40" t="s">
        <v>47</v>
      </c>
      <c r="F40" s="12">
        <v>294.11</v>
      </c>
      <c r="G40" s="12"/>
      <c r="H40" s="12"/>
    </row>
    <row r="41" spans="1:8">
      <c r="A41" t="s">
        <v>28</v>
      </c>
      <c r="F41" s="12">
        <v>4180.2</v>
      </c>
      <c r="G41" s="12"/>
      <c r="H41" s="12"/>
    </row>
    <row r="42" spans="1:8">
      <c r="A42" t="s">
        <v>54</v>
      </c>
      <c r="F42" s="12"/>
      <c r="G42" s="12"/>
      <c r="H42" s="12"/>
    </row>
    <row r="43" spans="1:8">
      <c r="A43" t="s">
        <v>56</v>
      </c>
      <c r="F43" s="12">
        <v>2686.55</v>
      </c>
      <c r="G43" s="12"/>
      <c r="H43" s="12"/>
    </row>
    <row r="44" spans="1:8" ht="15" thickBot="1">
      <c r="A44" s="3" t="s">
        <v>61</v>
      </c>
      <c r="F44" s="14">
        <f>SUM(F30:F43)</f>
        <v>41153.83</v>
      </c>
      <c r="G44" s="12"/>
      <c r="H44" s="12"/>
    </row>
    <row r="45" spans="1:8" ht="15" thickTop="1">
      <c r="F45" s="12"/>
      <c r="G45" s="12"/>
      <c r="H45" s="12"/>
    </row>
    <row r="46" spans="1:8">
      <c r="A46" s="3" t="s">
        <v>63</v>
      </c>
      <c r="F46" s="12"/>
      <c r="G46" s="12"/>
      <c r="H46" s="12"/>
    </row>
    <row r="47" spans="1:8">
      <c r="A47" t="s">
        <v>49</v>
      </c>
      <c r="C47">
        <v>1801</v>
      </c>
      <c r="F47" s="12">
        <v>20</v>
      </c>
      <c r="G47" s="12"/>
      <c r="H47" s="12"/>
    </row>
    <row r="48" spans="1:8">
      <c r="A48" t="s">
        <v>49</v>
      </c>
      <c r="C48">
        <v>1815</v>
      </c>
      <c r="F48" s="12">
        <v>294.11</v>
      </c>
      <c r="G48" s="12"/>
      <c r="H48" s="12"/>
    </row>
    <row r="49" spans="1:8">
      <c r="A49" t="s">
        <v>49</v>
      </c>
      <c r="C49">
        <v>2305</v>
      </c>
      <c r="F49" s="12">
        <v>29.93</v>
      </c>
      <c r="G49" s="12"/>
      <c r="H49" s="12"/>
    </row>
    <row r="50" spans="1:8">
      <c r="A50" t="s">
        <v>49</v>
      </c>
      <c r="C50">
        <v>2307</v>
      </c>
      <c r="F50" s="12">
        <v>147.24</v>
      </c>
      <c r="G50" s="12"/>
      <c r="H50" s="12"/>
    </row>
    <row r="51" spans="1:8" ht="15" thickBot="1">
      <c r="F51" s="14">
        <f>SUM(F47:F50)</f>
        <v>491.28000000000003</v>
      </c>
      <c r="G51" s="12"/>
      <c r="H51" s="12"/>
    </row>
    <row r="52" spans="1:8" ht="15" thickTop="1">
      <c r="E52" s="3"/>
      <c r="F52" s="12"/>
      <c r="G52" s="12"/>
      <c r="H52" s="12"/>
    </row>
    <row r="53" spans="1:8" ht="16" thickTop="1" thickBot="1">
      <c r="A53" s="3" t="s">
        <v>50</v>
      </c>
      <c r="F53" s="12"/>
      <c r="G53" s="12"/>
      <c r="H53" s="14">
        <f>H11-F13+G27-F44+F51</f>
        <v>9912.899999999996</v>
      </c>
    </row>
    <row r="54" spans="1:8" ht="15" thickTop="1">
      <c r="F54" s="12"/>
      <c r="G54" s="12"/>
      <c r="H54" s="12"/>
    </row>
    <row r="55" spans="1:8">
      <c r="A55" s="3" t="s">
        <v>58</v>
      </c>
      <c r="F55" s="12"/>
      <c r="G55" s="12"/>
      <c r="H55" s="12">
        <v>9912.9</v>
      </c>
    </row>
    <row r="56" spans="1:8">
      <c r="A56" t="s">
        <v>23</v>
      </c>
      <c r="F56" s="12"/>
      <c r="G56" s="12"/>
      <c r="H56" s="12"/>
    </row>
    <row r="57" spans="1:8" s="5" customFormat="1" ht="28">
      <c r="F57" s="6" t="s">
        <v>61</v>
      </c>
      <c r="G57" s="6" t="s">
        <v>60</v>
      </c>
      <c r="H57" s="6" t="s">
        <v>62</v>
      </c>
    </row>
    <row r="58" spans="1:8">
      <c r="F58" s="12">
        <f>F44</f>
        <v>41153.83</v>
      </c>
      <c r="G58" s="12">
        <f>G27</f>
        <v>44451.35</v>
      </c>
      <c r="H58" s="12">
        <f>G58-F58</f>
        <v>3297.5199999999968</v>
      </c>
    </row>
    <row r="59" spans="1:8">
      <c r="F59" s="12"/>
      <c r="G59" s="12"/>
      <c r="H59" s="12"/>
    </row>
    <row r="60" spans="1:8">
      <c r="A60" t="s">
        <v>24</v>
      </c>
      <c r="F60" s="12"/>
      <c r="G60" s="12"/>
      <c r="H60" s="12"/>
    </row>
    <row r="61" spans="1:8">
      <c r="A61" t="s">
        <v>64</v>
      </c>
      <c r="F61" s="12"/>
      <c r="G61" s="12"/>
      <c r="H61" s="12"/>
    </row>
    <row r="62" spans="1:8">
      <c r="A62" t="s">
        <v>65</v>
      </c>
      <c r="F62" s="12"/>
      <c r="G62" s="12"/>
      <c r="H62" s="12"/>
    </row>
    <row r="63" spans="1:8">
      <c r="A63" t="s">
        <v>66</v>
      </c>
      <c r="F63" s="12"/>
      <c r="G63" s="12"/>
      <c r="H63" s="12"/>
    </row>
    <row r="64" spans="1:8">
      <c r="A64" t="s">
        <v>67</v>
      </c>
      <c r="F64" s="12"/>
      <c r="G64" s="12"/>
      <c r="H64" s="12"/>
    </row>
    <row r="65" spans="1:8">
      <c r="A65" t="s">
        <v>68</v>
      </c>
      <c r="F65" s="12"/>
      <c r="G65" s="12"/>
      <c r="H65" s="12"/>
    </row>
    <row r="66" spans="1:8">
      <c r="A66" t="s">
        <v>24</v>
      </c>
      <c r="F66" s="12"/>
      <c r="G66" s="12"/>
      <c r="H66" s="12"/>
    </row>
    <row r="67" spans="1:8">
      <c r="A67" t="s">
        <v>69</v>
      </c>
      <c r="F67" s="12"/>
      <c r="G67" s="12"/>
      <c r="H67" s="12"/>
    </row>
    <row r="68" spans="1:8">
      <c r="F68" s="12"/>
      <c r="G68" s="12"/>
      <c r="H68" s="12"/>
    </row>
    <row r="69" spans="1:8">
      <c r="F69" s="12"/>
      <c r="G69" s="12"/>
      <c r="H69" s="12"/>
    </row>
    <row r="70" spans="1:8">
      <c r="F70" s="12"/>
      <c r="G70" s="12"/>
      <c r="H70" s="12"/>
    </row>
    <row r="71" spans="1:8">
      <c r="F71" s="12"/>
      <c r="G71" s="12"/>
      <c r="H71" s="12"/>
    </row>
    <row r="72" spans="1:8">
      <c r="F72" s="12"/>
      <c r="G72" s="12"/>
      <c r="H72" s="12"/>
    </row>
    <row r="73" spans="1:8">
      <c r="F73" s="12"/>
      <c r="G73" s="12"/>
      <c r="H73" s="12"/>
    </row>
    <row r="74" spans="1:8">
      <c r="F74" s="12"/>
      <c r="G74" s="12"/>
      <c r="H74" s="12"/>
    </row>
    <row r="75" spans="1:8">
      <c r="F75" s="12"/>
      <c r="G75" s="12"/>
      <c r="H75" s="12"/>
    </row>
    <row r="76" spans="1:8">
      <c r="F76" s="12"/>
      <c r="G76" s="12"/>
      <c r="H76" s="12"/>
    </row>
    <row r="77" spans="1:8">
      <c r="F77" s="12"/>
      <c r="G77" s="12"/>
      <c r="H77" s="12"/>
    </row>
    <row r="78" spans="1:8">
      <c r="F78" s="12"/>
      <c r="G78" s="12"/>
      <c r="H78" s="12"/>
    </row>
    <row r="79" spans="1:8">
      <c r="A79" t="s">
        <v>25</v>
      </c>
      <c r="F79" s="12"/>
      <c r="G79" s="12"/>
      <c r="H79" s="12"/>
    </row>
    <row r="80" spans="1:8">
      <c r="F80" s="12"/>
      <c r="G80" s="12"/>
      <c r="H80" s="12"/>
    </row>
    <row r="81" spans="6:8">
      <c r="F81" s="12"/>
      <c r="G81" s="12"/>
      <c r="H81" s="12"/>
    </row>
    <row r="82" spans="6:8">
      <c r="F82" s="12"/>
      <c r="G82" s="12"/>
      <c r="H82" s="12"/>
    </row>
    <row r="83" spans="6:8">
      <c r="F83" s="12"/>
      <c r="G83" s="12"/>
      <c r="H83" s="12"/>
    </row>
    <row r="84" spans="6:8">
      <c r="F84" s="12"/>
      <c r="G84" s="12"/>
      <c r="H84" s="12"/>
    </row>
    <row r="85" spans="6:8">
      <c r="F85" s="12"/>
      <c r="G85" s="12"/>
      <c r="H85" s="12"/>
    </row>
    <row r="86" spans="6:8">
      <c r="F86" s="12"/>
      <c r="G86" s="12"/>
      <c r="H86" s="12"/>
    </row>
    <row r="87" spans="6:8">
      <c r="F87" s="12"/>
      <c r="G87" s="12"/>
      <c r="H87" s="12"/>
    </row>
    <row r="88" spans="6:8">
      <c r="F88" s="12"/>
      <c r="G88" s="12"/>
      <c r="H88" s="12"/>
    </row>
    <row r="89" spans="6:8">
      <c r="F89" s="12"/>
      <c r="G89" s="12"/>
      <c r="H89" s="12"/>
    </row>
    <row r="90" spans="6:8">
      <c r="F90" s="12"/>
      <c r="G90" s="12"/>
      <c r="H90" s="12"/>
    </row>
  </sheetData>
  <pageMargins left="0.51181102362204722" right="0.39370078740157483" top="0.39370078740157483" bottom="0.31496062992125984" header="0.31496062992125984" footer="0.31496062992125984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0" sqref="F20:I20"/>
    </sheetView>
  </sheetViews>
  <sheetFormatPr baseColWidth="10" defaultColWidth="8.83203125" defaultRowHeight="14" x14ac:dyDescent="0"/>
  <cols>
    <col min="1" max="1" width="7" customWidth="1"/>
    <col min="6" max="6" width="9.83203125" bestFit="1" customWidth="1"/>
    <col min="9" max="9" width="9.83203125" bestFit="1" customWidth="1"/>
  </cols>
  <sheetData>
    <row r="1" spans="1:9">
      <c r="A1" s="3" t="s">
        <v>14</v>
      </c>
      <c r="B1" s="3" t="s">
        <v>15</v>
      </c>
      <c r="F1" s="8" t="s">
        <v>33</v>
      </c>
      <c r="G1" s="7"/>
      <c r="H1" s="7"/>
      <c r="I1" s="8" t="s">
        <v>32</v>
      </c>
    </row>
    <row r="2" spans="1:9">
      <c r="A2" s="2">
        <v>500</v>
      </c>
      <c r="B2" s="2" t="s">
        <v>0</v>
      </c>
      <c r="F2" s="9">
        <v>7862.6699999999992</v>
      </c>
      <c r="G2" s="9"/>
      <c r="H2" s="9"/>
      <c r="I2" s="9">
        <v>0</v>
      </c>
    </row>
    <row r="3" spans="1:9">
      <c r="A3" s="2">
        <v>501</v>
      </c>
      <c r="B3" s="2" t="s">
        <v>13</v>
      </c>
      <c r="C3" s="1"/>
      <c r="F3" s="10">
        <v>0</v>
      </c>
      <c r="G3" s="10"/>
      <c r="H3" s="9"/>
      <c r="I3" s="9">
        <v>0</v>
      </c>
    </row>
    <row r="4" spans="1:9">
      <c r="A4" s="2">
        <v>502</v>
      </c>
      <c r="B4" s="2" t="s">
        <v>1</v>
      </c>
      <c r="F4" s="10">
        <v>21818.83</v>
      </c>
      <c r="G4" s="10"/>
      <c r="H4" s="9"/>
      <c r="I4" s="9">
        <v>8436.3499999999985</v>
      </c>
    </row>
    <row r="5" spans="1:9">
      <c r="A5" s="2">
        <v>503</v>
      </c>
      <c r="B5" s="2" t="s">
        <v>2</v>
      </c>
      <c r="F5" s="10">
        <v>1817.81</v>
      </c>
      <c r="G5" s="10"/>
      <c r="H5" s="9"/>
      <c r="I5" s="9">
        <v>2710</v>
      </c>
    </row>
    <row r="6" spans="1:9">
      <c r="A6" s="2">
        <v>504</v>
      </c>
      <c r="B6" s="2" t="s">
        <v>3</v>
      </c>
      <c r="F6" s="10">
        <v>669.69</v>
      </c>
      <c r="G6" s="10"/>
      <c r="H6" s="9"/>
      <c r="I6" s="9">
        <v>440</v>
      </c>
    </row>
    <row r="7" spans="1:9">
      <c r="A7" s="2">
        <v>505</v>
      </c>
      <c r="B7" s="2" t="s">
        <v>4</v>
      </c>
      <c r="F7" s="10"/>
      <c r="G7" s="10"/>
      <c r="H7" s="9"/>
      <c r="I7" s="9"/>
    </row>
    <row r="8" spans="1:9">
      <c r="A8" s="2">
        <v>506</v>
      </c>
      <c r="B8" s="2" t="s">
        <v>5</v>
      </c>
      <c r="F8" s="10"/>
      <c r="G8" s="10"/>
      <c r="H8" s="9"/>
      <c r="I8" s="9"/>
    </row>
    <row r="9" spans="1:9">
      <c r="A9" s="2">
        <v>507</v>
      </c>
      <c r="B9" s="2" t="s">
        <v>6</v>
      </c>
      <c r="F9" s="10"/>
      <c r="G9" s="10"/>
      <c r="H9" s="9"/>
      <c r="I9" s="9"/>
    </row>
    <row r="10" spans="1:9">
      <c r="A10" s="2">
        <v>508</v>
      </c>
      <c r="B10" s="2" t="s">
        <v>7</v>
      </c>
      <c r="F10" s="10"/>
      <c r="G10" s="10"/>
      <c r="H10" s="9"/>
      <c r="I10" s="9"/>
    </row>
    <row r="11" spans="1:9">
      <c r="A11" s="2">
        <v>509</v>
      </c>
      <c r="B11" s="2" t="s">
        <v>12</v>
      </c>
      <c r="F11" s="10"/>
      <c r="G11" s="10"/>
      <c r="H11" s="9"/>
      <c r="I11" s="9"/>
    </row>
    <row r="12" spans="1:9">
      <c r="A12" s="2">
        <v>510</v>
      </c>
      <c r="B12" s="2" t="s">
        <v>11</v>
      </c>
      <c r="F12" s="10">
        <v>0</v>
      </c>
      <c r="G12" s="10"/>
      <c r="H12" s="9"/>
      <c r="I12" s="9">
        <v>20000</v>
      </c>
    </row>
    <row r="13" spans="1:9">
      <c r="A13" s="2">
        <v>511</v>
      </c>
      <c r="B13" s="2" t="s">
        <v>8</v>
      </c>
      <c r="F13" s="10"/>
      <c r="G13" s="10"/>
      <c r="H13" s="9"/>
      <c r="I13" s="9"/>
    </row>
    <row r="14" spans="1:9">
      <c r="A14" s="2">
        <v>512</v>
      </c>
      <c r="B14" s="2" t="s">
        <v>9</v>
      </c>
      <c r="F14" s="10">
        <v>60</v>
      </c>
      <c r="G14" s="10"/>
      <c r="H14" s="9"/>
      <c r="I14" s="9">
        <v>2415</v>
      </c>
    </row>
    <row r="15" spans="1:9">
      <c r="A15" s="2">
        <v>513</v>
      </c>
      <c r="B15" s="2" t="s">
        <v>10</v>
      </c>
      <c r="F15" s="10">
        <v>750</v>
      </c>
      <c r="G15" s="10"/>
      <c r="H15" s="9"/>
      <c r="I15" s="9">
        <v>50</v>
      </c>
    </row>
    <row r="16" spans="1:9">
      <c r="A16" s="2">
        <v>514</v>
      </c>
      <c r="B16" s="2" t="s">
        <v>30</v>
      </c>
      <c r="F16" s="9">
        <v>294.11</v>
      </c>
      <c r="G16" s="9"/>
      <c r="H16" s="9"/>
      <c r="I16" s="9">
        <v>0</v>
      </c>
    </row>
    <row r="17" spans="1:9">
      <c r="A17" s="2">
        <v>515</v>
      </c>
      <c r="B17" s="2" t="s">
        <v>27</v>
      </c>
      <c r="F17" s="9"/>
      <c r="G17" s="9"/>
      <c r="H17" s="9"/>
      <c r="I17" s="9"/>
    </row>
    <row r="18" spans="1:9">
      <c r="A18" s="2">
        <v>516</v>
      </c>
      <c r="B18" s="2" t="s">
        <v>28</v>
      </c>
      <c r="F18" s="9">
        <v>4180.2</v>
      </c>
      <c r="G18" s="9"/>
      <c r="H18" s="9"/>
      <c r="I18" s="9">
        <v>3675</v>
      </c>
    </row>
    <row r="19" spans="1:9">
      <c r="A19" s="2">
        <v>517</v>
      </c>
      <c r="B19" s="2" t="s">
        <v>29</v>
      </c>
      <c r="F19" s="9">
        <v>1013.97</v>
      </c>
      <c r="G19" s="9"/>
      <c r="H19" s="9"/>
      <c r="I19" s="9">
        <v>0</v>
      </c>
    </row>
    <row r="20" spans="1:9">
      <c r="A20" s="2">
        <v>518</v>
      </c>
      <c r="B20" s="2" t="s">
        <v>31</v>
      </c>
      <c r="F20" s="9">
        <v>2686.5499999999997</v>
      </c>
      <c r="G20" s="9"/>
      <c r="H20" s="9"/>
      <c r="I20" s="9">
        <v>6725</v>
      </c>
    </row>
    <row r="22" spans="1:9" ht="15" thickBot="1">
      <c r="F22" s="11">
        <f>SUM(F2:F21)</f>
        <v>41153.83</v>
      </c>
      <c r="I22" s="11">
        <f>SUM(I2:I21)</f>
        <v>44451.35</v>
      </c>
    </row>
    <row r="23" spans="1:9" ht="15" thickTop="1"/>
  </sheetData>
  <printOptions gridLines="1"/>
  <pageMargins left="0.3611111111111111" right="0.4513888888888889" top="0.57638888888888884" bottom="0.74803149606299213" header="0.31496062992125984" footer="0.31496062992125984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2" sqref="A12:B12"/>
    </sheetView>
  </sheetViews>
  <sheetFormatPr baseColWidth="10" defaultColWidth="8.83203125" defaultRowHeight="14" x14ac:dyDescent="0"/>
  <sheetData>
    <row r="1" spans="1:7">
      <c r="A1" s="3" t="s">
        <v>14</v>
      </c>
      <c r="B1" s="3" t="s">
        <v>15</v>
      </c>
    </row>
    <row r="2" spans="1:7">
      <c r="A2" s="2">
        <v>500</v>
      </c>
      <c r="B2" s="2" t="s">
        <v>0</v>
      </c>
    </row>
    <row r="3" spans="1:7">
      <c r="A3" s="2">
        <v>501</v>
      </c>
      <c r="B3" s="2" t="s">
        <v>13</v>
      </c>
      <c r="C3" s="1"/>
      <c r="F3" s="2"/>
      <c r="G3" s="2"/>
    </row>
    <row r="4" spans="1:7">
      <c r="A4" s="2">
        <v>502</v>
      </c>
      <c r="B4" s="2" t="s">
        <v>1</v>
      </c>
      <c r="F4" s="2"/>
      <c r="G4" s="2"/>
    </row>
    <row r="5" spans="1:7">
      <c r="A5" s="2">
        <v>503</v>
      </c>
      <c r="B5" s="2" t="s">
        <v>2</v>
      </c>
      <c r="F5" s="2"/>
      <c r="G5" s="2"/>
    </row>
    <row r="6" spans="1:7">
      <c r="A6" s="2">
        <v>504</v>
      </c>
      <c r="B6" s="2" t="s">
        <v>3</v>
      </c>
      <c r="F6" s="2"/>
      <c r="G6" s="2"/>
    </row>
    <row r="7" spans="1:7">
      <c r="A7" s="2">
        <v>505</v>
      </c>
      <c r="B7" s="2" t="s">
        <v>4</v>
      </c>
      <c r="F7" s="2"/>
      <c r="G7" s="2"/>
    </row>
    <row r="8" spans="1:7">
      <c r="A8" s="2">
        <v>506</v>
      </c>
      <c r="B8" s="2" t="s">
        <v>5</v>
      </c>
      <c r="F8" s="2"/>
      <c r="G8" s="2"/>
    </row>
    <row r="9" spans="1:7">
      <c r="A9" s="2">
        <v>507</v>
      </c>
      <c r="B9" s="2" t="s">
        <v>6</v>
      </c>
      <c r="F9" s="2"/>
      <c r="G9" s="2"/>
    </row>
    <row r="10" spans="1:7">
      <c r="A10" s="2">
        <v>508</v>
      </c>
      <c r="B10" s="2" t="s">
        <v>7</v>
      </c>
      <c r="F10" s="2"/>
      <c r="G10" s="2"/>
    </row>
    <row r="11" spans="1:7">
      <c r="A11" s="2">
        <v>509</v>
      </c>
      <c r="B11" s="2" t="s">
        <v>12</v>
      </c>
      <c r="F11" s="2"/>
      <c r="G11" s="2"/>
    </row>
    <row r="12" spans="1:7">
      <c r="A12" s="2">
        <v>510</v>
      </c>
      <c r="B12" s="2" t="s">
        <v>11</v>
      </c>
      <c r="F12" s="2"/>
      <c r="G12" s="2"/>
    </row>
    <row r="13" spans="1:7">
      <c r="A13" s="2">
        <v>511</v>
      </c>
      <c r="B13" s="2" t="s">
        <v>8</v>
      </c>
      <c r="F13" s="2"/>
      <c r="G13" s="2"/>
    </row>
    <row r="14" spans="1:7">
      <c r="A14" s="2">
        <v>512</v>
      </c>
      <c r="B14" s="2" t="s">
        <v>9</v>
      </c>
      <c r="F14" s="2"/>
      <c r="G14" s="2"/>
    </row>
    <row r="15" spans="1:7">
      <c r="A15" s="2">
        <v>513</v>
      </c>
      <c r="B15" s="2" t="s">
        <v>10</v>
      </c>
      <c r="F15" s="2"/>
      <c r="G15" s="2"/>
    </row>
    <row r="16" spans="1:7">
      <c r="A16" s="2">
        <v>514</v>
      </c>
      <c r="B16" s="2" t="s">
        <v>30</v>
      </c>
    </row>
    <row r="17" spans="1:2">
      <c r="A17" s="2">
        <v>515</v>
      </c>
      <c r="B17" s="2" t="s">
        <v>27</v>
      </c>
    </row>
    <row r="18" spans="1:2">
      <c r="A18" s="2">
        <v>516</v>
      </c>
      <c r="B18" s="2" t="s">
        <v>28</v>
      </c>
    </row>
    <row r="19" spans="1:2">
      <c r="A19" s="2">
        <v>517</v>
      </c>
      <c r="B19" s="2" t="s">
        <v>29</v>
      </c>
    </row>
    <row r="20" spans="1:2">
      <c r="A20" s="2">
        <v>518</v>
      </c>
      <c r="B20" s="2" t="s">
        <v>31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MPV 2020 Fin Report </vt:lpstr>
      <vt:lpstr>2020 Summary by Catagories </vt:lpstr>
      <vt:lpstr>Catagories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Kate Thompson</cp:lastModifiedBy>
  <cp:lastPrinted>2021-05-26T12:40:57Z</cp:lastPrinted>
  <dcterms:created xsi:type="dcterms:W3CDTF">2020-04-17T01:23:27Z</dcterms:created>
  <dcterms:modified xsi:type="dcterms:W3CDTF">2021-05-26T13:44:00Z</dcterms:modified>
</cp:coreProperties>
</file>