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vaggelis/Desktop/cs_masters_gr/"/>
    </mc:Choice>
  </mc:AlternateContent>
  <xr:revisionPtr revIDLastSave="0" documentId="13_ncr:1_{56C7F33D-E0AC-6A48-A0C3-9CA6A2C43BD3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" sheetId="1" r:id="rId1"/>
  </sheets>
  <definedNames>
    <definedName name="_xlnm._FilterDatabase" localSheetId="0" hidden="1">Sheet!$A$1:$T$122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2" i="1" l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E121" i="1"/>
  <c r="E120" i="1"/>
  <c r="E119" i="1"/>
  <c r="E118" i="1"/>
  <c r="G117" i="1"/>
  <c r="R117" i="1"/>
  <c r="Q117" i="1"/>
  <c r="P117" i="1"/>
  <c r="O117" i="1"/>
  <c r="N117" i="1"/>
  <c r="M117" i="1"/>
  <c r="L117" i="1"/>
  <c r="K117" i="1"/>
  <c r="J117" i="1"/>
  <c r="I117" i="1"/>
  <c r="H117" i="1"/>
  <c r="F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4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3" i="1"/>
  <c r="S2" i="1"/>
  <c r="S117" i="1" l="1"/>
</calcChain>
</file>

<file path=xl/sharedStrings.xml><?xml version="1.0" encoding="utf-8"?>
<sst xmlns="http://schemas.openxmlformats.org/spreadsheetml/2006/main" count="614" uniqueCount="190">
  <si>
    <t>ΤΜΗΜΑ</t>
  </si>
  <si>
    <t>ΙΔΡΥΜΑ</t>
  </si>
  <si>
    <t>ΠΟΛΗ</t>
  </si>
  <si>
    <t>ΜΕΤΑΠΤΥΧΙΑΚΟ</t>
  </si>
  <si>
    <t>ΔΙΔΑΚΤΡΑ</t>
  </si>
  <si>
    <t>Ψηφιακών Συστημάτων</t>
  </si>
  <si>
    <t>Μηχανική Λογισμικού
για Διαδικτυακές &amp; Φορητές Εφαρμογές</t>
  </si>
  <si>
    <t>Σύγχρονα Συστήματα Επικοινωνιών και Διαδίκτυο των Πραγμάτων</t>
  </si>
  <si>
    <t>Πληροφοριακά Συστήματα &amp; Υπηρεσίες</t>
  </si>
  <si>
    <t>Ηλεκτρονική Μάθηση</t>
  </si>
  <si>
    <t>Κυβερνοασφάλεια και Τεχνολογίες Τεχνητής Νοημοσύνης</t>
  </si>
  <si>
    <t>Δίκαιο και Τεχνολογίες Πληροφορικής και Επικοινωνιών</t>
  </si>
  <si>
    <t>Κλιματική Κρίση και Τεχνολογίες Πληροφορικής και Επικοινωνιών</t>
  </si>
  <si>
    <t>Τεχνητή Νοημοσύνη</t>
  </si>
  <si>
    <t>Ψηφιακών Συστημάτων, Πληροφορικής και Τηλεματικής, Πληροφορικής</t>
  </si>
  <si>
    <t>Ψηφιακές Υπηρεσίες Υγείας και Αναλυτική</t>
  </si>
  <si>
    <t>Ψηφιακών Συστημάτων, Πληροφορικής</t>
  </si>
  <si>
    <t>Οργάνωση και Διοίκηση Υπηρεσιών Υγείας – Πληροφορική της Υγείας</t>
  </si>
  <si>
    <t>Μάνατζμεντ και Τεχνολογίες στην Πολιτιστική Κληρονομιά</t>
  </si>
  <si>
    <t>Επιστήμης Υπολογιστών</t>
  </si>
  <si>
    <t>Επιστήμη και Μηχανική Υπολογιστών</t>
  </si>
  <si>
    <t>Εγκέφαλος και Νους</t>
  </si>
  <si>
    <t>Ανάλυση Δεδομένων και Μηχανική-Στατιστική Μάθηση</t>
  </si>
  <si>
    <t>Βιοϊατρική Μηχανική</t>
  </si>
  <si>
    <t>Εφαρμοσμένης Πληροφορικής (2 Εισαγωγικές Κατευθύνσεις)</t>
  </si>
  <si>
    <t>Εφαρμοσμένη Πληροφορική</t>
  </si>
  <si>
    <t>Δίκαιο και Πληροφορική</t>
  </si>
  <si>
    <t>Τεχνητή Νοημοσύνη και Αναλυτική Δεδομένων</t>
  </si>
  <si>
    <t>Ανάπτυξη Επιχειρησιακών Συστημάτων Λογισμικού</t>
  </si>
  <si>
    <t>Πληροφορικής</t>
  </si>
  <si>
    <t>Επιστήμη των Υπολογιστών</t>
  </si>
  <si>
    <t>Ανάπτυξη και Ασφάλεια Πληροφοριακών Συστημάτων</t>
  </si>
  <si>
    <t>Επιστήμη Δεδομένων</t>
  </si>
  <si>
    <t>Ψηφιακές Μεθόδους για τις Ανθρωπιστικές Επιστήμες</t>
  </si>
  <si>
    <t>Μαθηματικά Αγοράς &amp; Παραγωγής</t>
  </si>
  <si>
    <t>Τεχνολογίες Διαδραστικών Συστημάτων</t>
  </si>
  <si>
    <t>Δίκτυα Επικοινωνιών και Ασφάλεια Συστημάτων</t>
  </si>
  <si>
    <t>Επιστήμη Δεδομένων και Παγκόσμιου Ιστού</t>
  </si>
  <si>
    <t>Ψηφιακά Μέσα – Υπολογιστική Νοημοσύνη</t>
  </si>
  <si>
    <t>Προηγμένες Τεχνολογίες Πληροφορικής και Υπολογιστών</t>
  </si>
  <si>
    <t>Πληροφορικής, Πληροφορικής, Ηλεκτρολόγων Μηχανικών και Μηχανικών Υπολογιστών</t>
  </si>
  <si>
    <t>Προηγμένες Τεχνολογίες Πληροφορικής και Υπηρεσίες</t>
  </si>
  <si>
    <t>Ψηφιακές Εφαρμογές και Καινοτομία</t>
  </si>
  <si>
    <t>Ηθική στην Τεχνολογία της Πληροφορίας</t>
  </si>
  <si>
    <t>Ψηφιακές Τεχνολογίες στη Διοίκηση της Φιλοξενίας και τον Τουρισμό</t>
  </si>
  <si>
    <t>Ιστορική Έρευνα, Διδακτική και Νέες Τεχνολογίες</t>
  </si>
  <si>
    <t>Βιοπληροφορική και Νευροπληροφορική</t>
  </si>
  <si>
    <t>Πληροφορική</t>
  </si>
  <si>
    <t>Προηγμένα Συστήματα Πληροφορικής – Ανάπτυξη Λογισμικού και Τεχνητής Νοημοσύνης</t>
  </si>
  <si>
    <t>Ψηφιακός Πολιτισμός, Έξυπνες Πόλεις, IoT και Προηγμένες Ψηφιακές Τεχνολογίες</t>
  </si>
  <si>
    <t>Κυβερνοασφάλεια και Επιστήμη Δεδομένων</t>
  </si>
  <si>
    <t>Πληροφορικής και Τηλεματικής</t>
  </si>
  <si>
    <t>Προηγμένες Τεχνολογίες Πληροφορικής και Εφαρμογές</t>
  </si>
  <si>
    <t>Επιστήμη των Υπολογιστών και Πληροφορική</t>
  </si>
  <si>
    <t>Εφαρμοσμένη
Γεωπληροφορική</t>
  </si>
  <si>
    <t>Πληροφορικής και Τηλεπικοινωνιών</t>
  </si>
  <si>
    <t>Μηχανική Υπολογιστών, Τηλεπικοινωνιών και Δικτύων</t>
  </si>
  <si>
    <t>Τεχνολογίες Πληροφορικής και Επικοινωνιών </t>
  </si>
  <si>
    <t>Διοίκηση και Οικονομική των Τηλεπικοινωνιακών Δικτύων και Πληροφοριακών Συστημάτων</t>
  </si>
  <si>
    <t>Γλωσσική Τεχνολογία</t>
  </si>
  <si>
    <t>Γνωσιακή Επιστήμη </t>
  </si>
  <si>
    <t>Science, Technology, Society—Science and Technology Studies</t>
  </si>
  <si>
    <t>Ηλεκτρονικής-Ραδιοηλεκτρολογίας</t>
  </si>
  <si>
    <t>Ηλεκτρονικού Αυτοματισμού</t>
  </si>
  <si>
    <t>Πληροφορικής και Τηλεπικοινωνιών, Ηλεκτρολόγων Μηχανικών και Μηχανικών Υπολογιστών</t>
  </si>
  <si>
    <t>Αλγόριθμοι, Λογική και Διακριτά Μαθηματικά</t>
  </si>
  <si>
    <t>Πληροφορικής &amp; Δικτύων</t>
  </si>
  <si>
    <t>Τεχνητή Νοημοσύνη και Εφαρμογές</t>
  </si>
  <si>
    <t>Σύγχρονες Ασύρματες Επικοινωνίες</t>
  </si>
  <si>
    <t>Επιστήμη Υπολογιστών</t>
  </si>
  <si>
    <t>Πληροφορικής με Εφαρμογές στη Βιοϊατρική, Πληροφορικής και Τηλεπικοινωνιών</t>
  </si>
  <si>
    <t>Πληροφορική και Υπολογιστική Βιοϊατρική</t>
  </si>
  <si>
    <t>Μηχανικών Ηλεκτρονικών Υπολογιστών και Πληροφορικής</t>
  </si>
  <si>
    <t>Οικονομικά και Επιστήμη Δεδομένων</t>
  </si>
  <si>
    <t>Μηχανικών Ηλεκτρονικών Υπολογιστών και Πληροφορικής, Ηλεκτρολόγων Μηχανικών και Τεχνολογίας Υπολογιστών</t>
  </si>
  <si>
    <t>Συστήματα Επεξεργασίας Πληροφορίας και Μηχανική Νοημοσύνη</t>
  </si>
  <si>
    <t>Αλληλεπίδραση Ανθρώπου-Υπολογιστή</t>
  </si>
  <si>
    <t>Μηχανικών Πληροφοριακών και Επικοινωνιακών Συστημάτων</t>
  </si>
  <si>
    <t>Ασφάλεια Πληροφοριακών και Επικοινωνιακών Συστημάτων</t>
  </si>
  <si>
    <t>Διαδίκτυο των Πραγμάτων: Τεχνητή Νοημοσύνη και Σύγχρονα Δίκτυα</t>
  </si>
  <si>
    <t>Ηλεκτρονική Διακυβέρνηση</t>
  </si>
  <si>
    <t>Πληροφοριακά και Επικοινωνιακά Συστήματα</t>
  </si>
  <si>
    <t>Μηχανικών Πληροφοριακών και Επικοινωνιακών Συστημάτων, Ηλεκτρολόγων Μηχανικών και Μηχανικών Υπολογιστών</t>
  </si>
  <si>
    <t>Μηχανικών Πληροφορικής και Υπολογιστών</t>
  </si>
  <si>
    <t>Πληροφορική και Εφαρμογές</t>
  </si>
  <si>
    <t>Ψηφιακός Μετασχηματισμός και Εκπαιδευτική Πράξη</t>
  </si>
  <si>
    <t>Κυβερνοασφάλεια</t>
  </si>
  <si>
    <t>Δίκτυα Επικοινωνιών Νέας Γενιάς και Κατανεμημένα Περιβάλλοντα Εφαρμογών</t>
  </si>
  <si>
    <t>Προηγμένες Τεχνολογίες Υπολογιστικών Συστημάτων </t>
  </si>
  <si>
    <t>Μηχανικών Πληροφορικής Υπολογιστών και Τηλεπικοινωνιών</t>
  </si>
  <si>
    <t>Τηλεπικοινωνίες &amp; Δίκτυα Η/Υ</t>
  </si>
  <si>
    <t>Ρομποτική</t>
  </si>
  <si>
    <t>Ηλεκτρολόγων Μηχανικών και Μηχανικών Υπολογιστών</t>
  </si>
  <si>
    <t>Τεχνο-Οικονομικά Συστήματα</t>
  </si>
  <si>
    <t>Παραγωγή και Διαχείριση Ενέργειας</t>
  </si>
  <si>
    <t>Επιστήμη Δεδομένων και Μηχανική Μάθηση</t>
  </si>
  <si>
    <t>Μεταφραστική Βιοϊατρική Μηχανική και Επιστήμη</t>
  </si>
  <si>
    <t>Γεωπληροφορική</t>
  </si>
  <si>
    <t>Δομοστατικός Σχεδιασμός και Ανάλυση των Κατασκευών</t>
  </si>
  <si>
    <t>Επιστήμη και Τεχνολογία Υλικών</t>
  </si>
  <si>
    <t>Μικροσυστήματα και Νανοδιατάξεις</t>
  </si>
  <si>
    <t>Περιβάλλον και Ανάπτυξη</t>
  </si>
  <si>
    <t>Συστήματα Αυτοματισμού</t>
  </si>
  <si>
    <t>Μαθηματική Προτυποποίηση σε Σύγχρονες Τεχνολογίες και τη Χρηματοοικονομική</t>
  </si>
  <si>
    <t>Εφαρμοσμένες Μαθηματικές Επιστήμες</t>
  </si>
  <si>
    <t>Διαχείριση Έργων
Υποδομών και Κατασκευών</t>
  </si>
  <si>
    <t>Επιστήμη και Τεχνολογία Ηλεκτρολόγων Μηχανικών και Μηχανικών Υπολογιστών</t>
  </si>
  <si>
    <t>Ευφυή Δίκτυα Ηλεκτρικής Ενέργειας</t>
  </si>
  <si>
    <t>Μηχανικών Πληροφορικής</t>
  </si>
  <si>
    <t>Ενεργειακά Συστήματα</t>
  </si>
  <si>
    <t>Νανοτεχνολογία για Ενεργειακές Εφαρμογές</t>
  </si>
  <si>
    <t>Προηγμένα Συστήματα Υπολογιστών και Επικοινωνιών</t>
  </si>
  <si>
    <t>Διεργασίες και Τεχνολογία Προηγμένων Υλικών</t>
  </si>
  <si>
    <t>Προστασία, Συντήρηση και Aποκατάσταση Mνημείων Πολιτισμού</t>
  </si>
  <si>
    <t>Εναέρια Αυτόνομα Συστήματα</t>
  </si>
  <si>
    <t>Σύγχρονα Hλεκτρικά Δίκτυα Διανομής- ΔΕΔΔΗΕ</t>
  </si>
  <si>
    <t>Μηχατρονική</t>
  </si>
  <si>
    <t>Ανανεώσιμες Πηγές Ενέργειας &amp; Διαχείριση Ενέργειας στα Κτίρια</t>
  </si>
  <si>
    <t>Ψηφιακή Υγεία και Διοίκηση Υπηρεσιών Υγείας</t>
  </si>
  <si>
    <t>Quantum Computing and Quantum Technologies</t>
  </si>
  <si>
    <t>Technological &amp; Management Advances on Intelligent Transportation Electrification Systems</t>
  </si>
  <si>
    <t>Τεχνολογίες και Υπηρεσίες Ευφυών Συστημάτων
Πληροφορικής και Επικοινωνιών</t>
  </si>
  <si>
    <t>Σύγχρονες Εφαρμογές Συστημάτων Ηλεκτρικής Ενέργειας</t>
  </si>
  <si>
    <t>Ηλεκτρολόγου Μηχανικού και Μηχανικού Υπολογιστών</t>
  </si>
  <si>
    <t>Ηλεκτρολόγων Μηχανικών και Τεχνολογίας Υπολογιστών</t>
  </si>
  <si>
    <t>Erasmus Mundus Master in Biomedical Engineering</t>
  </si>
  <si>
    <t>MBA Διοίκηση Επιχειρήσεων με κατεύθυνση Πληροφοριακά Συστήματα Διοίκησης</t>
  </si>
  <si>
    <t>Διοίκηση Επιχειρήσεων – «Athens MBA» </t>
  </si>
  <si>
    <t>Τεχνολογίες Εμβύθισης-Καινοτομία στην Εκπαίδευση, την Επιμόρφωση και το Σχεδιασμό Παιχνιδιών</t>
  </si>
  <si>
    <t>Data Science and Information Technologies</t>
  </si>
  <si>
    <t>YES</t>
  </si>
  <si>
    <t>Τεχνητή Νοημοσύνη, Μηχανική Μάθηση και Επιστήμη Δεδομένων</t>
  </si>
  <si>
    <t>Δίκτυα Υπολογιστών και Τηλεπικοινωνίες</t>
  </si>
  <si>
    <t>Ψηφιακός Μετασχηματισμός και Διοίκηση</t>
  </si>
  <si>
    <t>Ασφάλεια Συστημάτων και Δικτύων</t>
  </si>
  <si>
    <t>Εφαρμογές Λογισμικού</t>
  </si>
  <si>
    <t>Βιοπληροφορική, Πληροφορική και Υγεία</t>
  </si>
  <si>
    <t>Ενεργειακά Συστήματα και Ανανεώσιμες Πηγές Ενέργειας</t>
  </si>
  <si>
    <t>Μαθηματική Μοντελοποίηση και Εφαρμογές</t>
  </si>
  <si>
    <t>Ψηφιακές Επιστήμες και Κοινωνία</t>
  </si>
  <si>
    <t>Λοιπές Διατμηματικές Επιλογές</t>
  </si>
  <si>
    <t>Αθήνα</t>
  </si>
  <si>
    <t>Πάτρα</t>
  </si>
  <si>
    <t>Θεσσαλονίκη</t>
  </si>
  <si>
    <t>Άρτα</t>
  </si>
  <si>
    <t>Τρίπολη</t>
  </si>
  <si>
    <t>Σπάρτη</t>
  </si>
  <si>
    <t>Βόλος</t>
  </si>
  <si>
    <t>Λαμία</t>
  </si>
  <si>
    <t>Σέρρες</t>
  </si>
  <si>
    <t>Καβάλα</t>
  </si>
  <si>
    <t>Ιωάννινα</t>
  </si>
  <si>
    <t>Ηράκλειο</t>
  </si>
  <si>
    <t>Χανιά</t>
  </si>
  <si>
    <t>Κοζάνη</t>
  </si>
  <si>
    <t>Πειραιάς</t>
  </si>
  <si>
    <t>Αιγάλεω</t>
  </si>
  <si>
    <t>Εθνικό &amp; Καποδιστριακό Πανεπιστήμιο Αθηνών</t>
  </si>
  <si>
    <t>Εθνικό &amp; Καποδιστριακό Πανεπιστήμιο Αθηνών, Εθνικό Μετσόβιο Πολυτεχνείο</t>
  </si>
  <si>
    <t>Εθνικό Μετσόβιο Πολυτεχνείο</t>
  </si>
  <si>
    <t>Δημοκρίτειο Πανεπιστήμιο Θράκης</t>
  </si>
  <si>
    <t>Πανεπιστήμιο Πατρών</t>
  </si>
  <si>
    <t>Πανεπιστήμιο Δυτικής Μακεδονίας</t>
  </si>
  <si>
    <t>Πανεπιστήμιο Ιωαννίνων</t>
  </si>
  <si>
    <t>Πανεπιστήμιο Θεσσαλίας</t>
  </si>
  <si>
    <t>Πανεπιστήμιο Κρήτης</t>
  </si>
  <si>
    <t>Πανεπιστήμιο Πελοποννήσου</t>
  </si>
  <si>
    <t xml:space="preserve"> Πανεπιστήμιο Πειραιά</t>
  </si>
  <si>
    <t>Πανεπιστήμιο Δυτικής Μακεδονίας,  Πανεπιστήμιο Πειραιά, Πανεπιστήμιο Δυτικής Μακεδονίας</t>
  </si>
  <si>
    <t>Χαροκόπειο  Πανεπιστήμιο</t>
  </si>
  <si>
    <t>Ιόνιο Πανεπιστήμιο</t>
  </si>
  <si>
    <t xml:space="preserve"> Πανεπιστήμιο Πειραιά, Χαροκόπειο  Πανεπιστήμιο, Ιόνιο Πανεπιστήμιο</t>
  </si>
  <si>
    <t>Οικονομικό Πανεπιστήμιο Αθηνών</t>
  </si>
  <si>
    <t>Πανεπιστήμιο Αιγαίου</t>
  </si>
  <si>
    <t>Πανεπιστήμιο Αιγαίου, Εθνικό Μετσόβιο Πολυτεχνείο</t>
  </si>
  <si>
    <t>Αριστοτέλειο Πανεπιστήμιο Θεσσαλονίκης</t>
  </si>
  <si>
    <t>Πανεπιστήμιο Μακεδονίας</t>
  </si>
  <si>
    <t>Πανεπιστήμιο Δυτικής Αττικής</t>
  </si>
  <si>
    <t>Ελληνικό Μεσογειακό Πανεπιστήμιο</t>
  </si>
  <si>
    <t>Διεθνές Πανεπιστήμιο Ελλάδας</t>
  </si>
  <si>
    <t>Πολυτεχνείο Κρήτης</t>
  </si>
  <si>
    <t>Εξ αποστάσεως</t>
  </si>
  <si>
    <t>Πληροφορική (απόφοιτοι άλλων αντικειμένων)</t>
  </si>
  <si>
    <t>MBA στην Ψηφιακή Καινοτομία και Νεοφυή Επιχειρηματικότητα</t>
  </si>
  <si>
    <t>Μηχανικής Μάθησης και Επιστήμης Δεδομένων</t>
  </si>
  <si>
    <t>ΜΕΣΗ ΤΙΜΗ</t>
  </si>
  <si>
    <t>ΔΙΑΜΕΣΟΣ</t>
  </si>
  <si>
    <t>Πλήθος Επιλογών</t>
  </si>
  <si>
    <t>Πληροφορική ή Τεχν. Νοημοσύνη ή Δίκτυα ή Ψηφ. Μετασχηματισμός</t>
  </si>
  <si>
    <t>ΠΛΗΘΟΣ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</si>
</sst>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nss.csd.auth.gr/" TargetMode="External"/><Relationship Id="rId21" Type="http://schemas.openxmlformats.org/officeDocument/2006/relationships/hyperlink" Target="http://mscis.cs.aueb.gr/" TargetMode="External"/><Relationship Id="rId42" Type="http://schemas.openxmlformats.org/officeDocument/2006/relationships/hyperlink" Target="https://msc.dit.hua.gr/" TargetMode="External"/><Relationship Id="rId47" Type="http://schemas.openxmlformats.org/officeDocument/2006/relationships/hyperlink" Target="https://www.di.uoa.gr/eng" TargetMode="External"/><Relationship Id="rId63" Type="http://schemas.openxmlformats.org/officeDocument/2006/relationships/hyperlink" Target="https://eds.ac.uoi.gr/el" TargetMode="External"/><Relationship Id="rId68" Type="http://schemas.openxmlformats.org/officeDocument/2006/relationships/hyperlink" Target="http://msc.icsd.aegean.gr/egov/" TargetMode="External"/><Relationship Id="rId84" Type="http://schemas.openxmlformats.org/officeDocument/2006/relationships/hyperlink" Target="https://geoinformatics.ntua.gr/" TargetMode="External"/><Relationship Id="rId89" Type="http://schemas.openxmlformats.org/officeDocument/2006/relationships/hyperlink" Target="http://dpms-as.mech.ntua.gr/en/" TargetMode="External"/><Relationship Id="rId112" Type="http://schemas.openxmlformats.org/officeDocument/2006/relationships/hyperlink" Target="https://energy-app.ece.uop.gr/" TargetMode="External"/><Relationship Id="rId16" Type="http://schemas.openxmlformats.org/officeDocument/2006/relationships/hyperlink" Target="https://www.uom.gr/mai" TargetMode="External"/><Relationship Id="rId107" Type="http://schemas.openxmlformats.org/officeDocument/2006/relationships/hyperlink" Target="https://ape.uowm.gr/" TargetMode="External"/><Relationship Id="rId11" Type="http://schemas.openxmlformats.org/officeDocument/2006/relationships/hyperlink" Target="https://mantech.uop.gr/" TargetMode="External"/><Relationship Id="rId32" Type="http://schemas.openxmlformats.org/officeDocument/2006/relationships/hyperlink" Target="https://msc.cs.uowm.gr/" TargetMode="External"/><Relationship Id="rId37" Type="http://schemas.openxmlformats.org/officeDocument/2006/relationships/hyperlink" Target="https://www.eap.gr/education/postgraduate/biannual/bioinformatics-and-neuroinformatics/" TargetMode="External"/><Relationship Id="rId53" Type="http://schemas.openxmlformats.org/officeDocument/2006/relationships/hyperlink" Target="https://sts.phs.uoa.gr/" TargetMode="External"/><Relationship Id="rId58" Type="http://schemas.openxmlformats.org/officeDocument/2006/relationships/hyperlink" Target="https://aia.dit.uth.gr/" TargetMode="External"/><Relationship Id="rId74" Type="http://schemas.openxmlformats.org/officeDocument/2006/relationships/hyperlink" Target="http://msc-ngnda.ice.uniwa.gr/" TargetMode="External"/><Relationship Id="rId79" Type="http://schemas.openxmlformats.org/officeDocument/2006/relationships/hyperlink" Target="https://technoeconomics.epu.ntua.gr/el" TargetMode="External"/><Relationship Id="rId102" Type="http://schemas.openxmlformats.org/officeDocument/2006/relationships/hyperlink" Target="https://prosynapo.web.auth.gr/" TargetMode="External"/><Relationship Id="rId5" Type="http://schemas.openxmlformats.org/officeDocument/2006/relationships/hyperlink" Target="https://cybersecurity.ds.unipi.gr/" TargetMode="External"/><Relationship Id="rId90" Type="http://schemas.openxmlformats.org/officeDocument/2006/relationships/hyperlink" Target="https://mathtechfin.math.ntua.gr/" TargetMode="External"/><Relationship Id="rId95" Type="http://schemas.openxmlformats.org/officeDocument/2006/relationships/hyperlink" Target="https://api-msc.e-ce.uth.gr/" TargetMode="External"/><Relationship Id="rId22" Type="http://schemas.openxmlformats.org/officeDocument/2006/relationships/hyperlink" Target="https://datascience.aueb.gr/" TargetMode="External"/><Relationship Id="rId27" Type="http://schemas.openxmlformats.org/officeDocument/2006/relationships/hyperlink" Target="https://dws.csd.auth.gr/" TargetMode="External"/><Relationship Id="rId43" Type="http://schemas.openxmlformats.org/officeDocument/2006/relationships/hyperlink" Target="https://applied.dit.hua.gr/" TargetMode="External"/><Relationship Id="rId48" Type="http://schemas.openxmlformats.org/officeDocument/2006/relationships/hyperlink" Target="https://www.di.uoa.gr/ict" TargetMode="External"/><Relationship Id="rId64" Type="http://schemas.openxmlformats.org/officeDocument/2006/relationships/hyperlink" Target="http://xanthippi.ceid.upatras.gr/dsp/?" TargetMode="External"/><Relationship Id="rId69" Type="http://schemas.openxmlformats.org/officeDocument/2006/relationships/hyperlink" Target="http://msc.icsd.aegean.gr/ics-conversion/" TargetMode="External"/><Relationship Id="rId113" Type="http://schemas.openxmlformats.org/officeDocument/2006/relationships/hyperlink" Target="https://www.ece.tuc.gr/el/spoydes/metaptychiakes-spoydes/metaptychiako-diploma-eidikeysis-ilektrologoy-michanikoy-kai-michanikoy-ypologiston-1" TargetMode="External"/><Relationship Id="rId80" Type="http://schemas.openxmlformats.org/officeDocument/2006/relationships/hyperlink" Target="http://epm.ntua.gr/gr" TargetMode="External"/><Relationship Id="rId85" Type="http://schemas.openxmlformats.org/officeDocument/2006/relationships/hyperlink" Target="http://postgrad.structural.civil.ntua.gr/msc_ads/index.html" TargetMode="External"/><Relationship Id="rId12" Type="http://schemas.openxmlformats.org/officeDocument/2006/relationships/hyperlink" Target="https://www.csd.uoc.gr/index.jsp?content=moc&amp;openmenu=demoAcc4&amp;lang=gr" TargetMode="External"/><Relationship Id="rId17" Type="http://schemas.openxmlformats.org/officeDocument/2006/relationships/hyperlink" Target="https://www.uom.gr/mli" TargetMode="External"/><Relationship Id="rId33" Type="http://schemas.openxmlformats.org/officeDocument/2006/relationships/hyperlink" Target="https://di.ionio.gr/gr/studies/postgraduate-studies/digital-applications-and-innovation" TargetMode="External"/><Relationship Id="rId38" Type="http://schemas.openxmlformats.org/officeDocument/2006/relationships/hyperlink" Target="https://cs.unipi.gr/metaptyxiakes-spoudes/pms-plhroforikh/" TargetMode="External"/><Relationship Id="rId59" Type="http://schemas.openxmlformats.org/officeDocument/2006/relationships/hyperlink" Target="http://wireless-msc.uop.gr/" TargetMode="External"/><Relationship Id="rId103" Type="http://schemas.openxmlformats.org/officeDocument/2006/relationships/hyperlink" Target="https://uav.ece.auth.gr/" TargetMode="External"/><Relationship Id="rId108" Type="http://schemas.openxmlformats.org/officeDocument/2006/relationships/hyperlink" Target="https://dhm.ece.uowm.gr/" TargetMode="External"/><Relationship Id="rId54" Type="http://schemas.openxmlformats.org/officeDocument/2006/relationships/hyperlink" Target="https://www.phys.uoa.gr/metaptychiakes_spoydes/diatmimatiko_pms/programma_spoydon_ri" TargetMode="External"/><Relationship Id="rId70" Type="http://schemas.openxmlformats.org/officeDocument/2006/relationships/hyperlink" Target="http://msc.icsd.aegean.gr/innovation/" TargetMode="External"/><Relationship Id="rId75" Type="http://schemas.openxmlformats.org/officeDocument/2006/relationships/hyperlink" Target="https://msc-acs.uniwa.gr/" TargetMode="External"/><Relationship Id="rId91" Type="http://schemas.openxmlformats.org/officeDocument/2006/relationships/hyperlink" Target="https://apms.math.ntua.gr/" TargetMode="External"/><Relationship Id="rId96" Type="http://schemas.openxmlformats.org/officeDocument/2006/relationships/hyperlink" Target="https://mscie.hmu.gr/" TargetMode="External"/><Relationship Id="rId1" Type="http://schemas.openxmlformats.org/officeDocument/2006/relationships/hyperlink" Target="https://seima.ds.uth.gr/" TargetMode="External"/><Relationship Id="rId6" Type="http://schemas.openxmlformats.org/officeDocument/2006/relationships/hyperlink" Target="https://masters.ds.unipi.gr/MSc_Law_ICT/" TargetMode="External"/><Relationship Id="rId15" Type="http://schemas.openxmlformats.org/officeDocument/2006/relationships/hyperlink" Target="https://mscs.uoc.gr/bme-crete/" TargetMode="External"/><Relationship Id="rId23" Type="http://schemas.openxmlformats.org/officeDocument/2006/relationships/hyperlink" Target="https://dept.aueb.gr/dmh" TargetMode="External"/><Relationship Id="rId28" Type="http://schemas.openxmlformats.org/officeDocument/2006/relationships/hyperlink" Target="https://ai.csd.auth.gr/" TargetMode="External"/><Relationship Id="rId36" Type="http://schemas.openxmlformats.org/officeDocument/2006/relationships/hyperlink" Target="https://history.ionio.gr/hdnt/" TargetMode="External"/><Relationship Id="rId49" Type="http://schemas.openxmlformats.org/officeDocument/2006/relationships/hyperlink" Target="https://dsit.di.uoa.gr/" TargetMode="External"/><Relationship Id="rId57" Type="http://schemas.openxmlformats.org/officeDocument/2006/relationships/hyperlink" Target="https://pms.dit.uoi.gr/" TargetMode="External"/><Relationship Id="rId106" Type="http://schemas.openxmlformats.org/officeDocument/2006/relationships/hyperlink" Target="https://mba-g.uowm.gr/" TargetMode="External"/><Relationship Id="rId114" Type="http://schemas.openxmlformats.org/officeDocument/2006/relationships/hyperlink" Target="https://www.mlds.tuc.gr/en/home" TargetMode="External"/><Relationship Id="rId10" Type="http://schemas.openxmlformats.org/officeDocument/2006/relationships/hyperlink" Target="https://www.nurs.uoa.gr/metaptychiakes_spoydes/organosi_dioikisi_ypiresion_ygeias_pliroforiki_tis_ygeias_dpms/" TargetMode="External"/><Relationship Id="rId31" Type="http://schemas.openxmlformats.org/officeDocument/2006/relationships/hyperlink" Target="http://imt.cs.duth.gr/" TargetMode="External"/><Relationship Id="rId44" Type="http://schemas.openxmlformats.org/officeDocument/2006/relationships/hyperlink" Target="https://mphil.dit.hua.gr/" TargetMode="External"/><Relationship Id="rId52" Type="http://schemas.openxmlformats.org/officeDocument/2006/relationships/hyperlink" Target="https://cogsci.phs.uoa.gr/" TargetMode="External"/><Relationship Id="rId60" Type="http://schemas.openxmlformats.org/officeDocument/2006/relationships/hyperlink" Target="https://cs-msc.uop.gr/" TargetMode="External"/><Relationship Id="rId65" Type="http://schemas.openxmlformats.org/officeDocument/2006/relationships/hyperlink" Target="https://hcimaster.upatras.gr/" TargetMode="External"/><Relationship Id="rId73" Type="http://schemas.openxmlformats.org/officeDocument/2006/relationships/hyperlink" Target="https://cscyb.uniwa.gr/" TargetMode="External"/><Relationship Id="rId78" Type="http://schemas.openxmlformats.org/officeDocument/2006/relationships/hyperlink" Target="http://robotics.teicm.gr/" TargetMode="External"/><Relationship Id="rId81" Type="http://schemas.openxmlformats.org/officeDocument/2006/relationships/hyperlink" Target="https://dsml.ece.ntua.gr/" TargetMode="External"/><Relationship Id="rId86" Type="http://schemas.openxmlformats.org/officeDocument/2006/relationships/hyperlink" Target="http://mse.ntua.gr/?lang=el" TargetMode="External"/><Relationship Id="rId94" Type="http://schemas.openxmlformats.org/officeDocument/2006/relationships/hyperlink" Target="https://smartgrids-msc.e-ce.uth.gr/" TargetMode="External"/><Relationship Id="rId99" Type="http://schemas.openxmlformats.org/officeDocument/2006/relationships/hyperlink" Target="https://bme.web.auth.gr/en/applications/" TargetMode="External"/><Relationship Id="rId101" Type="http://schemas.openxmlformats.org/officeDocument/2006/relationships/hyperlink" Target="https://dtpy.cheng.auth.gr/el/" TargetMode="External"/><Relationship Id="rId4" Type="http://schemas.openxmlformats.org/officeDocument/2006/relationships/hyperlink" Target="https://masters.ds.unipi.gr/elearning/" TargetMode="External"/><Relationship Id="rId9" Type="http://schemas.openxmlformats.org/officeDocument/2006/relationships/hyperlink" Target="https://mschealth.dit.hua.gr/" TargetMode="External"/><Relationship Id="rId13" Type="http://schemas.openxmlformats.org/officeDocument/2006/relationships/hyperlink" Target="https://brain-mind.med.uoc.gr/" TargetMode="External"/><Relationship Id="rId18" Type="http://schemas.openxmlformats.org/officeDocument/2006/relationships/hyperlink" Target="https://www.uom.gr/aida" TargetMode="External"/><Relationship Id="rId39" Type="http://schemas.openxmlformats.org/officeDocument/2006/relationships/hyperlink" Target="https://cs.unipi.gr/metaptyxiakes-spoudes/aics-sdai/" TargetMode="External"/><Relationship Id="rId109" Type="http://schemas.openxmlformats.org/officeDocument/2006/relationships/hyperlink" Target="https://quantum.ee.duth.gr/" TargetMode="External"/><Relationship Id="rId34" Type="http://schemas.openxmlformats.org/officeDocument/2006/relationships/hyperlink" Target="https://di.ionio.gr/gr/studies/postgraduate-studies/msc-ethics/" TargetMode="External"/><Relationship Id="rId50" Type="http://schemas.openxmlformats.org/officeDocument/2006/relationships/hyperlink" Target="https://www.odt.uoa.gr/" TargetMode="External"/><Relationship Id="rId55" Type="http://schemas.openxmlformats.org/officeDocument/2006/relationships/hyperlink" Target="https://www.phys.uoa.gr/metaptychiakes_spoydes/diatmimatiko_pms/programma_spoydon_ia" TargetMode="External"/><Relationship Id="rId76" Type="http://schemas.openxmlformats.org/officeDocument/2006/relationships/hyperlink" Target="https://mscinformatics.ihu.gr/" TargetMode="External"/><Relationship Id="rId97" Type="http://schemas.openxmlformats.org/officeDocument/2006/relationships/hyperlink" Target="https://energysystems.hmu.gr/" TargetMode="External"/><Relationship Id="rId104" Type="http://schemas.openxmlformats.org/officeDocument/2006/relationships/hyperlink" Target="https://smartgridsmsc.gr/" TargetMode="External"/><Relationship Id="rId7" Type="http://schemas.openxmlformats.org/officeDocument/2006/relationships/hyperlink" Target="https://masters.ds.unipi.gr/MSc_Climate_ICT/" TargetMode="External"/><Relationship Id="rId71" Type="http://schemas.openxmlformats.org/officeDocument/2006/relationships/hyperlink" Target="http://msc-ict.uniwa.gr/" TargetMode="External"/><Relationship Id="rId92" Type="http://schemas.openxmlformats.org/officeDocument/2006/relationships/hyperlink" Target="http://deyk.ntua.gr/general.html" TargetMode="External"/><Relationship Id="rId2" Type="http://schemas.openxmlformats.org/officeDocument/2006/relationships/hyperlink" Target="https://csiot.ds.uth.gr/" TargetMode="External"/><Relationship Id="rId29" Type="http://schemas.openxmlformats.org/officeDocument/2006/relationships/hyperlink" Target="https://dmci.csd.auth.gr/" TargetMode="External"/><Relationship Id="rId24" Type="http://schemas.openxmlformats.org/officeDocument/2006/relationships/hyperlink" Target="http://map.aueb.gr/" TargetMode="External"/><Relationship Id="rId40" Type="http://schemas.openxmlformats.org/officeDocument/2006/relationships/hyperlink" Target="https://dcsciot.unipi.gr/" TargetMode="External"/><Relationship Id="rId45" Type="http://schemas.openxmlformats.org/officeDocument/2006/relationships/hyperlink" Target="https://magic.hua.gr/" TargetMode="External"/><Relationship Id="rId66" Type="http://schemas.openxmlformats.org/officeDocument/2006/relationships/hyperlink" Target="http://msc.icsd.aegean.gr/security/" TargetMode="External"/><Relationship Id="rId87" Type="http://schemas.openxmlformats.org/officeDocument/2006/relationships/hyperlink" Target="http://physics.ntua.gr/gr/micronano/Introduction.htm" TargetMode="External"/><Relationship Id="rId110" Type="http://schemas.openxmlformats.org/officeDocument/2006/relationships/hyperlink" Target="https://tmaites.ee.duth.gr/" TargetMode="External"/><Relationship Id="rId115" Type="http://schemas.openxmlformats.org/officeDocument/2006/relationships/hyperlink" Target="http://emmbiome.eu/" TargetMode="External"/><Relationship Id="rId61" Type="http://schemas.openxmlformats.org/officeDocument/2006/relationships/hyperlink" Target="https://msc-data-science.iit.demokritos.gr/" TargetMode="External"/><Relationship Id="rId82" Type="http://schemas.openxmlformats.org/officeDocument/2006/relationships/hyperlink" Target="https://masterteam.ntua.gr/" TargetMode="External"/><Relationship Id="rId19" Type="http://schemas.openxmlformats.org/officeDocument/2006/relationships/hyperlink" Target="https://essd.uom.gr/" TargetMode="External"/><Relationship Id="rId14" Type="http://schemas.openxmlformats.org/officeDocument/2006/relationships/hyperlink" Target="https://mscs.uoc.gr/damsl/" TargetMode="External"/><Relationship Id="rId30" Type="http://schemas.openxmlformats.org/officeDocument/2006/relationships/hyperlink" Target="http://mphil.cs.duth.gr/" TargetMode="External"/><Relationship Id="rId35" Type="http://schemas.openxmlformats.org/officeDocument/2006/relationships/hyperlink" Target="https://tourism.ionio.gr/ditour/" TargetMode="External"/><Relationship Id="rId56" Type="http://schemas.openxmlformats.org/officeDocument/2006/relationships/hyperlink" Target="http://alma.di.uoa.gr/" TargetMode="External"/><Relationship Id="rId77" Type="http://schemas.openxmlformats.org/officeDocument/2006/relationships/hyperlink" Target="http://informatics.teicm.gr/msc/" TargetMode="External"/><Relationship Id="rId100" Type="http://schemas.openxmlformats.org/officeDocument/2006/relationships/hyperlink" Target="https://ascc.web.auth.gr/" TargetMode="External"/><Relationship Id="rId105" Type="http://schemas.openxmlformats.org/officeDocument/2006/relationships/hyperlink" Target="https://mechatronics.uowm.gr/?lang=el" TargetMode="External"/><Relationship Id="rId8" Type="http://schemas.openxmlformats.org/officeDocument/2006/relationships/hyperlink" Target="https://msc-ai.iit.demokritos.gr/el" TargetMode="External"/><Relationship Id="rId51" Type="http://schemas.openxmlformats.org/officeDocument/2006/relationships/hyperlink" Target="https://www.di.uoa.gr/lt" TargetMode="External"/><Relationship Id="rId72" Type="http://schemas.openxmlformats.org/officeDocument/2006/relationships/hyperlink" Target="http://msc-ditrep.uniwa.gr/" TargetMode="External"/><Relationship Id="rId93" Type="http://schemas.openxmlformats.org/officeDocument/2006/relationships/hyperlink" Target="https://ece-msc.e-ce.uth.gr/" TargetMode="External"/><Relationship Id="rId98" Type="http://schemas.openxmlformats.org/officeDocument/2006/relationships/hyperlink" Target="https://mscnano.hmu.gr/&#956;&#949;&#964;&#945;&#960;&#964;&#965;&#967;&#953;&#945;&#954;&#972;&#962;-&#964;&#943;&#964;&#955;&#959;&#962;/" TargetMode="External"/><Relationship Id="rId3" Type="http://schemas.openxmlformats.org/officeDocument/2006/relationships/hyperlink" Target="https://mscdss.ds.unipi.gr/" TargetMode="External"/><Relationship Id="rId25" Type="http://schemas.openxmlformats.org/officeDocument/2006/relationships/hyperlink" Target="https://ihst.csd.auth.gr/" TargetMode="External"/><Relationship Id="rId46" Type="http://schemas.openxmlformats.org/officeDocument/2006/relationships/hyperlink" Target="https://www.di.uoa.gr/cs" TargetMode="External"/><Relationship Id="rId67" Type="http://schemas.openxmlformats.org/officeDocument/2006/relationships/hyperlink" Target="http://msc.icsd.aegean.gr/iot/" TargetMode="External"/><Relationship Id="rId20" Type="http://schemas.openxmlformats.org/officeDocument/2006/relationships/hyperlink" Target="http://grad.cs.aueb.gr/index.php" TargetMode="External"/><Relationship Id="rId41" Type="http://schemas.openxmlformats.org/officeDocument/2006/relationships/hyperlink" Target="https://cs.unipi.gr/metaptyxiakes-spoudes/cybersecdatasci/prosklhsh-ypobolhs-aithsewn-pms-kybernoasfaleia-kai-episthmh-dedomenwn/" TargetMode="External"/><Relationship Id="rId62" Type="http://schemas.openxmlformats.org/officeDocument/2006/relationships/hyperlink" Target="http://icb.sci.uth.gr/" TargetMode="External"/><Relationship Id="rId83" Type="http://schemas.openxmlformats.org/officeDocument/2006/relationships/hyperlink" Target="https://athensmba.aueb.gr/el/" TargetMode="External"/><Relationship Id="rId88" Type="http://schemas.openxmlformats.org/officeDocument/2006/relationships/hyperlink" Target="https://environ.survey.ntua.gr/" TargetMode="External"/><Relationship Id="rId111" Type="http://schemas.openxmlformats.org/officeDocument/2006/relationships/hyperlink" Target="https://smart-ict.ece.uop.g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22"/>
  <sheetViews>
    <sheetView tabSelected="1" topLeftCell="A108" workbookViewId="0">
      <selection activeCell="B4" sqref="B4"/>
    </sheetView>
  </sheetViews>
  <sheetFormatPr baseColWidth="10" defaultColWidth="29" defaultRowHeight="19" x14ac:dyDescent="0.2"/>
  <cols>
    <col min="1" max="2" width="29" style="1"/>
    <col min="3" max="3" width="22.33203125" style="1" customWidth="1"/>
    <col min="4" max="4" width="40.33203125" style="1" customWidth="1"/>
    <col min="5" max="5" width="16.1640625" style="1" customWidth="1"/>
    <col min="6" max="7" width="21.6640625" style="1" customWidth="1"/>
    <col min="8" max="8" width="26.33203125" style="1" customWidth="1"/>
    <col min="9" max="9" width="21.6640625" style="1" customWidth="1"/>
    <col min="10" max="10" width="29" style="1"/>
    <col min="11" max="11" width="22.6640625" style="1" customWidth="1"/>
    <col min="12" max="12" width="21.1640625" style="1" customWidth="1"/>
    <col min="13" max="14" width="29" style="1"/>
    <col min="15" max="15" width="25.33203125" style="1" customWidth="1"/>
    <col min="16" max="16" width="22.1640625" style="1" customWidth="1"/>
    <col min="17" max="17" width="24.1640625" style="1" customWidth="1"/>
    <col min="18" max="18" width="22.33203125" style="1" customWidth="1"/>
    <col min="19" max="16384" width="29" style="1"/>
  </cols>
  <sheetData>
    <row r="1" spans="1:20" ht="6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47</v>
      </c>
      <c r="G1" s="1" t="s">
        <v>182</v>
      </c>
      <c r="H1" s="1" t="s">
        <v>131</v>
      </c>
      <c r="I1" s="1" t="s">
        <v>132</v>
      </c>
      <c r="J1" s="1" t="s">
        <v>133</v>
      </c>
      <c r="K1" s="1" t="s">
        <v>134</v>
      </c>
      <c r="L1" s="1" t="s">
        <v>135</v>
      </c>
      <c r="M1" s="1" t="s">
        <v>136</v>
      </c>
      <c r="N1" s="1" t="s">
        <v>137</v>
      </c>
      <c r="O1" s="1" t="s">
        <v>138</v>
      </c>
      <c r="P1" s="1" t="s">
        <v>99</v>
      </c>
      <c r="Q1" s="1" t="s">
        <v>139</v>
      </c>
      <c r="R1" s="1" t="s">
        <v>140</v>
      </c>
      <c r="S1" s="1" t="s">
        <v>187</v>
      </c>
      <c r="T1" s="1" t="s">
        <v>188</v>
      </c>
    </row>
    <row r="2" spans="1:20" ht="40" x14ac:dyDescent="0.2">
      <c r="A2" s="1" t="s">
        <v>55</v>
      </c>
      <c r="B2" s="1" t="s">
        <v>157</v>
      </c>
      <c r="C2" s="1" t="s">
        <v>141</v>
      </c>
      <c r="D2" s="2" t="s">
        <v>129</v>
      </c>
      <c r="E2" s="1">
        <v>2700</v>
      </c>
      <c r="H2" s="1" t="s">
        <v>130</v>
      </c>
      <c r="M2" s="1" t="s">
        <v>130</v>
      </c>
      <c r="S2" s="1">
        <f t="shared" ref="S2:S33" si="0">COUNTIF(F2:R2,"YES")</f>
        <v>2</v>
      </c>
      <c r="T2" s="1" t="b">
        <f>OR(F2="YES",H2="YES",I2="YES",J2="YES")</f>
        <v>1</v>
      </c>
    </row>
    <row r="3" spans="1:20" ht="60" x14ac:dyDescent="0.2">
      <c r="A3" s="1" t="s">
        <v>124</v>
      </c>
      <c r="B3" s="1" t="s">
        <v>161</v>
      </c>
      <c r="C3" s="1" t="s">
        <v>142</v>
      </c>
      <c r="D3" s="2" t="s">
        <v>125</v>
      </c>
      <c r="E3" s="1">
        <v>6000</v>
      </c>
      <c r="M3" s="1" t="s">
        <v>130</v>
      </c>
      <c r="S3" s="1">
        <f t="shared" si="0"/>
        <v>1</v>
      </c>
      <c r="T3" s="1" t="b">
        <f t="shared" ref="T3:T66" si="1">OR(F3="YES",H3="YES",I3="YES",J3="YES")</f>
        <v>0</v>
      </c>
    </row>
    <row r="4" spans="1:20" ht="60" hidden="1" x14ac:dyDescent="0.2">
      <c r="A4" s="1" t="s">
        <v>92</v>
      </c>
      <c r="B4" s="1" t="s">
        <v>162</v>
      </c>
      <c r="C4" s="1" t="s">
        <v>181</v>
      </c>
      <c r="D4" s="2" t="s">
        <v>126</v>
      </c>
      <c r="E4" s="1">
        <v>2900</v>
      </c>
      <c r="J4" s="1" t="s">
        <v>130</v>
      </c>
      <c r="S4" s="1">
        <f t="shared" si="0"/>
        <v>1</v>
      </c>
      <c r="T4" s="1" t="b">
        <f t="shared" si="1"/>
        <v>1</v>
      </c>
    </row>
    <row r="5" spans="1:20" ht="60" hidden="1" x14ac:dyDescent="0.2">
      <c r="A5" s="1" t="s">
        <v>92</v>
      </c>
      <c r="B5" s="1" t="s">
        <v>160</v>
      </c>
      <c r="C5" s="1" t="s">
        <v>181</v>
      </c>
      <c r="D5" s="2" t="s">
        <v>119</v>
      </c>
      <c r="E5" s="1">
        <v>4500</v>
      </c>
      <c r="P5" s="1" t="s">
        <v>130</v>
      </c>
      <c r="S5" s="1">
        <f t="shared" si="0"/>
        <v>1</v>
      </c>
      <c r="T5" s="1" t="b">
        <f t="shared" si="1"/>
        <v>0</v>
      </c>
    </row>
    <row r="6" spans="1:20" ht="40" x14ac:dyDescent="0.2">
      <c r="A6" s="1" t="s">
        <v>55</v>
      </c>
      <c r="B6" s="1" t="s">
        <v>157</v>
      </c>
      <c r="C6" s="1" t="s">
        <v>141</v>
      </c>
      <c r="D6" s="2" t="s">
        <v>61</v>
      </c>
      <c r="E6" s="1">
        <v>1000</v>
      </c>
      <c r="Q6" s="1" t="s">
        <v>130</v>
      </c>
      <c r="S6" s="1">
        <f t="shared" si="0"/>
        <v>1</v>
      </c>
      <c r="T6" s="1" t="b">
        <f t="shared" si="1"/>
        <v>0</v>
      </c>
    </row>
    <row r="7" spans="1:20" ht="60" hidden="1" x14ac:dyDescent="0.2">
      <c r="A7" s="1" t="s">
        <v>92</v>
      </c>
      <c r="B7" s="1" t="s">
        <v>160</v>
      </c>
      <c r="C7" s="1" t="s">
        <v>181</v>
      </c>
      <c r="D7" s="2" t="s">
        <v>120</v>
      </c>
      <c r="E7" s="1">
        <v>4500</v>
      </c>
      <c r="R7" s="1" t="s">
        <v>130</v>
      </c>
      <c r="S7" s="1">
        <f t="shared" si="0"/>
        <v>1</v>
      </c>
      <c r="T7" s="1" t="b">
        <f t="shared" si="1"/>
        <v>0</v>
      </c>
    </row>
    <row r="8" spans="1:20" ht="100" x14ac:dyDescent="0.2">
      <c r="A8" s="1" t="s">
        <v>64</v>
      </c>
      <c r="B8" s="1" t="s">
        <v>158</v>
      </c>
      <c r="C8" s="1" t="s">
        <v>141</v>
      </c>
      <c r="D8" s="5" t="s">
        <v>65</v>
      </c>
      <c r="E8" s="1">
        <v>0</v>
      </c>
      <c r="O8" s="1" t="s">
        <v>130</v>
      </c>
      <c r="S8" s="1">
        <f t="shared" si="0"/>
        <v>1</v>
      </c>
      <c r="T8" s="1" t="b">
        <f t="shared" si="1"/>
        <v>0</v>
      </c>
    </row>
    <row r="9" spans="1:20" ht="120" x14ac:dyDescent="0.2">
      <c r="A9" s="1" t="s">
        <v>74</v>
      </c>
      <c r="B9" s="1" t="s">
        <v>161</v>
      </c>
      <c r="C9" s="1" t="s">
        <v>142</v>
      </c>
      <c r="D9" s="2" t="s">
        <v>76</v>
      </c>
      <c r="E9" s="1">
        <v>0</v>
      </c>
      <c r="L9" s="1" t="s">
        <v>130</v>
      </c>
      <c r="S9" s="1">
        <f t="shared" si="0"/>
        <v>1</v>
      </c>
      <c r="T9" s="1" t="b">
        <f t="shared" si="1"/>
        <v>0</v>
      </c>
    </row>
    <row r="10" spans="1:20" ht="40" x14ac:dyDescent="0.2">
      <c r="A10" s="1" t="s">
        <v>19</v>
      </c>
      <c r="B10" s="1" t="s">
        <v>165</v>
      </c>
      <c r="C10" s="1" t="s">
        <v>152</v>
      </c>
      <c r="D10" s="2" t="s">
        <v>22</v>
      </c>
      <c r="E10" s="1">
        <v>2000</v>
      </c>
      <c r="H10" s="1" t="s">
        <v>130</v>
      </c>
      <c r="S10" s="1">
        <f t="shared" si="0"/>
        <v>1</v>
      </c>
      <c r="T10" s="1" t="b">
        <f t="shared" si="1"/>
        <v>1</v>
      </c>
    </row>
    <row r="11" spans="1:20" ht="60" x14ac:dyDescent="0.2">
      <c r="A11" s="1" t="s">
        <v>92</v>
      </c>
      <c r="B11" s="1" t="s">
        <v>162</v>
      </c>
      <c r="C11" s="1" t="s">
        <v>154</v>
      </c>
      <c r="D11" s="2" t="s">
        <v>117</v>
      </c>
      <c r="E11" s="1">
        <v>2100</v>
      </c>
      <c r="N11" s="1" t="s">
        <v>130</v>
      </c>
      <c r="S11" s="1">
        <f t="shared" si="0"/>
        <v>1</v>
      </c>
      <c r="T11" s="1" t="b">
        <f t="shared" si="1"/>
        <v>0</v>
      </c>
    </row>
    <row r="12" spans="1:20" ht="60" x14ac:dyDescent="0.2">
      <c r="A12" s="1" t="s">
        <v>24</v>
      </c>
      <c r="B12" s="1" t="s">
        <v>176</v>
      </c>
      <c r="C12" s="1" t="s">
        <v>143</v>
      </c>
      <c r="D12" s="2" t="s">
        <v>28</v>
      </c>
      <c r="E12" s="1">
        <v>700</v>
      </c>
      <c r="G12" s="1" t="s">
        <v>130</v>
      </c>
      <c r="J12" s="4"/>
      <c r="S12" s="1">
        <f t="shared" si="0"/>
        <v>1</v>
      </c>
      <c r="T12" s="1" t="b">
        <f t="shared" si="1"/>
        <v>0</v>
      </c>
    </row>
    <row r="13" spans="1:20" ht="40" x14ac:dyDescent="0.2">
      <c r="A13" s="1" t="s">
        <v>29</v>
      </c>
      <c r="B13" s="1" t="s">
        <v>172</v>
      </c>
      <c r="C13" s="1" t="s">
        <v>141</v>
      </c>
      <c r="D13" s="2" t="s">
        <v>31</v>
      </c>
      <c r="E13" s="1">
        <v>4000</v>
      </c>
      <c r="J13" s="4" t="s">
        <v>130</v>
      </c>
      <c r="K13" s="1" t="s">
        <v>130</v>
      </c>
      <c r="S13" s="1">
        <f t="shared" si="0"/>
        <v>2</v>
      </c>
      <c r="T13" s="1" t="b">
        <f t="shared" si="1"/>
        <v>1</v>
      </c>
    </row>
    <row r="14" spans="1:20" ht="80" hidden="1" x14ac:dyDescent="0.2">
      <c r="A14" s="1" t="s">
        <v>77</v>
      </c>
      <c r="B14" s="1" t="s">
        <v>173</v>
      </c>
      <c r="C14" s="1" t="s">
        <v>181</v>
      </c>
      <c r="D14" s="2" t="s">
        <v>78</v>
      </c>
      <c r="E14" s="1">
        <v>3000</v>
      </c>
      <c r="K14" s="1" t="s">
        <v>130</v>
      </c>
      <c r="S14" s="1">
        <f t="shared" si="0"/>
        <v>1</v>
      </c>
      <c r="T14" s="1" t="b">
        <f t="shared" si="1"/>
        <v>0</v>
      </c>
    </row>
    <row r="15" spans="1:20" ht="20" x14ac:dyDescent="0.2">
      <c r="A15" s="1" t="s">
        <v>19</v>
      </c>
      <c r="B15" s="1" t="s">
        <v>165</v>
      </c>
      <c r="C15" s="1" t="s">
        <v>152</v>
      </c>
      <c r="D15" s="2" t="s">
        <v>23</v>
      </c>
      <c r="E15" s="1">
        <v>1500</v>
      </c>
      <c r="M15" s="1" t="s">
        <v>130</v>
      </c>
      <c r="S15" s="1">
        <f t="shared" si="0"/>
        <v>1</v>
      </c>
      <c r="T15" s="1" t="b">
        <f t="shared" si="1"/>
        <v>0</v>
      </c>
    </row>
    <row r="16" spans="1:20" ht="60" x14ac:dyDescent="0.2">
      <c r="A16" s="1" t="s">
        <v>92</v>
      </c>
      <c r="B16" s="1" t="s">
        <v>175</v>
      </c>
      <c r="C16" s="1" t="s">
        <v>143</v>
      </c>
      <c r="D16" s="2" t="s">
        <v>23</v>
      </c>
      <c r="E16" s="1">
        <v>2250</v>
      </c>
      <c r="M16" s="1" t="s">
        <v>130</v>
      </c>
      <c r="S16" s="1">
        <f t="shared" si="0"/>
        <v>1</v>
      </c>
      <c r="T16" s="1" t="b">
        <f t="shared" si="1"/>
        <v>0</v>
      </c>
    </row>
    <row r="17" spans="1:20" ht="40" hidden="1" x14ac:dyDescent="0.2">
      <c r="A17" s="1" t="s">
        <v>29</v>
      </c>
      <c r="B17" s="1" t="s">
        <v>170</v>
      </c>
      <c r="C17" s="1" t="s">
        <v>181</v>
      </c>
      <c r="D17" s="2" t="s">
        <v>46</v>
      </c>
      <c r="E17" s="1">
        <v>3900</v>
      </c>
      <c r="M17" s="1" t="s">
        <v>130</v>
      </c>
      <c r="S17" s="1">
        <f t="shared" si="0"/>
        <v>1</v>
      </c>
      <c r="T17" s="1" t="b">
        <f t="shared" si="1"/>
        <v>0</v>
      </c>
    </row>
    <row r="18" spans="1:20" ht="60" x14ac:dyDescent="0.2">
      <c r="A18" s="1" t="s">
        <v>92</v>
      </c>
      <c r="B18" s="1" t="s">
        <v>159</v>
      </c>
      <c r="C18" s="1" t="s">
        <v>141</v>
      </c>
      <c r="D18" s="2" t="s">
        <v>97</v>
      </c>
      <c r="E18" s="1">
        <v>0</v>
      </c>
      <c r="R18" s="1" t="s">
        <v>130</v>
      </c>
      <c r="S18" s="1">
        <f t="shared" si="0"/>
        <v>1</v>
      </c>
      <c r="T18" s="1" t="b">
        <f t="shared" si="1"/>
        <v>0</v>
      </c>
    </row>
    <row r="19" spans="1:20" ht="40" x14ac:dyDescent="0.2">
      <c r="A19" s="1" t="s">
        <v>55</v>
      </c>
      <c r="B19" s="1" t="s">
        <v>157</v>
      </c>
      <c r="C19" s="1" t="s">
        <v>141</v>
      </c>
      <c r="D19" s="2" t="s">
        <v>59</v>
      </c>
      <c r="E19" s="1">
        <v>3000</v>
      </c>
      <c r="H19" s="1" t="s">
        <v>130</v>
      </c>
      <c r="S19" s="1">
        <f t="shared" si="0"/>
        <v>1</v>
      </c>
      <c r="T19" s="1" t="b">
        <f t="shared" si="1"/>
        <v>1</v>
      </c>
    </row>
    <row r="20" spans="1:20" ht="40" x14ac:dyDescent="0.2">
      <c r="A20" s="1" t="s">
        <v>55</v>
      </c>
      <c r="B20" s="1" t="s">
        <v>157</v>
      </c>
      <c r="C20" s="1" t="s">
        <v>141</v>
      </c>
      <c r="D20" s="2" t="s">
        <v>60</v>
      </c>
      <c r="E20" s="1">
        <v>3200</v>
      </c>
      <c r="Q20" s="1" t="s">
        <v>130</v>
      </c>
      <c r="S20" s="1">
        <f t="shared" si="0"/>
        <v>1</v>
      </c>
      <c r="T20" s="1" t="b">
        <f t="shared" si="1"/>
        <v>0</v>
      </c>
    </row>
    <row r="21" spans="1:20" ht="80" hidden="1" x14ac:dyDescent="0.2">
      <c r="A21" s="1" t="s">
        <v>77</v>
      </c>
      <c r="B21" s="1" t="s">
        <v>173</v>
      </c>
      <c r="C21" s="1" t="s">
        <v>181</v>
      </c>
      <c r="D21" s="2" t="s">
        <v>79</v>
      </c>
      <c r="E21" s="1">
        <v>3000</v>
      </c>
      <c r="H21" s="1" t="s">
        <v>130</v>
      </c>
      <c r="I21" s="1" t="s">
        <v>130</v>
      </c>
      <c r="S21" s="1">
        <f t="shared" si="0"/>
        <v>2</v>
      </c>
      <c r="T21" s="1" t="b">
        <f t="shared" si="1"/>
        <v>1</v>
      </c>
    </row>
    <row r="22" spans="1:20" ht="60" x14ac:dyDescent="0.2">
      <c r="A22" s="1" t="s">
        <v>92</v>
      </c>
      <c r="B22" s="1" t="s">
        <v>159</v>
      </c>
      <c r="C22" s="1" t="s">
        <v>141</v>
      </c>
      <c r="D22" s="2" t="s">
        <v>105</v>
      </c>
      <c r="E22" s="1">
        <v>0</v>
      </c>
      <c r="R22" s="1" t="s">
        <v>130</v>
      </c>
      <c r="S22" s="1">
        <f t="shared" si="0"/>
        <v>1</v>
      </c>
      <c r="T22" s="1" t="b">
        <f t="shared" si="1"/>
        <v>0</v>
      </c>
    </row>
    <row r="23" spans="1:20" ht="60" x14ac:dyDescent="0.2">
      <c r="A23" s="1" t="s">
        <v>92</v>
      </c>
      <c r="B23" s="1" t="s">
        <v>175</v>
      </c>
      <c r="C23" s="1" t="s">
        <v>143</v>
      </c>
      <c r="D23" s="2" t="s">
        <v>112</v>
      </c>
      <c r="E23" s="1">
        <v>3000</v>
      </c>
      <c r="P23" s="1" t="s">
        <v>130</v>
      </c>
      <c r="S23" s="1">
        <f t="shared" si="0"/>
        <v>1</v>
      </c>
      <c r="T23" s="1" t="b">
        <f t="shared" si="1"/>
        <v>0</v>
      </c>
    </row>
    <row r="24" spans="1:20" ht="60" x14ac:dyDescent="0.2">
      <c r="A24" s="1" t="s">
        <v>24</v>
      </c>
      <c r="B24" s="1" t="s">
        <v>176</v>
      </c>
      <c r="C24" s="1" t="s">
        <v>143</v>
      </c>
      <c r="D24" s="2" t="s">
        <v>26</v>
      </c>
      <c r="E24" s="1">
        <v>3300</v>
      </c>
      <c r="Q24" s="1" t="s">
        <v>130</v>
      </c>
      <c r="S24" s="1">
        <f t="shared" si="0"/>
        <v>1</v>
      </c>
      <c r="T24" s="1" t="b">
        <f t="shared" si="1"/>
        <v>0</v>
      </c>
    </row>
    <row r="25" spans="1:20" ht="40" hidden="1" x14ac:dyDescent="0.2">
      <c r="A25" s="1" t="s">
        <v>5</v>
      </c>
      <c r="B25" s="1" t="s">
        <v>167</v>
      </c>
      <c r="C25" s="1" t="s">
        <v>181</v>
      </c>
      <c r="D25" s="2" t="s">
        <v>11</v>
      </c>
      <c r="E25" s="1">
        <v>4900</v>
      </c>
      <c r="Q25" s="1" t="s">
        <v>130</v>
      </c>
      <c r="S25" s="1">
        <f t="shared" si="0"/>
        <v>1</v>
      </c>
      <c r="T25" s="1" t="b">
        <f t="shared" si="1"/>
        <v>0</v>
      </c>
    </row>
    <row r="26" spans="1:20" ht="40" x14ac:dyDescent="0.2">
      <c r="A26" s="1" t="s">
        <v>29</v>
      </c>
      <c r="B26" s="1" t="s">
        <v>175</v>
      </c>
      <c r="C26" s="1" t="s">
        <v>143</v>
      </c>
      <c r="D26" s="2" t="s">
        <v>36</v>
      </c>
      <c r="E26" s="1">
        <v>1800</v>
      </c>
      <c r="I26" s="1" t="s">
        <v>130</v>
      </c>
      <c r="K26" s="1" t="s">
        <v>130</v>
      </c>
      <c r="S26" s="1">
        <f t="shared" si="0"/>
        <v>2</v>
      </c>
      <c r="T26" s="1" t="b">
        <f t="shared" si="1"/>
        <v>1</v>
      </c>
    </row>
    <row r="27" spans="1:20" ht="60" x14ac:dyDescent="0.2">
      <c r="A27" s="1" t="s">
        <v>83</v>
      </c>
      <c r="B27" s="1" t="s">
        <v>177</v>
      </c>
      <c r="C27" s="1" t="s">
        <v>156</v>
      </c>
      <c r="D27" s="2" t="s">
        <v>87</v>
      </c>
      <c r="E27" s="1">
        <v>1600</v>
      </c>
      <c r="I27" s="1" t="s">
        <v>130</v>
      </c>
      <c r="J27" s="4"/>
      <c r="S27" s="1">
        <f t="shared" si="0"/>
        <v>1</v>
      </c>
      <c r="T27" s="1" t="b">
        <f t="shared" si="1"/>
        <v>1</v>
      </c>
    </row>
    <row r="28" spans="1:20" ht="60" x14ac:dyDescent="0.2">
      <c r="A28" s="1" t="s">
        <v>92</v>
      </c>
      <c r="B28" s="1" t="s">
        <v>159</v>
      </c>
      <c r="C28" s="1" t="s">
        <v>141</v>
      </c>
      <c r="D28" s="2" t="s">
        <v>127</v>
      </c>
      <c r="E28" s="1">
        <v>7500</v>
      </c>
      <c r="R28" s="1" t="s">
        <v>130</v>
      </c>
      <c r="S28" s="1">
        <f t="shared" si="0"/>
        <v>1</v>
      </c>
      <c r="T28" s="1" t="b">
        <f t="shared" si="1"/>
        <v>0</v>
      </c>
    </row>
    <row r="29" spans="1:20" ht="60" x14ac:dyDescent="0.2">
      <c r="A29" s="1" t="s">
        <v>55</v>
      </c>
      <c r="B29" s="1" t="s">
        <v>157</v>
      </c>
      <c r="C29" s="1" t="s">
        <v>141</v>
      </c>
      <c r="D29" s="2" t="s">
        <v>58</v>
      </c>
      <c r="E29" s="1">
        <v>3200</v>
      </c>
      <c r="I29" s="1" t="s">
        <v>130</v>
      </c>
      <c r="J29" s="1" t="s">
        <v>130</v>
      </c>
      <c r="S29" s="1">
        <f t="shared" si="0"/>
        <v>2</v>
      </c>
      <c r="T29" s="1" t="b">
        <f t="shared" si="1"/>
        <v>1</v>
      </c>
    </row>
    <row r="30" spans="1:20" ht="60" x14ac:dyDescent="0.2">
      <c r="A30" s="1" t="s">
        <v>92</v>
      </c>
      <c r="B30" s="1" t="s">
        <v>159</v>
      </c>
      <c r="C30" s="1" t="s">
        <v>141</v>
      </c>
      <c r="D30" s="2" t="s">
        <v>98</v>
      </c>
      <c r="E30" s="1">
        <v>0</v>
      </c>
      <c r="R30" s="1" t="s">
        <v>130</v>
      </c>
      <c r="S30" s="1">
        <f t="shared" si="0"/>
        <v>1</v>
      </c>
      <c r="T30" s="1" t="b">
        <f t="shared" si="1"/>
        <v>0</v>
      </c>
    </row>
    <row r="31" spans="1:20" ht="20" x14ac:dyDescent="0.2">
      <c r="A31" s="1" t="s">
        <v>19</v>
      </c>
      <c r="B31" s="1" t="s">
        <v>165</v>
      </c>
      <c r="C31" s="1" t="s">
        <v>152</v>
      </c>
      <c r="D31" s="2" t="s">
        <v>21</v>
      </c>
      <c r="E31" s="1">
        <v>0</v>
      </c>
      <c r="H31" s="1" t="s">
        <v>130</v>
      </c>
      <c r="M31" s="1" t="s">
        <v>130</v>
      </c>
      <c r="S31" s="1">
        <f t="shared" si="0"/>
        <v>2</v>
      </c>
      <c r="T31" s="1" t="b">
        <f t="shared" si="1"/>
        <v>1</v>
      </c>
    </row>
    <row r="32" spans="1:20" ht="60" x14ac:dyDescent="0.2">
      <c r="A32" s="1" t="s">
        <v>92</v>
      </c>
      <c r="B32" s="1" t="s">
        <v>175</v>
      </c>
      <c r="C32" s="1" t="s">
        <v>143</v>
      </c>
      <c r="D32" s="2" t="s">
        <v>114</v>
      </c>
      <c r="E32" s="1">
        <v>6000</v>
      </c>
      <c r="R32" s="1" t="s">
        <v>130</v>
      </c>
      <c r="S32" s="1">
        <f t="shared" si="0"/>
        <v>1</v>
      </c>
      <c r="T32" s="1" t="b">
        <f t="shared" si="1"/>
        <v>0</v>
      </c>
    </row>
    <row r="33" spans="1:20" ht="60" x14ac:dyDescent="0.2">
      <c r="A33" s="1" t="s">
        <v>92</v>
      </c>
      <c r="B33" s="1" t="s">
        <v>178</v>
      </c>
      <c r="C33" s="1" t="s">
        <v>152</v>
      </c>
      <c r="D33" s="2" t="s">
        <v>109</v>
      </c>
      <c r="E33" s="1">
        <v>0</v>
      </c>
      <c r="N33" s="1" t="s">
        <v>130</v>
      </c>
      <c r="S33" s="1">
        <f t="shared" si="0"/>
        <v>1</v>
      </c>
      <c r="T33" s="1" t="b">
        <f t="shared" si="1"/>
        <v>0</v>
      </c>
    </row>
    <row r="34" spans="1:20" ht="40" x14ac:dyDescent="0.2">
      <c r="A34" s="1" t="s">
        <v>29</v>
      </c>
      <c r="B34" s="1" t="s">
        <v>172</v>
      </c>
      <c r="C34" s="1" t="s">
        <v>141</v>
      </c>
      <c r="D34" s="2" t="s">
        <v>32</v>
      </c>
      <c r="E34" s="1">
        <v>6000</v>
      </c>
      <c r="H34" s="1" t="s">
        <v>130</v>
      </c>
      <c r="S34" s="1">
        <f t="shared" ref="S34:S65" si="2">COUNTIF(F34:R34,"YES")</f>
        <v>1</v>
      </c>
      <c r="T34" s="1" t="b">
        <f t="shared" si="1"/>
        <v>1</v>
      </c>
    </row>
    <row r="35" spans="1:20" ht="40" x14ac:dyDescent="0.2">
      <c r="A35" s="1" t="s">
        <v>55</v>
      </c>
      <c r="B35" s="1" t="s">
        <v>166</v>
      </c>
      <c r="C35" s="1" t="s">
        <v>145</v>
      </c>
      <c r="D35" s="2" t="s">
        <v>32</v>
      </c>
      <c r="E35" s="1">
        <v>3000</v>
      </c>
      <c r="H35" s="1" t="s">
        <v>130</v>
      </c>
      <c r="S35" s="1">
        <f t="shared" si="2"/>
        <v>1</v>
      </c>
      <c r="T35" s="1" t="b">
        <f t="shared" si="1"/>
        <v>1</v>
      </c>
    </row>
    <row r="36" spans="1:20" ht="60" x14ac:dyDescent="0.2">
      <c r="A36" s="1" t="s">
        <v>92</v>
      </c>
      <c r="B36" s="1" t="s">
        <v>159</v>
      </c>
      <c r="C36" s="1" t="s">
        <v>141</v>
      </c>
      <c r="D36" s="2" t="s">
        <v>95</v>
      </c>
      <c r="E36" s="1">
        <v>0</v>
      </c>
      <c r="H36" s="1" t="s">
        <v>130</v>
      </c>
      <c r="S36" s="1">
        <f t="shared" si="2"/>
        <v>1</v>
      </c>
      <c r="T36" s="1" t="b">
        <f t="shared" si="1"/>
        <v>1</v>
      </c>
    </row>
    <row r="37" spans="1:20" ht="40" x14ac:dyDescent="0.2">
      <c r="A37" s="1" t="s">
        <v>29</v>
      </c>
      <c r="B37" s="1" t="s">
        <v>175</v>
      </c>
      <c r="C37" s="1" t="s">
        <v>143</v>
      </c>
      <c r="D37" s="2" t="s">
        <v>37</v>
      </c>
      <c r="E37" s="1">
        <v>1800</v>
      </c>
      <c r="H37" s="1" t="s">
        <v>130</v>
      </c>
      <c r="S37" s="1">
        <f t="shared" si="2"/>
        <v>1</v>
      </c>
      <c r="T37" s="1" t="b">
        <f t="shared" si="1"/>
        <v>1</v>
      </c>
    </row>
    <row r="38" spans="1:20" ht="20" x14ac:dyDescent="0.2">
      <c r="A38" s="1" t="s">
        <v>19</v>
      </c>
      <c r="B38" s="1" t="s">
        <v>165</v>
      </c>
      <c r="C38" s="1" t="s">
        <v>152</v>
      </c>
      <c r="D38" s="2" t="s">
        <v>20</v>
      </c>
      <c r="E38" s="1">
        <v>0</v>
      </c>
      <c r="F38" s="1" t="s">
        <v>130</v>
      </c>
      <c r="S38" s="1">
        <f t="shared" si="2"/>
        <v>1</v>
      </c>
      <c r="T38" s="1" t="b">
        <f t="shared" si="1"/>
        <v>1</v>
      </c>
    </row>
    <row r="39" spans="1:20" ht="60" x14ac:dyDescent="0.2">
      <c r="A39" s="1" t="s">
        <v>92</v>
      </c>
      <c r="B39" s="1" t="s">
        <v>164</v>
      </c>
      <c r="C39" s="1" t="s">
        <v>147</v>
      </c>
      <c r="D39" s="2" t="s">
        <v>106</v>
      </c>
      <c r="E39" s="1">
        <v>2000</v>
      </c>
      <c r="F39" s="1" t="s">
        <v>130</v>
      </c>
      <c r="S39" s="1">
        <f t="shared" si="2"/>
        <v>1</v>
      </c>
      <c r="T39" s="1" t="b">
        <f t="shared" si="1"/>
        <v>1</v>
      </c>
    </row>
    <row r="40" spans="1:20" ht="60" x14ac:dyDescent="0.2">
      <c r="A40" s="1" t="s">
        <v>92</v>
      </c>
      <c r="B40" s="1" t="s">
        <v>159</v>
      </c>
      <c r="C40" s="1" t="s">
        <v>141</v>
      </c>
      <c r="D40" s="2" t="s">
        <v>99</v>
      </c>
      <c r="E40" s="1">
        <v>0</v>
      </c>
      <c r="P40" s="1" t="s">
        <v>130</v>
      </c>
      <c r="S40" s="1">
        <f t="shared" si="2"/>
        <v>1</v>
      </c>
      <c r="T40" s="1" t="b">
        <f t="shared" si="1"/>
        <v>0</v>
      </c>
    </row>
    <row r="41" spans="1:20" ht="40" x14ac:dyDescent="0.2">
      <c r="A41" s="1" t="s">
        <v>29</v>
      </c>
      <c r="B41" s="1" t="s">
        <v>172</v>
      </c>
      <c r="C41" s="1" t="s">
        <v>141</v>
      </c>
      <c r="D41" s="2" t="s">
        <v>30</v>
      </c>
      <c r="E41" s="1">
        <v>2000</v>
      </c>
      <c r="F41" s="1" t="s">
        <v>130</v>
      </c>
      <c r="S41" s="1">
        <f t="shared" si="2"/>
        <v>1</v>
      </c>
      <c r="T41" s="1" t="b">
        <f t="shared" si="1"/>
        <v>1</v>
      </c>
    </row>
    <row r="42" spans="1:20" ht="40" x14ac:dyDescent="0.2">
      <c r="A42" s="1" t="s">
        <v>51</v>
      </c>
      <c r="B42" s="1" t="s">
        <v>169</v>
      </c>
      <c r="C42" s="1" t="s">
        <v>141</v>
      </c>
      <c r="D42" s="2" t="s">
        <v>53</v>
      </c>
      <c r="E42" s="1">
        <v>1000</v>
      </c>
      <c r="F42" s="1" t="s">
        <v>130</v>
      </c>
      <c r="S42" s="1">
        <f t="shared" si="2"/>
        <v>1</v>
      </c>
      <c r="T42" s="1" t="b">
        <f t="shared" si="1"/>
        <v>1</v>
      </c>
    </row>
    <row r="43" spans="1:20" ht="40" x14ac:dyDescent="0.2">
      <c r="A43" s="1" t="s">
        <v>55</v>
      </c>
      <c r="B43" s="1" t="s">
        <v>166</v>
      </c>
      <c r="C43" s="1" t="s">
        <v>145</v>
      </c>
      <c r="D43" s="2" t="s">
        <v>69</v>
      </c>
      <c r="E43" s="1">
        <v>0</v>
      </c>
      <c r="F43" s="1" t="s">
        <v>130</v>
      </c>
      <c r="S43" s="1">
        <f t="shared" si="2"/>
        <v>1</v>
      </c>
      <c r="T43" s="1" t="b">
        <f t="shared" si="1"/>
        <v>1</v>
      </c>
    </row>
    <row r="44" spans="1:20" ht="60" x14ac:dyDescent="0.2">
      <c r="A44" s="1" t="s">
        <v>92</v>
      </c>
      <c r="B44" s="1" t="s">
        <v>164</v>
      </c>
      <c r="C44" s="1" t="s">
        <v>147</v>
      </c>
      <c r="D44" s="2" t="s">
        <v>107</v>
      </c>
      <c r="E44" s="1">
        <v>2000</v>
      </c>
      <c r="N44" s="1" t="s">
        <v>130</v>
      </c>
      <c r="S44" s="1">
        <f t="shared" si="2"/>
        <v>1</v>
      </c>
      <c r="T44" s="1" t="b">
        <f t="shared" si="1"/>
        <v>0</v>
      </c>
    </row>
    <row r="45" spans="1:20" ht="60" x14ac:dyDescent="0.2">
      <c r="A45" s="1" t="s">
        <v>92</v>
      </c>
      <c r="B45" s="1" t="s">
        <v>159</v>
      </c>
      <c r="C45" s="1" t="s">
        <v>141</v>
      </c>
      <c r="D45" s="2" t="s">
        <v>104</v>
      </c>
      <c r="E45" s="1">
        <v>0</v>
      </c>
      <c r="O45" s="1" t="s">
        <v>130</v>
      </c>
      <c r="S45" s="1">
        <f t="shared" si="2"/>
        <v>1</v>
      </c>
      <c r="T45" s="1" t="b">
        <f t="shared" si="1"/>
        <v>0</v>
      </c>
    </row>
    <row r="46" spans="1:20" ht="40" x14ac:dyDescent="0.2">
      <c r="A46" s="1" t="s">
        <v>51</v>
      </c>
      <c r="B46" s="1" t="s">
        <v>169</v>
      </c>
      <c r="C46" s="1" t="s">
        <v>141</v>
      </c>
      <c r="D46" s="2" t="s">
        <v>54</v>
      </c>
      <c r="E46" s="1">
        <v>3000</v>
      </c>
      <c r="R46" s="1" t="s">
        <v>130</v>
      </c>
      <c r="S46" s="1">
        <f t="shared" si="2"/>
        <v>1</v>
      </c>
      <c r="T46" s="1" t="b">
        <f t="shared" si="1"/>
        <v>0</v>
      </c>
    </row>
    <row r="47" spans="1:20" ht="60" x14ac:dyDescent="0.2">
      <c r="A47" s="1" t="s">
        <v>24</v>
      </c>
      <c r="B47" s="1" t="s">
        <v>176</v>
      </c>
      <c r="C47" s="1" t="s">
        <v>143</v>
      </c>
      <c r="D47" s="2" t="s">
        <v>25</v>
      </c>
      <c r="E47" s="1">
        <v>2800</v>
      </c>
      <c r="F47" s="1" t="s">
        <v>130</v>
      </c>
      <c r="S47" s="1">
        <f t="shared" si="2"/>
        <v>1</v>
      </c>
      <c r="T47" s="1" t="b">
        <f t="shared" si="1"/>
        <v>1</v>
      </c>
    </row>
    <row r="48" spans="1:20" ht="40" x14ac:dyDescent="0.2">
      <c r="A48" s="1" t="s">
        <v>51</v>
      </c>
      <c r="B48" s="1" t="s">
        <v>169</v>
      </c>
      <c r="C48" s="1" t="s">
        <v>141</v>
      </c>
      <c r="D48" s="2" t="s">
        <v>25</v>
      </c>
      <c r="E48" s="1">
        <v>3400</v>
      </c>
      <c r="G48" s="1" t="s">
        <v>130</v>
      </c>
      <c r="S48" s="1">
        <f t="shared" si="2"/>
        <v>1</v>
      </c>
      <c r="T48" s="1" t="b">
        <f t="shared" si="1"/>
        <v>0</v>
      </c>
    </row>
    <row r="49" spans="1:20" ht="60" hidden="1" x14ac:dyDescent="0.2">
      <c r="A49" s="1" t="s">
        <v>89</v>
      </c>
      <c r="B49" s="1" t="s">
        <v>179</v>
      </c>
      <c r="C49" s="1" t="s">
        <v>181</v>
      </c>
      <c r="D49" s="2" t="s">
        <v>25</v>
      </c>
      <c r="E49" s="1">
        <v>2400</v>
      </c>
      <c r="F49" s="1" t="s">
        <v>130</v>
      </c>
      <c r="S49" s="1">
        <f t="shared" si="2"/>
        <v>1</v>
      </c>
      <c r="T49" s="1" t="b">
        <f t="shared" si="1"/>
        <v>1</v>
      </c>
    </row>
    <row r="50" spans="1:20" ht="60" x14ac:dyDescent="0.2">
      <c r="A50" s="1" t="s">
        <v>92</v>
      </c>
      <c r="B50" s="1" t="s">
        <v>164</v>
      </c>
      <c r="C50" s="1" t="s">
        <v>147</v>
      </c>
      <c r="D50" s="2" t="s">
        <v>25</v>
      </c>
      <c r="E50" s="1">
        <v>3600</v>
      </c>
      <c r="F50" s="1" t="s">
        <v>130</v>
      </c>
      <c r="S50" s="1">
        <f t="shared" si="2"/>
        <v>1</v>
      </c>
      <c r="T50" s="1" t="b">
        <f t="shared" si="1"/>
        <v>1</v>
      </c>
    </row>
    <row r="51" spans="1:20" ht="40" hidden="1" x14ac:dyDescent="0.2">
      <c r="A51" s="1" t="s">
        <v>29</v>
      </c>
      <c r="B51" s="1" t="s">
        <v>170</v>
      </c>
      <c r="C51" s="1" t="s">
        <v>181</v>
      </c>
      <c r="D51" s="2" t="s">
        <v>43</v>
      </c>
      <c r="E51" s="1">
        <v>3000</v>
      </c>
      <c r="Q51" s="1" t="s">
        <v>130</v>
      </c>
      <c r="S51" s="1">
        <f t="shared" si="2"/>
        <v>1</v>
      </c>
      <c r="T51" s="1" t="b">
        <f t="shared" si="1"/>
        <v>0</v>
      </c>
    </row>
    <row r="52" spans="1:20" ht="60" x14ac:dyDescent="0.2">
      <c r="A52" s="1" t="s">
        <v>92</v>
      </c>
      <c r="B52" s="1" t="s">
        <v>180</v>
      </c>
      <c r="C52" s="1" t="s">
        <v>153</v>
      </c>
      <c r="D52" s="2" t="s">
        <v>123</v>
      </c>
      <c r="E52" s="1">
        <v>0</v>
      </c>
      <c r="F52" s="1" t="s">
        <v>130</v>
      </c>
      <c r="S52" s="1">
        <f t="shared" si="2"/>
        <v>1</v>
      </c>
      <c r="T52" s="1" t="b">
        <f t="shared" si="1"/>
        <v>1</v>
      </c>
    </row>
    <row r="53" spans="1:20" ht="80" hidden="1" x14ac:dyDescent="0.2">
      <c r="A53" s="1" t="s">
        <v>77</v>
      </c>
      <c r="B53" s="1" t="s">
        <v>173</v>
      </c>
      <c r="C53" s="1" t="s">
        <v>181</v>
      </c>
      <c r="D53" s="2" t="s">
        <v>80</v>
      </c>
      <c r="E53" s="1">
        <v>3000</v>
      </c>
      <c r="J53" s="1" t="s">
        <v>130</v>
      </c>
      <c r="S53" s="1">
        <f t="shared" si="2"/>
        <v>1</v>
      </c>
      <c r="T53" s="1" t="b">
        <f t="shared" si="1"/>
        <v>1</v>
      </c>
    </row>
    <row r="54" spans="1:20" ht="20" x14ac:dyDescent="0.2">
      <c r="A54" s="1" t="s">
        <v>5</v>
      </c>
      <c r="B54" s="1" t="s">
        <v>167</v>
      </c>
      <c r="C54" s="1" t="s">
        <v>155</v>
      </c>
      <c r="D54" s="2" t="s">
        <v>9</v>
      </c>
      <c r="E54" s="1">
        <v>3000</v>
      </c>
      <c r="Q54" s="1" t="s">
        <v>130</v>
      </c>
      <c r="S54" s="1">
        <f t="shared" si="2"/>
        <v>1</v>
      </c>
      <c r="T54" s="1" t="b">
        <f t="shared" si="1"/>
        <v>0</v>
      </c>
    </row>
    <row r="55" spans="1:20" ht="40" x14ac:dyDescent="0.2">
      <c r="A55" s="1" t="s">
        <v>55</v>
      </c>
      <c r="B55" s="1" t="s">
        <v>157</v>
      </c>
      <c r="C55" s="1" t="s">
        <v>141</v>
      </c>
      <c r="D55" s="3" t="s">
        <v>62</v>
      </c>
      <c r="E55" s="1">
        <v>0</v>
      </c>
      <c r="I55" s="1" t="s">
        <v>130</v>
      </c>
      <c r="S55" s="1">
        <f t="shared" si="2"/>
        <v>1</v>
      </c>
      <c r="T55" s="1" t="b">
        <f t="shared" si="1"/>
        <v>1</v>
      </c>
    </row>
    <row r="56" spans="1:20" ht="40" x14ac:dyDescent="0.2">
      <c r="A56" s="1" t="s">
        <v>55</v>
      </c>
      <c r="B56" s="1" t="s">
        <v>157</v>
      </c>
      <c r="C56" s="1" t="s">
        <v>141</v>
      </c>
      <c r="D56" s="2" t="s">
        <v>63</v>
      </c>
      <c r="E56" s="1">
        <v>0</v>
      </c>
      <c r="R56" s="1" t="s">
        <v>130</v>
      </c>
      <c r="S56" s="1">
        <f t="shared" si="2"/>
        <v>1</v>
      </c>
      <c r="T56" s="1" t="b">
        <f t="shared" si="1"/>
        <v>0</v>
      </c>
    </row>
    <row r="57" spans="1:20" ht="40" hidden="1" x14ac:dyDescent="0.2">
      <c r="A57" s="1" t="s">
        <v>29</v>
      </c>
      <c r="B57" s="1" t="s">
        <v>170</v>
      </c>
      <c r="C57" s="1" t="s">
        <v>181</v>
      </c>
      <c r="D57" s="2" t="s">
        <v>45</v>
      </c>
      <c r="E57" s="1">
        <v>4000</v>
      </c>
      <c r="R57" s="1" t="s">
        <v>130</v>
      </c>
      <c r="S57" s="1">
        <f t="shared" si="2"/>
        <v>1</v>
      </c>
      <c r="T57" s="1" t="b">
        <f t="shared" si="1"/>
        <v>0</v>
      </c>
    </row>
    <row r="58" spans="1:20" ht="40" x14ac:dyDescent="0.2">
      <c r="A58" s="1" t="s">
        <v>5</v>
      </c>
      <c r="B58" s="1" t="s">
        <v>167</v>
      </c>
      <c r="C58" s="1" t="s">
        <v>155</v>
      </c>
      <c r="D58" s="2" t="s">
        <v>12</v>
      </c>
      <c r="E58" s="1">
        <v>3900</v>
      </c>
      <c r="Q58" s="1" t="s">
        <v>130</v>
      </c>
      <c r="S58" s="1">
        <f t="shared" si="2"/>
        <v>1</v>
      </c>
      <c r="T58" s="1" t="b">
        <f t="shared" si="1"/>
        <v>0</v>
      </c>
    </row>
    <row r="59" spans="1:20" ht="40" x14ac:dyDescent="0.2">
      <c r="A59" s="1" t="s">
        <v>83</v>
      </c>
      <c r="B59" s="1" t="s">
        <v>177</v>
      </c>
      <c r="C59" s="1" t="s">
        <v>156</v>
      </c>
      <c r="D59" s="2" t="s">
        <v>86</v>
      </c>
      <c r="E59" s="1">
        <v>2900</v>
      </c>
      <c r="K59" s="1" t="s">
        <v>130</v>
      </c>
      <c r="S59" s="1">
        <f t="shared" si="2"/>
        <v>1</v>
      </c>
      <c r="T59" s="1" t="b">
        <f t="shared" si="1"/>
        <v>0</v>
      </c>
    </row>
    <row r="60" spans="1:20" ht="40" x14ac:dyDescent="0.2">
      <c r="A60" s="1" t="s">
        <v>29</v>
      </c>
      <c r="B60" s="1" t="s">
        <v>167</v>
      </c>
      <c r="C60" s="1" t="s">
        <v>155</v>
      </c>
      <c r="D60" s="2" t="s">
        <v>50</v>
      </c>
      <c r="E60" s="1">
        <v>4500</v>
      </c>
      <c r="H60" s="1" t="s">
        <v>130</v>
      </c>
      <c r="K60" s="1" t="s">
        <v>130</v>
      </c>
      <c r="S60" s="1">
        <f t="shared" si="2"/>
        <v>2</v>
      </c>
      <c r="T60" s="1" t="b">
        <f t="shared" si="1"/>
        <v>1</v>
      </c>
    </row>
    <row r="61" spans="1:20" ht="40" x14ac:dyDescent="0.2">
      <c r="A61" s="1" t="s">
        <v>5</v>
      </c>
      <c r="B61" s="1" t="s">
        <v>167</v>
      </c>
      <c r="C61" s="1" t="s">
        <v>155</v>
      </c>
      <c r="D61" s="2" t="s">
        <v>10</v>
      </c>
      <c r="E61" s="1">
        <v>4900</v>
      </c>
      <c r="H61" s="1" t="s">
        <v>130</v>
      </c>
      <c r="K61" s="1" t="s">
        <v>130</v>
      </c>
      <c r="S61" s="1">
        <f t="shared" si="2"/>
        <v>2</v>
      </c>
      <c r="T61" s="1" t="b">
        <f t="shared" si="1"/>
        <v>1</v>
      </c>
    </row>
    <row r="62" spans="1:20" ht="40" x14ac:dyDescent="0.2">
      <c r="A62" s="1" t="s">
        <v>29</v>
      </c>
      <c r="B62" s="1" t="s">
        <v>172</v>
      </c>
      <c r="C62" s="1" t="s">
        <v>141</v>
      </c>
      <c r="D62" s="2" t="s">
        <v>34</v>
      </c>
      <c r="E62" s="1">
        <v>4000</v>
      </c>
      <c r="O62" s="1" t="s">
        <v>130</v>
      </c>
      <c r="S62" s="1">
        <f t="shared" si="2"/>
        <v>1</v>
      </c>
      <c r="T62" s="1" t="b">
        <f t="shared" si="1"/>
        <v>0</v>
      </c>
    </row>
    <row r="63" spans="1:20" ht="60" x14ac:dyDescent="0.2">
      <c r="A63" s="1" t="s">
        <v>92</v>
      </c>
      <c r="B63" s="1" t="s">
        <v>159</v>
      </c>
      <c r="C63" s="1" t="s">
        <v>141</v>
      </c>
      <c r="D63" s="2" t="s">
        <v>103</v>
      </c>
      <c r="E63" s="1">
        <v>0</v>
      </c>
      <c r="O63" s="1" t="s">
        <v>130</v>
      </c>
      <c r="S63" s="1">
        <f t="shared" si="2"/>
        <v>1</v>
      </c>
      <c r="T63" s="1" t="b">
        <f t="shared" si="1"/>
        <v>0</v>
      </c>
    </row>
    <row r="64" spans="1:20" ht="40" x14ac:dyDescent="0.2">
      <c r="A64" s="1" t="s">
        <v>5</v>
      </c>
      <c r="B64" s="1" t="s">
        <v>166</v>
      </c>
      <c r="C64" s="1" t="s">
        <v>146</v>
      </c>
      <c r="D64" s="2" t="s">
        <v>18</v>
      </c>
      <c r="E64" s="1">
        <v>2800</v>
      </c>
      <c r="R64" s="1" t="s">
        <v>130</v>
      </c>
      <c r="S64" s="1">
        <f t="shared" si="2"/>
        <v>1</v>
      </c>
      <c r="T64" s="1" t="b">
        <f t="shared" si="1"/>
        <v>0</v>
      </c>
    </row>
    <row r="65" spans="1:20" ht="140" hidden="1" x14ac:dyDescent="0.2">
      <c r="A65" s="1" t="s">
        <v>82</v>
      </c>
      <c r="B65" s="1" t="s">
        <v>174</v>
      </c>
      <c r="C65" s="1" t="s">
        <v>181</v>
      </c>
      <c r="D65" s="2" t="s">
        <v>183</v>
      </c>
      <c r="E65" s="1">
        <v>4500</v>
      </c>
      <c r="J65" s="1" t="s">
        <v>130</v>
      </c>
      <c r="S65" s="1">
        <f t="shared" si="2"/>
        <v>1</v>
      </c>
      <c r="T65" s="1" t="b">
        <f t="shared" si="1"/>
        <v>1</v>
      </c>
    </row>
    <row r="66" spans="1:20" ht="60" x14ac:dyDescent="0.2">
      <c r="A66" s="1" t="s">
        <v>92</v>
      </c>
      <c r="B66" s="1" t="s">
        <v>159</v>
      </c>
      <c r="C66" s="1" t="s">
        <v>141</v>
      </c>
      <c r="D66" s="2" t="s">
        <v>96</v>
      </c>
      <c r="E66" s="1">
        <v>0</v>
      </c>
      <c r="M66" s="1" t="s">
        <v>130</v>
      </c>
      <c r="S66" s="1">
        <f t="shared" ref="S66:S97" si="3">COUNTIF(F66:R66,"YES")</f>
        <v>1</v>
      </c>
      <c r="T66" s="1" t="b">
        <f t="shared" si="1"/>
        <v>0</v>
      </c>
    </row>
    <row r="67" spans="1:20" ht="60" hidden="1" x14ac:dyDescent="0.2">
      <c r="A67" s="1" t="s">
        <v>5</v>
      </c>
      <c r="B67" s="1" t="s">
        <v>164</v>
      </c>
      <c r="C67" s="1" t="s">
        <v>181</v>
      </c>
      <c r="D67" s="2" t="s">
        <v>6</v>
      </c>
      <c r="E67" s="1">
        <v>2200</v>
      </c>
      <c r="J67" s="4"/>
      <c r="L67" s="1" t="s">
        <v>130</v>
      </c>
      <c r="S67" s="1">
        <f t="shared" si="3"/>
        <v>1</v>
      </c>
      <c r="T67" s="1" t="b">
        <f t="shared" ref="T67:T116" si="4">OR(F67="YES",H67="YES",I67="YES",J67="YES")</f>
        <v>0</v>
      </c>
    </row>
    <row r="68" spans="1:20" ht="60" x14ac:dyDescent="0.2">
      <c r="A68" s="1" t="s">
        <v>92</v>
      </c>
      <c r="B68" s="1" t="s">
        <v>180</v>
      </c>
      <c r="C68" s="1" t="s">
        <v>153</v>
      </c>
      <c r="D68" s="2" t="s">
        <v>184</v>
      </c>
      <c r="E68" s="1">
        <v>500</v>
      </c>
      <c r="H68" s="1" t="s">
        <v>130</v>
      </c>
      <c r="S68" s="1">
        <f t="shared" si="3"/>
        <v>1</v>
      </c>
      <c r="T68" s="1" t="b">
        <f t="shared" si="4"/>
        <v>1</v>
      </c>
    </row>
    <row r="69" spans="1:20" ht="40" x14ac:dyDescent="0.2">
      <c r="A69" s="1" t="s">
        <v>55</v>
      </c>
      <c r="B69" s="1" t="s">
        <v>157</v>
      </c>
      <c r="C69" s="1" t="s">
        <v>141</v>
      </c>
      <c r="D69" s="2" t="s">
        <v>56</v>
      </c>
      <c r="E69" s="1">
        <v>2400</v>
      </c>
      <c r="I69" s="1" t="s">
        <v>130</v>
      </c>
      <c r="S69" s="1">
        <f t="shared" si="3"/>
        <v>1</v>
      </c>
      <c r="T69" s="1" t="b">
        <f t="shared" si="4"/>
        <v>1</v>
      </c>
    </row>
    <row r="70" spans="1:20" ht="60" x14ac:dyDescent="0.2">
      <c r="A70" s="1" t="s">
        <v>92</v>
      </c>
      <c r="B70" s="1" t="s">
        <v>178</v>
      </c>
      <c r="C70" s="1" t="s">
        <v>152</v>
      </c>
      <c r="D70" s="2" t="s">
        <v>108</v>
      </c>
      <c r="E70" s="1">
        <v>0</v>
      </c>
      <c r="F70" s="1" t="s">
        <v>130</v>
      </c>
      <c r="S70" s="1">
        <f t="shared" si="3"/>
        <v>1</v>
      </c>
      <c r="T70" s="1" t="b">
        <f t="shared" si="4"/>
        <v>1</v>
      </c>
    </row>
    <row r="71" spans="1:20" ht="60" hidden="1" x14ac:dyDescent="0.2">
      <c r="A71" s="1" t="s">
        <v>92</v>
      </c>
      <c r="B71" s="1" t="s">
        <v>162</v>
      </c>
      <c r="C71" s="1" t="s">
        <v>181</v>
      </c>
      <c r="D71" s="2" t="s">
        <v>116</v>
      </c>
      <c r="E71" s="1">
        <v>2000</v>
      </c>
      <c r="R71" s="1" t="s">
        <v>130</v>
      </c>
      <c r="S71" s="1">
        <f t="shared" si="3"/>
        <v>1</v>
      </c>
      <c r="T71" s="1" t="b">
        <f t="shared" si="4"/>
        <v>0</v>
      </c>
    </row>
    <row r="72" spans="1:20" ht="60" x14ac:dyDescent="0.2">
      <c r="A72" s="1" t="s">
        <v>92</v>
      </c>
      <c r="B72" s="1" t="s">
        <v>159</v>
      </c>
      <c r="C72" s="1" t="s">
        <v>141</v>
      </c>
      <c r="D72" s="2" t="s">
        <v>100</v>
      </c>
      <c r="E72" s="1">
        <v>0</v>
      </c>
      <c r="P72" s="1" t="s">
        <v>130</v>
      </c>
      <c r="S72" s="1">
        <f t="shared" si="3"/>
        <v>1</v>
      </c>
      <c r="T72" s="1" t="b">
        <f t="shared" si="4"/>
        <v>0</v>
      </c>
    </row>
    <row r="73" spans="1:20" ht="60" x14ac:dyDescent="0.2">
      <c r="A73" s="1" t="s">
        <v>92</v>
      </c>
      <c r="B73" s="1" t="s">
        <v>178</v>
      </c>
      <c r="C73" s="1" t="s">
        <v>152</v>
      </c>
      <c r="D73" s="2" t="s">
        <v>110</v>
      </c>
      <c r="E73" s="1">
        <v>0</v>
      </c>
      <c r="P73" s="1" t="s">
        <v>130</v>
      </c>
      <c r="S73" s="1">
        <f t="shared" si="3"/>
        <v>1</v>
      </c>
      <c r="T73" s="1" t="b">
        <f t="shared" si="4"/>
        <v>0</v>
      </c>
    </row>
    <row r="74" spans="1:20" ht="60" x14ac:dyDescent="0.2">
      <c r="A74" s="1" t="s">
        <v>72</v>
      </c>
      <c r="B74" s="1" t="s">
        <v>163</v>
      </c>
      <c r="C74" s="1" t="s">
        <v>151</v>
      </c>
      <c r="D74" s="2" t="s">
        <v>73</v>
      </c>
      <c r="E74" s="1">
        <v>4500</v>
      </c>
      <c r="H74" s="1" t="s">
        <v>130</v>
      </c>
      <c r="S74" s="1">
        <f t="shared" si="3"/>
        <v>1</v>
      </c>
      <c r="T74" s="1" t="b">
        <f t="shared" si="4"/>
        <v>1</v>
      </c>
    </row>
    <row r="75" spans="1:20" ht="40" x14ac:dyDescent="0.2">
      <c r="A75" s="1" t="s">
        <v>16</v>
      </c>
      <c r="B75" s="1" t="s">
        <v>167</v>
      </c>
      <c r="C75" s="1" t="s">
        <v>155</v>
      </c>
      <c r="D75" s="2" t="s">
        <v>17</v>
      </c>
      <c r="E75" s="1">
        <v>2000</v>
      </c>
      <c r="J75" s="1" t="s">
        <v>130</v>
      </c>
      <c r="M75" s="1" t="s">
        <v>130</v>
      </c>
      <c r="S75" s="1">
        <f t="shared" si="3"/>
        <v>2</v>
      </c>
      <c r="T75" s="1" t="b">
        <f t="shared" si="4"/>
        <v>1</v>
      </c>
    </row>
    <row r="76" spans="1:20" ht="60" x14ac:dyDescent="0.2">
      <c r="A76" s="1" t="s">
        <v>92</v>
      </c>
      <c r="B76" s="1" t="s">
        <v>159</v>
      </c>
      <c r="C76" s="1" t="s">
        <v>141</v>
      </c>
      <c r="D76" s="2" t="s">
        <v>94</v>
      </c>
      <c r="E76" s="1">
        <v>0</v>
      </c>
      <c r="N76" s="1" t="s">
        <v>130</v>
      </c>
      <c r="S76" s="1">
        <f t="shared" si="3"/>
        <v>1</v>
      </c>
      <c r="T76" s="1" t="b">
        <f t="shared" si="4"/>
        <v>0</v>
      </c>
    </row>
    <row r="77" spans="1:20" ht="60" x14ac:dyDescent="0.2">
      <c r="A77" s="1" t="s">
        <v>92</v>
      </c>
      <c r="B77" s="1" t="s">
        <v>159</v>
      </c>
      <c r="C77" s="1" t="s">
        <v>141</v>
      </c>
      <c r="D77" s="2" t="s">
        <v>101</v>
      </c>
      <c r="E77" s="1">
        <v>0</v>
      </c>
      <c r="R77" s="1" t="s">
        <v>130</v>
      </c>
      <c r="S77" s="1">
        <f t="shared" si="3"/>
        <v>1</v>
      </c>
      <c r="T77" s="1" t="b">
        <f t="shared" si="4"/>
        <v>0</v>
      </c>
    </row>
    <row r="78" spans="1:20" ht="80" hidden="1" x14ac:dyDescent="0.2">
      <c r="A78" s="1" t="s">
        <v>77</v>
      </c>
      <c r="B78" s="1" t="s">
        <v>173</v>
      </c>
      <c r="C78" s="1" t="s">
        <v>181</v>
      </c>
      <c r="D78" s="2" t="s">
        <v>81</v>
      </c>
      <c r="E78" s="1">
        <v>3000</v>
      </c>
      <c r="F78" s="1" t="s">
        <v>130</v>
      </c>
      <c r="S78" s="1">
        <f t="shared" si="3"/>
        <v>1</v>
      </c>
      <c r="T78" s="1" t="b">
        <f t="shared" si="4"/>
        <v>1</v>
      </c>
    </row>
    <row r="79" spans="1:20" ht="40" x14ac:dyDescent="0.2">
      <c r="A79" s="1" t="s">
        <v>5</v>
      </c>
      <c r="B79" s="1" t="s">
        <v>167</v>
      </c>
      <c r="C79" s="1" t="s">
        <v>155</v>
      </c>
      <c r="D79" s="2" t="s">
        <v>8</v>
      </c>
      <c r="E79" s="1">
        <v>4200</v>
      </c>
      <c r="J79" s="4" t="s">
        <v>130</v>
      </c>
      <c r="S79" s="1">
        <f t="shared" si="3"/>
        <v>1</v>
      </c>
      <c r="T79" s="1" t="b">
        <f t="shared" si="4"/>
        <v>1</v>
      </c>
    </row>
    <row r="80" spans="1:20" ht="20" x14ac:dyDescent="0.2">
      <c r="A80" s="1" t="s">
        <v>29</v>
      </c>
      <c r="B80" s="1" t="s">
        <v>167</v>
      </c>
      <c r="C80" s="1" t="s">
        <v>155</v>
      </c>
      <c r="D80" s="2" t="s">
        <v>47</v>
      </c>
      <c r="E80" s="1">
        <v>4900</v>
      </c>
      <c r="G80" s="1" t="s">
        <v>130</v>
      </c>
      <c r="S80" s="1">
        <f t="shared" si="3"/>
        <v>1</v>
      </c>
      <c r="T80" s="1" t="b">
        <f t="shared" si="4"/>
        <v>0</v>
      </c>
    </row>
    <row r="81" spans="1:20" ht="40" x14ac:dyDescent="0.2">
      <c r="A81" s="1" t="s">
        <v>55</v>
      </c>
      <c r="B81" s="1" t="s">
        <v>157</v>
      </c>
      <c r="C81" s="1" t="s">
        <v>141</v>
      </c>
      <c r="D81" s="2" t="s">
        <v>47</v>
      </c>
      <c r="E81" s="1">
        <v>2400</v>
      </c>
      <c r="F81" s="1" t="s">
        <v>130</v>
      </c>
      <c r="S81" s="1">
        <f t="shared" si="3"/>
        <v>1</v>
      </c>
      <c r="T81" s="1" t="b">
        <f t="shared" si="4"/>
        <v>1</v>
      </c>
    </row>
    <row r="82" spans="1:20" ht="40" x14ac:dyDescent="0.2">
      <c r="A82" s="1" t="s">
        <v>83</v>
      </c>
      <c r="B82" s="1" t="s">
        <v>177</v>
      </c>
      <c r="C82" s="1" t="s">
        <v>156</v>
      </c>
      <c r="D82" s="2" t="s">
        <v>84</v>
      </c>
      <c r="E82" s="1">
        <v>2100</v>
      </c>
      <c r="G82" s="1" t="s">
        <v>130</v>
      </c>
      <c r="S82" s="1">
        <f t="shared" si="3"/>
        <v>1</v>
      </c>
      <c r="T82" s="1" t="b">
        <f t="shared" si="4"/>
        <v>0</v>
      </c>
    </row>
    <row r="83" spans="1:20" ht="80" x14ac:dyDescent="0.2">
      <c r="A83" s="1" t="s">
        <v>70</v>
      </c>
      <c r="B83" s="1" t="s">
        <v>164</v>
      </c>
      <c r="C83" s="1" t="s">
        <v>148</v>
      </c>
      <c r="D83" s="2" t="s">
        <v>71</v>
      </c>
      <c r="E83" s="1">
        <v>2400</v>
      </c>
      <c r="M83" s="1" t="s">
        <v>130</v>
      </c>
      <c r="S83" s="1">
        <f t="shared" si="3"/>
        <v>1</v>
      </c>
      <c r="T83" s="1" t="b">
        <f t="shared" si="4"/>
        <v>0</v>
      </c>
    </row>
    <row r="84" spans="1:20" ht="40" x14ac:dyDescent="0.2">
      <c r="A84" s="1" t="s">
        <v>55</v>
      </c>
      <c r="B84" s="1" t="s">
        <v>163</v>
      </c>
      <c r="C84" s="1" t="s">
        <v>144</v>
      </c>
      <c r="D84" s="2" t="s">
        <v>66</v>
      </c>
      <c r="E84" s="1">
        <v>0</v>
      </c>
      <c r="I84" s="1" t="s">
        <v>130</v>
      </c>
      <c r="S84" s="1">
        <f t="shared" si="3"/>
        <v>1</v>
      </c>
      <c r="T84" s="1" t="b">
        <f t="shared" si="4"/>
        <v>1</v>
      </c>
    </row>
    <row r="85" spans="1:20" ht="60" x14ac:dyDescent="0.2">
      <c r="A85" s="1" t="s">
        <v>29</v>
      </c>
      <c r="B85" s="1" t="s">
        <v>167</v>
      </c>
      <c r="C85" s="1" t="s">
        <v>155</v>
      </c>
      <c r="D85" s="2" t="s">
        <v>48</v>
      </c>
      <c r="E85" s="1">
        <v>4500</v>
      </c>
      <c r="H85" s="1" t="s">
        <v>130</v>
      </c>
      <c r="L85" s="1" t="s">
        <v>130</v>
      </c>
      <c r="S85" s="1">
        <f t="shared" si="3"/>
        <v>2</v>
      </c>
      <c r="T85" s="1" t="b">
        <f t="shared" si="4"/>
        <v>1</v>
      </c>
    </row>
    <row r="86" spans="1:20" ht="60" x14ac:dyDescent="0.2">
      <c r="A86" s="1" t="s">
        <v>92</v>
      </c>
      <c r="B86" s="1" t="s">
        <v>175</v>
      </c>
      <c r="C86" s="1" t="s">
        <v>143</v>
      </c>
      <c r="D86" s="2" t="s">
        <v>111</v>
      </c>
      <c r="E86" s="1">
        <v>1950</v>
      </c>
      <c r="H86" s="1" t="s">
        <v>130</v>
      </c>
      <c r="J86" s="4"/>
      <c r="S86" s="1">
        <f t="shared" si="3"/>
        <v>1</v>
      </c>
      <c r="T86" s="1" t="b">
        <f t="shared" si="4"/>
        <v>1</v>
      </c>
    </row>
    <row r="87" spans="1:20" ht="40" x14ac:dyDescent="0.2">
      <c r="A87" s="1" t="s">
        <v>51</v>
      </c>
      <c r="B87" s="1" t="s">
        <v>169</v>
      </c>
      <c r="C87" s="1" t="s">
        <v>141</v>
      </c>
      <c r="D87" s="2" t="s">
        <v>52</v>
      </c>
      <c r="E87" s="1">
        <v>2800</v>
      </c>
      <c r="H87" s="1" t="s">
        <v>130</v>
      </c>
      <c r="J87" s="4" t="s">
        <v>130</v>
      </c>
      <c r="S87" s="1">
        <f t="shared" si="3"/>
        <v>2</v>
      </c>
      <c r="T87" s="1" t="b">
        <f t="shared" si="4"/>
        <v>1</v>
      </c>
    </row>
    <row r="88" spans="1:20" ht="100" hidden="1" x14ac:dyDescent="0.2">
      <c r="A88" s="1" t="s">
        <v>40</v>
      </c>
      <c r="B88" s="1" t="s">
        <v>168</v>
      </c>
      <c r="C88" s="1" t="s">
        <v>181</v>
      </c>
      <c r="D88" s="2" t="s">
        <v>41</v>
      </c>
      <c r="E88" s="1">
        <v>2880</v>
      </c>
      <c r="F88" s="1" t="s">
        <v>130</v>
      </c>
      <c r="J88" s="4"/>
      <c r="S88" s="1">
        <f t="shared" si="3"/>
        <v>1</v>
      </c>
      <c r="T88" s="1" t="b">
        <f t="shared" si="4"/>
        <v>1</v>
      </c>
    </row>
    <row r="89" spans="1:20" ht="40" x14ac:dyDescent="0.2">
      <c r="A89" s="1" t="s">
        <v>29</v>
      </c>
      <c r="B89" s="1" t="s">
        <v>160</v>
      </c>
      <c r="C89" s="1" t="s">
        <v>150</v>
      </c>
      <c r="D89" s="2" t="s">
        <v>39</v>
      </c>
      <c r="E89" s="1">
        <v>500</v>
      </c>
      <c r="F89" s="1" t="s">
        <v>130</v>
      </c>
      <c r="S89" s="1">
        <f t="shared" si="3"/>
        <v>1</v>
      </c>
      <c r="T89" s="1" t="b">
        <f t="shared" si="4"/>
        <v>1</v>
      </c>
    </row>
    <row r="90" spans="1:20" ht="40" x14ac:dyDescent="0.2">
      <c r="A90" s="1" t="s">
        <v>83</v>
      </c>
      <c r="B90" s="1" t="s">
        <v>177</v>
      </c>
      <c r="C90" s="1" t="s">
        <v>156</v>
      </c>
      <c r="D90" s="2" t="s">
        <v>88</v>
      </c>
      <c r="E90" s="1">
        <v>1600</v>
      </c>
      <c r="R90" s="1" t="s">
        <v>130</v>
      </c>
      <c r="S90" s="1">
        <f t="shared" si="3"/>
        <v>1</v>
      </c>
      <c r="T90" s="1" t="b">
        <f t="shared" si="4"/>
        <v>0</v>
      </c>
    </row>
    <row r="91" spans="1:20" ht="60" x14ac:dyDescent="0.2">
      <c r="A91" s="1" t="s">
        <v>92</v>
      </c>
      <c r="B91" s="1" t="s">
        <v>175</v>
      </c>
      <c r="C91" s="1" t="s">
        <v>143</v>
      </c>
      <c r="D91" s="2" t="s">
        <v>113</v>
      </c>
      <c r="E91" s="1">
        <v>2400</v>
      </c>
      <c r="R91" s="1" t="s">
        <v>130</v>
      </c>
      <c r="S91" s="1">
        <f t="shared" si="3"/>
        <v>1</v>
      </c>
      <c r="T91" s="1" t="b">
        <f t="shared" si="4"/>
        <v>0</v>
      </c>
    </row>
    <row r="92" spans="1:20" ht="60" hidden="1" x14ac:dyDescent="0.2">
      <c r="A92" s="1" t="s">
        <v>89</v>
      </c>
      <c r="B92" s="1" t="s">
        <v>179</v>
      </c>
      <c r="C92" s="1" t="s">
        <v>181</v>
      </c>
      <c r="D92" s="2" t="s">
        <v>91</v>
      </c>
      <c r="E92" s="1">
        <v>2400</v>
      </c>
      <c r="R92" s="1" t="s">
        <v>130</v>
      </c>
      <c r="S92" s="1">
        <f t="shared" si="3"/>
        <v>1</v>
      </c>
      <c r="T92" s="1" t="b">
        <f t="shared" si="4"/>
        <v>0</v>
      </c>
    </row>
    <row r="93" spans="1:20" ht="60" x14ac:dyDescent="0.2">
      <c r="A93" s="1" t="s">
        <v>92</v>
      </c>
      <c r="B93" s="1" t="s">
        <v>162</v>
      </c>
      <c r="C93" s="1" t="s">
        <v>154</v>
      </c>
      <c r="D93" s="2" t="s">
        <v>115</v>
      </c>
      <c r="E93" s="1">
        <v>5500</v>
      </c>
      <c r="N93" s="1" t="s">
        <v>130</v>
      </c>
      <c r="S93" s="1">
        <f t="shared" si="3"/>
        <v>1</v>
      </c>
      <c r="T93" s="1" t="b">
        <f t="shared" si="4"/>
        <v>0</v>
      </c>
    </row>
    <row r="94" spans="1:20" ht="40" hidden="1" x14ac:dyDescent="0.2">
      <c r="A94" s="1" t="s">
        <v>5</v>
      </c>
      <c r="B94" s="1" t="s">
        <v>164</v>
      </c>
      <c r="C94" s="1" t="s">
        <v>181</v>
      </c>
      <c r="D94" s="2" t="s">
        <v>7</v>
      </c>
      <c r="E94" s="1">
        <v>1800</v>
      </c>
      <c r="I94" s="1" t="s">
        <v>130</v>
      </c>
      <c r="S94" s="1">
        <f t="shared" si="3"/>
        <v>1</v>
      </c>
      <c r="T94" s="1" t="b">
        <f t="shared" si="4"/>
        <v>1</v>
      </c>
    </row>
    <row r="95" spans="1:20" ht="40" x14ac:dyDescent="0.2">
      <c r="A95" s="1" t="s">
        <v>55</v>
      </c>
      <c r="B95" s="1" t="s">
        <v>166</v>
      </c>
      <c r="C95" s="1" t="s">
        <v>145</v>
      </c>
      <c r="D95" s="2" t="s">
        <v>68</v>
      </c>
      <c r="E95" s="1">
        <v>0</v>
      </c>
      <c r="I95" s="1" t="s">
        <v>130</v>
      </c>
      <c r="S95" s="1">
        <f t="shared" si="3"/>
        <v>1</v>
      </c>
      <c r="T95" s="1" t="b">
        <f t="shared" si="4"/>
        <v>1</v>
      </c>
    </row>
    <row r="96" spans="1:20" ht="60" x14ac:dyDescent="0.2">
      <c r="A96" s="1" t="s">
        <v>92</v>
      </c>
      <c r="B96" s="1" t="s">
        <v>166</v>
      </c>
      <c r="C96" s="1" t="s">
        <v>142</v>
      </c>
      <c r="D96" s="2" t="s">
        <v>122</v>
      </c>
      <c r="E96" s="1">
        <v>1800</v>
      </c>
      <c r="N96" s="1" t="s">
        <v>130</v>
      </c>
      <c r="S96" s="1">
        <f t="shared" si="3"/>
        <v>1</v>
      </c>
      <c r="T96" s="1" t="b">
        <f t="shared" si="4"/>
        <v>0</v>
      </c>
    </row>
    <row r="97" spans="1:20" ht="60" x14ac:dyDescent="0.2">
      <c r="A97" s="1" t="s">
        <v>92</v>
      </c>
      <c r="B97" s="1" t="s">
        <v>159</v>
      </c>
      <c r="C97" s="1" t="s">
        <v>141</v>
      </c>
      <c r="D97" s="2" t="s">
        <v>102</v>
      </c>
      <c r="E97" s="1">
        <v>0</v>
      </c>
      <c r="R97" s="1" t="s">
        <v>130</v>
      </c>
      <c r="S97" s="1">
        <f t="shared" si="3"/>
        <v>1</v>
      </c>
      <c r="T97" s="1" t="b">
        <f t="shared" si="4"/>
        <v>0</v>
      </c>
    </row>
    <row r="98" spans="1:20" ht="120" x14ac:dyDescent="0.2">
      <c r="A98" s="1" t="s">
        <v>74</v>
      </c>
      <c r="B98" s="1" t="s">
        <v>161</v>
      </c>
      <c r="C98" s="1" t="s">
        <v>142</v>
      </c>
      <c r="D98" s="2" t="s">
        <v>75</v>
      </c>
      <c r="E98" s="1">
        <v>0</v>
      </c>
      <c r="H98" s="1" t="s">
        <v>130</v>
      </c>
      <c r="S98" s="1">
        <f t="shared" ref="S98:S116" si="5">COUNTIF(F98:R98,"YES")</f>
        <v>1</v>
      </c>
      <c r="T98" s="1" t="b">
        <f t="shared" si="4"/>
        <v>1</v>
      </c>
    </row>
    <row r="99" spans="1:20" ht="20" x14ac:dyDescent="0.2">
      <c r="A99" s="1" t="s">
        <v>5</v>
      </c>
      <c r="B99" s="1" t="s">
        <v>167</v>
      </c>
      <c r="C99" s="1" t="s">
        <v>155</v>
      </c>
      <c r="D99" s="2" t="s">
        <v>13</v>
      </c>
      <c r="E99" s="1">
        <v>4500</v>
      </c>
      <c r="H99" s="1" t="s">
        <v>130</v>
      </c>
      <c r="S99" s="1">
        <f t="shared" si="5"/>
        <v>1</v>
      </c>
      <c r="T99" s="1" t="b">
        <f t="shared" si="4"/>
        <v>1</v>
      </c>
    </row>
    <row r="100" spans="1:20" ht="40" x14ac:dyDescent="0.2">
      <c r="A100" s="1" t="s">
        <v>29</v>
      </c>
      <c r="B100" s="1" t="s">
        <v>175</v>
      </c>
      <c r="C100" s="1" t="s">
        <v>143</v>
      </c>
      <c r="D100" s="2" t="s">
        <v>13</v>
      </c>
      <c r="E100" s="1">
        <v>1800</v>
      </c>
      <c r="H100" s="1" t="s">
        <v>130</v>
      </c>
      <c r="S100" s="1">
        <f t="shared" si="5"/>
        <v>1</v>
      </c>
      <c r="T100" s="1" t="b">
        <f t="shared" si="4"/>
        <v>1</v>
      </c>
    </row>
    <row r="101" spans="1:20" ht="60" x14ac:dyDescent="0.2">
      <c r="A101" s="1" t="s">
        <v>24</v>
      </c>
      <c r="B101" s="1" t="s">
        <v>176</v>
      </c>
      <c r="C101" s="1" t="s">
        <v>143</v>
      </c>
      <c r="D101" s="2" t="s">
        <v>27</v>
      </c>
      <c r="E101" s="1">
        <v>0</v>
      </c>
      <c r="H101" s="1" t="s">
        <v>130</v>
      </c>
      <c r="S101" s="1">
        <f t="shared" si="5"/>
        <v>1</v>
      </c>
      <c r="T101" s="1" t="b">
        <f t="shared" si="4"/>
        <v>1</v>
      </c>
    </row>
    <row r="102" spans="1:20" ht="40" x14ac:dyDescent="0.2">
      <c r="A102" s="1" t="s">
        <v>55</v>
      </c>
      <c r="B102" s="1" t="s">
        <v>164</v>
      </c>
      <c r="C102" s="1" t="s">
        <v>148</v>
      </c>
      <c r="D102" s="2" t="s">
        <v>67</v>
      </c>
      <c r="E102" s="1">
        <v>1600</v>
      </c>
      <c r="H102" s="1" t="s">
        <v>130</v>
      </c>
      <c r="S102" s="1">
        <f t="shared" si="5"/>
        <v>1</v>
      </c>
      <c r="T102" s="1" t="b">
        <f t="shared" si="4"/>
        <v>1</v>
      </c>
    </row>
    <row r="103" spans="1:20" ht="60" x14ac:dyDescent="0.2">
      <c r="A103" s="1" t="s">
        <v>92</v>
      </c>
      <c r="B103" s="1" t="s">
        <v>159</v>
      </c>
      <c r="C103" s="1" t="s">
        <v>141</v>
      </c>
      <c r="D103" s="2" t="s">
        <v>93</v>
      </c>
      <c r="E103" s="1">
        <v>0</v>
      </c>
      <c r="J103" s="1" t="s">
        <v>130</v>
      </c>
      <c r="S103" s="1">
        <f t="shared" si="5"/>
        <v>1</v>
      </c>
      <c r="T103" s="1" t="b">
        <f t="shared" si="4"/>
        <v>1</v>
      </c>
    </row>
    <row r="104" spans="1:20" ht="40" x14ac:dyDescent="0.2">
      <c r="A104" s="1" t="s">
        <v>29</v>
      </c>
      <c r="B104" s="1" t="s">
        <v>175</v>
      </c>
      <c r="C104" s="1" t="s">
        <v>143</v>
      </c>
      <c r="D104" s="2" t="s">
        <v>35</v>
      </c>
      <c r="E104" s="1">
        <v>1800</v>
      </c>
      <c r="J104" s="4"/>
      <c r="L104" s="1" t="s">
        <v>130</v>
      </c>
      <c r="S104" s="1">
        <f t="shared" si="5"/>
        <v>1</v>
      </c>
      <c r="T104" s="1" t="b">
        <f t="shared" si="4"/>
        <v>0</v>
      </c>
    </row>
    <row r="105" spans="1:20" ht="60" hidden="1" x14ac:dyDescent="0.2">
      <c r="A105" s="1" t="s">
        <v>29</v>
      </c>
      <c r="B105" s="1" t="s">
        <v>160</v>
      </c>
      <c r="C105" s="1" t="s">
        <v>181</v>
      </c>
      <c r="D105" s="2" t="s">
        <v>128</v>
      </c>
      <c r="E105" s="1">
        <v>3700</v>
      </c>
      <c r="J105" s="4"/>
      <c r="L105" s="1" t="s">
        <v>130</v>
      </c>
      <c r="S105" s="1">
        <f t="shared" si="5"/>
        <v>1</v>
      </c>
      <c r="T105" s="1" t="b">
        <f t="shared" si="4"/>
        <v>0</v>
      </c>
    </row>
    <row r="106" spans="1:20" ht="60" hidden="1" x14ac:dyDescent="0.2">
      <c r="A106" s="1" t="s">
        <v>92</v>
      </c>
      <c r="B106" s="1" t="s">
        <v>166</v>
      </c>
      <c r="C106" s="1" t="s">
        <v>181</v>
      </c>
      <c r="D106" s="2" t="s">
        <v>121</v>
      </c>
      <c r="E106" s="1">
        <v>2100</v>
      </c>
      <c r="F106" s="1" t="s">
        <v>130</v>
      </c>
      <c r="S106" s="1">
        <f t="shared" si="5"/>
        <v>1</v>
      </c>
      <c r="T106" s="1" t="b">
        <f t="shared" si="4"/>
        <v>1</v>
      </c>
    </row>
    <row r="107" spans="1:20" ht="40" x14ac:dyDescent="0.2">
      <c r="A107" s="1" t="s">
        <v>55</v>
      </c>
      <c r="B107" s="1" t="s">
        <v>157</v>
      </c>
      <c r="C107" s="1" t="s">
        <v>141</v>
      </c>
      <c r="D107" s="2" t="s">
        <v>57</v>
      </c>
      <c r="E107" s="1">
        <v>2400</v>
      </c>
      <c r="G107" s="1" t="s">
        <v>130</v>
      </c>
      <c r="S107" s="1">
        <f t="shared" si="5"/>
        <v>1</v>
      </c>
      <c r="T107" s="1" t="b">
        <f t="shared" si="4"/>
        <v>0</v>
      </c>
    </row>
    <row r="108" spans="1:20" ht="60" x14ac:dyDescent="0.2">
      <c r="A108" s="1" t="s">
        <v>89</v>
      </c>
      <c r="B108" s="1" t="s">
        <v>179</v>
      </c>
      <c r="C108" s="1" t="s">
        <v>149</v>
      </c>
      <c r="D108" s="2" t="s">
        <v>90</v>
      </c>
      <c r="E108" s="1">
        <v>2400</v>
      </c>
      <c r="I108" s="1" t="s">
        <v>130</v>
      </c>
      <c r="S108" s="1">
        <f t="shared" si="5"/>
        <v>1</v>
      </c>
      <c r="T108" s="1" t="b">
        <f t="shared" si="4"/>
        <v>1</v>
      </c>
    </row>
    <row r="109" spans="1:20" ht="40" x14ac:dyDescent="0.2">
      <c r="A109" s="1" t="s">
        <v>29</v>
      </c>
      <c r="B109" s="1" t="s">
        <v>175</v>
      </c>
      <c r="C109" s="1" t="s">
        <v>143</v>
      </c>
      <c r="D109" s="2" t="s">
        <v>38</v>
      </c>
      <c r="E109" s="1">
        <v>1800</v>
      </c>
      <c r="H109" s="1" t="s">
        <v>130</v>
      </c>
      <c r="S109" s="1">
        <f t="shared" si="5"/>
        <v>1</v>
      </c>
      <c r="T109" s="1" t="b">
        <f t="shared" si="4"/>
        <v>1</v>
      </c>
    </row>
    <row r="110" spans="1:20" ht="20" hidden="1" x14ac:dyDescent="0.2">
      <c r="A110" s="1" t="s">
        <v>29</v>
      </c>
      <c r="B110" s="1" t="s">
        <v>170</v>
      </c>
      <c r="C110" s="1" t="s">
        <v>181</v>
      </c>
      <c r="D110" s="2" t="s">
        <v>42</v>
      </c>
      <c r="E110" s="1">
        <v>3000</v>
      </c>
      <c r="J110" s="4" t="s">
        <v>130</v>
      </c>
      <c r="S110" s="1">
        <f t="shared" si="5"/>
        <v>1</v>
      </c>
      <c r="T110" s="1" t="b">
        <f t="shared" si="4"/>
        <v>1</v>
      </c>
    </row>
    <row r="111" spans="1:20" ht="40" x14ac:dyDescent="0.2">
      <c r="A111" s="1" t="s">
        <v>29</v>
      </c>
      <c r="B111" s="1" t="s">
        <v>172</v>
      </c>
      <c r="C111" s="1" t="s">
        <v>141</v>
      </c>
      <c r="D111" s="2" t="s">
        <v>33</v>
      </c>
      <c r="E111" s="1">
        <v>4000</v>
      </c>
      <c r="Q111" s="1" t="s">
        <v>130</v>
      </c>
      <c r="S111" s="1">
        <f t="shared" si="5"/>
        <v>1</v>
      </c>
      <c r="T111" s="1" t="b">
        <f t="shared" si="4"/>
        <v>0</v>
      </c>
    </row>
    <row r="112" spans="1:20" ht="40" hidden="1" x14ac:dyDescent="0.2">
      <c r="A112" s="1" t="s">
        <v>29</v>
      </c>
      <c r="B112" s="1" t="s">
        <v>170</v>
      </c>
      <c r="C112" s="1" t="s">
        <v>181</v>
      </c>
      <c r="D112" s="2" t="s">
        <v>44</v>
      </c>
      <c r="E112" s="1">
        <v>3000</v>
      </c>
      <c r="J112" s="1" t="s">
        <v>130</v>
      </c>
      <c r="S112" s="1">
        <f t="shared" si="5"/>
        <v>1</v>
      </c>
      <c r="T112" s="1" t="b">
        <f t="shared" si="4"/>
        <v>1</v>
      </c>
    </row>
    <row r="113" spans="1:20" ht="80" x14ac:dyDescent="0.2">
      <c r="A113" s="1" t="s">
        <v>14</v>
      </c>
      <c r="B113" s="1" t="s">
        <v>171</v>
      </c>
      <c r="C113" s="1" t="s">
        <v>141</v>
      </c>
      <c r="D113" s="2" t="s">
        <v>15</v>
      </c>
      <c r="E113" s="1">
        <v>4500</v>
      </c>
      <c r="H113" s="1" t="s">
        <v>130</v>
      </c>
      <c r="M113" s="1" t="s">
        <v>130</v>
      </c>
      <c r="S113" s="1">
        <f t="shared" si="5"/>
        <v>2</v>
      </c>
      <c r="T113" s="1" t="b">
        <f t="shared" si="4"/>
        <v>1</v>
      </c>
    </row>
    <row r="114" spans="1:20" ht="60" hidden="1" x14ac:dyDescent="0.2">
      <c r="A114" s="1" t="s">
        <v>92</v>
      </c>
      <c r="B114" s="1" t="s">
        <v>162</v>
      </c>
      <c r="C114" s="1" t="s">
        <v>181</v>
      </c>
      <c r="D114" s="2" t="s">
        <v>118</v>
      </c>
      <c r="E114" s="1">
        <v>3900</v>
      </c>
      <c r="J114" s="1" t="s">
        <v>130</v>
      </c>
      <c r="M114" s="1" t="s">
        <v>130</v>
      </c>
      <c r="S114" s="1">
        <f t="shared" si="5"/>
        <v>2</v>
      </c>
      <c r="T114" s="1" t="b">
        <f t="shared" si="4"/>
        <v>1</v>
      </c>
    </row>
    <row r="115" spans="1:20" ht="40" x14ac:dyDescent="0.2">
      <c r="A115" s="1" t="s">
        <v>83</v>
      </c>
      <c r="B115" s="1" t="s">
        <v>177</v>
      </c>
      <c r="C115" s="1" t="s">
        <v>156</v>
      </c>
      <c r="D115" s="2" t="s">
        <v>85</v>
      </c>
      <c r="E115" s="1">
        <v>3600</v>
      </c>
      <c r="Q115" s="1" t="s">
        <v>130</v>
      </c>
      <c r="S115" s="1">
        <f t="shared" si="5"/>
        <v>1</v>
      </c>
      <c r="T115" s="1" t="b">
        <f t="shared" si="4"/>
        <v>0</v>
      </c>
    </row>
    <row r="116" spans="1:20" ht="60" x14ac:dyDescent="0.2">
      <c r="A116" s="1" t="s">
        <v>29</v>
      </c>
      <c r="B116" s="1" t="s">
        <v>167</v>
      </c>
      <c r="C116" s="1" t="s">
        <v>155</v>
      </c>
      <c r="D116" s="2" t="s">
        <v>49</v>
      </c>
      <c r="E116" s="1">
        <v>4500</v>
      </c>
      <c r="I116" s="1" t="s">
        <v>130</v>
      </c>
      <c r="Q116" s="1" t="s">
        <v>130</v>
      </c>
      <c r="S116" s="1">
        <f t="shared" si="5"/>
        <v>2</v>
      </c>
      <c r="T116" s="1" t="b">
        <f t="shared" si="4"/>
        <v>1</v>
      </c>
    </row>
    <row r="117" spans="1:20" x14ac:dyDescent="0.2">
      <c r="F117" s="1">
        <f t="shared" ref="F117:R117" si="6">COUNTIF(F2:F116,"YES")</f>
        <v>15</v>
      </c>
      <c r="G117" s="1">
        <f t="shared" si="6"/>
        <v>5</v>
      </c>
      <c r="H117" s="1">
        <f t="shared" si="6"/>
        <v>23</v>
      </c>
      <c r="I117" s="1">
        <f>COUNTIF(I1:I116,"YES")</f>
        <v>11</v>
      </c>
      <c r="J117" s="1">
        <f t="shared" si="6"/>
        <v>12</v>
      </c>
      <c r="K117" s="1">
        <f t="shared" si="6"/>
        <v>6</v>
      </c>
      <c r="L117" s="1">
        <f>COUNTIF(L1:L116,"YES")</f>
        <v>5</v>
      </c>
      <c r="M117" s="1">
        <f t="shared" si="6"/>
        <v>11</v>
      </c>
      <c r="N117" s="1">
        <f t="shared" si="6"/>
        <v>6</v>
      </c>
      <c r="O117" s="1">
        <f t="shared" si="6"/>
        <v>4</v>
      </c>
      <c r="P117" s="1">
        <f t="shared" si="6"/>
        <v>5</v>
      </c>
      <c r="Q117" s="1">
        <f t="shared" si="6"/>
        <v>10</v>
      </c>
      <c r="R117" s="1">
        <f t="shared" si="6"/>
        <v>16</v>
      </c>
      <c r="S117" s="1">
        <f>SUM(F117:R117)</f>
        <v>129</v>
      </c>
    </row>
    <row r="118" spans="1:20" ht="20" x14ac:dyDescent="0.2">
      <c r="D118" s="1" t="s">
        <v>185</v>
      </c>
      <c r="E118" s="1">
        <f>AVERAGE($E$2:$E$116)</f>
        <v>2298.9565217391305</v>
      </c>
    </row>
    <row r="119" spans="1:20" ht="20" x14ac:dyDescent="0.2">
      <c r="D119" s="1" t="s">
        <v>186</v>
      </c>
      <c r="E119" s="1">
        <f>MEDIAN($E$2:$E$116)</f>
        <v>2400</v>
      </c>
    </row>
    <row r="120" spans="1:20" ht="20" x14ac:dyDescent="0.2">
      <c r="D120" s="1" t="s">
        <v>185</v>
      </c>
      <c r="E120" s="1">
        <f>_xlfn.AGGREGATE(1,5,$E$2:$E$116)</f>
        <v>2073.913043478261</v>
      </c>
    </row>
    <row r="121" spans="1:20" ht="20" x14ac:dyDescent="0.2">
      <c r="D121" s="1" t="s">
        <v>186</v>
      </c>
      <c r="E121" s="1">
        <f>_xlfn.AGGREGATE(12,5,$E$2:$E$116)</f>
        <v>2000</v>
      </c>
    </row>
    <row r="122" spans="1:20" ht="20" x14ac:dyDescent="0.2">
      <c r="D122" s="1" t="s">
        <v>189</v>
      </c>
      <c r="E122" s="1">
        <f>_xlfn.AGGREGATE(2,5,$E$2:$E$116)</f>
        <v>92</v>
      </c>
    </row>
  </sheetData>
  <autoFilter ref="A1:T122" xr:uid="{00000000-0001-0000-0000-000000000000}">
    <filterColumn colId="2">
      <filters blank="1">
        <filter val="Αθήνα"/>
        <filter val="Αιγάλεω"/>
        <filter val="Άρτα"/>
        <filter val="Βόλος"/>
        <filter val="Ηράκλειο"/>
        <filter val="Θεσσαλονίκη"/>
        <filter val="Ιωάννινα"/>
        <filter val="Καβάλα"/>
        <filter val="Κοζάνη"/>
        <filter val="Λαμία"/>
        <filter val="Πάτρα"/>
        <filter val="Πειραιάς"/>
        <filter val="Σέρρες"/>
        <filter val="Σπάρτη"/>
        <filter val="Τρίπολη"/>
        <filter val="Χανιά"/>
      </filters>
    </filterColumn>
  </autoFilter>
  <sortState xmlns:xlrd2="http://schemas.microsoft.com/office/spreadsheetml/2017/richdata2" ref="A2:S118">
    <sortCondition ref="D2:D118"/>
  </sortState>
  <hyperlinks>
    <hyperlink ref="D67" r:id="rId1" display="https://seima.ds.uth.gr/" xr:uid="{00000000-0004-0000-0000-000000000000}"/>
    <hyperlink ref="D94" r:id="rId2" xr:uid="{00000000-0004-0000-0000-000001000000}"/>
    <hyperlink ref="D79" r:id="rId3" display="https://mscdss.ds.unipi.gr/" xr:uid="{00000000-0004-0000-0000-000002000000}"/>
    <hyperlink ref="D54" r:id="rId4" display="Π.Μ.Σ. “Ηλεκτρονική Μάθηση”" xr:uid="{00000000-0004-0000-0000-000003000000}"/>
    <hyperlink ref="D61" r:id="rId5" xr:uid="{00000000-0004-0000-0000-000004000000}"/>
    <hyperlink ref="D25" r:id="rId6" xr:uid="{00000000-0004-0000-0000-000005000000}"/>
    <hyperlink ref="D58" r:id="rId7" xr:uid="{00000000-0004-0000-0000-000006000000}"/>
    <hyperlink ref="D99" r:id="rId8" xr:uid="{00000000-0004-0000-0000-000007000000}"/>
    <hyperlink ref="D113" r:id="rId9" xr:uid="{00000000-0004-0000-0000-000008000000}"/>
    <hyperlink ref="D75" r:id="rId10" xr:uid="{00000000-0004-0000-0000-000009000000}"/>
    <hyperlink ref="D64" r:id="rId11" xr:uid="{00000000-0004-0000-0000-00000A000000}"/>
    <hyperlink ref="D38" r:id="rId12" xr:uid="{00000000-0004-0000-0000-00000B000000}"/>
    <hyperlink ref="D31" r:id="rId13" xr:uid="{00000000-0004-0000-0000-00000C000000}"/>
    <hyperlink ref="D10" r:id="rId14" xr:uid="{00000000-0004-0000-0000-00000D000000}"/>
    <hyperlink ref="D15" r:id="rId15" display="Βιοιατρική Μηχανική" xr:uid="{00000000-0004-0000-0000-00000E000000}"/>
    <hyperlink ref="D47" r:id="rId16" xr:uid="{00000000-0004-0000-0000-00000F000000}"/>
    <hyperlink ref="D24" r:id="rId17" display="ΔΙΚΑΙΟ ΚΑΙ ΠΛΗΡΟΦΟΡΙΚΗ" xr:uid="{00000000-0004-0000-0000-000010000000}"/>
    <hyperlink ref="D101" r:id="rId18" xr:uid="{00000000-0004-0000-0000-000011000000}"/>
    <hyperlink ref="D12" r:id="rId19" xr:uid="{00000000-0004-0000-0000-000012000000}"/>
    <hyperlink ref="D41" r:id="rId20" xr:uid="{00000000-0004-0000-0000-000013000000}"/>
    <hyperlink ref="D13" r:id="rId21" xr:uid="{00000000-0004-0000-0000-000014000000}"/>
    <hyperlink ref="D34" r:id="rId22" xr:uid="{00000000-0004-0000-0000-000015000000}"/>
    <hyperlink ref="D111" r:id="rId23" xr:uid="{00000000-0004-0000-0000-000016000000}"/>
    <hyperlink ref="D62" r:id="rId24" xr:uid="{00000000-0004-0000-0000-000017000000}"/>
    <hyperlink ref="D104" r:id="rId25" display="https://ihst.csd.auth.gr/" xr:uid="{00000000-0004-0000-0000-000018000000}"/>
    <hyperlink ref="D26" r:id="rId26" display="https://cnss.csd.auth.gr/" xr:uid="{00000000-0004-0000-0000-000019000000}"/>
    <hyperlink ref="D37" r:id="rId27" display="https://dws.csd.auth.gr/" xr:uid="{00000000-0004-0000-0000-00001A000000}"/>
    <hyperlink ref="D100" r:id="rId28" display="https://ai.csd.auth.gr/" xr:uid="{00000000-0004-0000-0000-00001B000000}"/>
    <hyperlink ref="D109" r:id="rId29" display="https://dmci.csd.auth.gr/" xr:uid="{00000000-0004-0000-0000-00001C000000}"/>
    <hyperlink ref="D89" r:id="rId30" xr:uid="{00000000-0004-0000-0000-00001D000000}"/>
    <hyperlink ref="D105" r:id="rId31" display="Τεχνολογίες Εμβύθισης-Καινοτομία στην Εκπαίδευση την Επιμόρφωση και το Σχεδιασμό Παιχνιδιών" xr:uid="{00000000-0004-0000-0000-00001E000000}"/>
    <hyperlink ref="D88" r:id="rId32" xr:uid="{00000000-0004-0000-0000-00001F000000}"/>
    <hyperlink ref="D110" r:id="rId33" display="https://di.ionio.gr/gr/studies/postgraduate-studies/digital-applications-and-innovation" xr:uid="{00000000-0004-0000-0000-000020000000}"/>
    <hyperlink ref="D51" r:id="rId34" xr:uid="{00000000-0004-0000-0000-000021000000}"/>
    <hyperlink ref="D112" r:id="rId35" xr:uid="{00000000-0004-0000-0000-000022000000}"/>
    <hyperlink ref="D57" r:id="rId36" xr:uid="{00000000-0004-0000-0000-000023000000}"/>
    <hyperlink ref="D17" r:id="rId37" xr:uid="{00000000-0004-0000-0000-000024000000}"/>
    <hyperlink ref="D80" r:id="rId38" xr:uid="{00000000-0004-0000-0000-000025000000}"/>
    <hyperlink ref="D85" r:id="rId39" xr:uid="{00000000-0004-0000-0000-000026000000}"/>
    <hyperlink ref="D116" r:id="rId40" xr:uid="{00000000-0004-0000-0000-000027000000}"/>
    <hyperlink ref="D60" r:id="rId41" xr:uid="{00000000-0004-0000-0000-000028000000}"/>
    <hyperlink ref="D87" r:id="rId42" display="https://msc.dit.hua.gr/" xr:uid="{00000000-0004-0000-0000-000029000000}"/>
    <hyperlink ref="D48" r:id="rId43" display="ΕΦΑΡΜΟΣΜΕΝΗ ΠΛΗΡΟΦΟΡΙΚΗ" xr:uid="{00000000-0004-0000-0000-00002A000000}"/>
    <hyperlink ref="D42" r:id="rId44" display=" ΕΠΙΣΤΗΜΗ ΤΩΝ ΥΠΟΛΟΓΙΣΤΩΝ ΚΑΙ ΠΛΗΡΟΦΟΡΙΚΗ" xr:uid="{00000000-0004-0000-0000-00002B000000}"/>
    <hyperlink ref="D46" r:id="rId45" display="https://magic.hua.gr/" xr:uid="{00000000-0004-0000-0000-00002C000000}"/>
    <hyperlink ref="D81" r:id="rId46" xr:uid="{00000000-0004-0000-0000-00002D000000}"/>
    <hyperlink ref="D69" r:id="rId47" xr:uid="{00000000-0004-0000-0000-00002E000000}"/>
    <hyperlink ref="D107" r:id="rId48" display="εχνολογίες Πληροφορικής και Επικοινωνιών " xr:uid="{00000000-0004-0000-0000-00002F000000}"/>
    <hyperlink ref="D2" r:id="rId49" display="https://dsit.di.uoa.gr/" xr:uid="{00000000-0004-0000-0000-000030000000}"/>
    <hyperlink ref="D29" r:id="rId50" xr:uid="{00000000-0004-0000-0000-000031000000}"/>
    <hyperlink ref="D19" r:id="rId51" xr:uid="{00000000-0004-0000-0000-000032000000}"/>
    <hyperlink ref="D20" r:id="rId52" xr:uid="{00000000-0004-0000-0000-000033000000}"/>
    <hyperlink ref="D6" r:id="rId53" xr:uid="{00000000-0004-0000-0000-000034000000}"/>
    <hyperlink ref="D55" r:id="rId54" xr:uid="{00000000-0004-0000-0000-000035000000}"/>
    <hyperlink ref="D56" r:id="rId55" xr:uid="{00000000-0004-0000-0000-000036000000}"/>
    <hyperlink ref="D8" r:id="rId56" xr:uid="{00000000-0004-0000-0000-000037000000}"/>
    <hyperlink ref="D84" r:id="rId57" xr:uid="{00000000-0004-0000-0000-000038000000}"/>
    <hyperlink ref="D102" r:id="rId58" xr:uid="{00000000-0004-0000-0000-000039000000}"/>
    <hyperlink ref="D95" r:id="rId59" tooltip="(opens in a new window)" display="http://wireless-msc.uop.gr/" xr:uid="{00000000-0004-0000-0000-00003A000000}"/>
    <hyperlink ref="D43" r:id="rId60" tooltip="(opens in a new window)" display="https://cs-msc.uop.gr/" xr:uid="{00000000-0004-0000-0000-00003B000000}"/>
    <hyperlink ref="D35" r:id="rId61" tooltip="(opens in a new window)" display="https://msc-data-science.iit.demokritos.gr/" xr:uid="{00000000-0004-0000-0000-00003C000000}"/>
    <hyperlink ref="D83" r:id="rId62" xr:uid="{00000000-0004-0000-0000-00003D000000}"/>
    <hyperlink ref="D74" r:id="rId63" xr:uid="{00000000-0004-0000-0000-00003E000000}"/>
    <hyperlink ref="D98" r:id="rId64" display="ΣΥΣΤΗΜΑΤΑ ΕΠΕΞΕΡΓΑΣΙΑΣ ΠΛΗΡΟΦΟΡΙΑΣ ΚΑΙ ΜΗΧΑΝΙΚΗ ΝΟΗΜΟΣΥΝΗ" xr:uid="{00000000-0004-0000-0000-00003F000000}"/>
    <hyperlink ref="D9" r:id="rId65" xr:uid="{00000000-0004-0000-0000-000040000000}"/>
    <hyperlink ref="D14" r:id="rId66" display="http://msc.icsd.aegean.gr/security/" xr:uid="{00000000-0004-0000-0000-000041000000}"/>
    <hyperlink ref="D21" r:id="rId67" display="http://msc.icsd.aegean.gr/iot/" xr:uid="{00000000-0004-0000-0000-000042000000}"/>
    <hyperlink ref="D53" r:id="rId68" display="http://msc.icsd.aegean.gr/egov/" xr:uid="{00000000-0004-0000-0000-000043000000}"/>
    <hyperlink ref="D78" r:id="rId69" display="http://msc.icsd.aegean.gr/ics-conversion/" xr:uid="{00000000-0004-0000-0000-000044000000}"/>
    <hyperlink ref="D65" r:id="rId70" display="http://msc.icsd.aegean.gr/innovation/" xr:uid="{00000000-0004-0000-0000-000045000000}"/>
    <hyperlink ref="D82" r:id="rId71" xr:uid="{00000000-0004-0000-0000-000046000000}"/>
    <hyperlink ref="D115" r:id="rId72" xr:uid="{00000000-0004-0000-0000-000047000000}"/>
    <hyperlink ref="D59" r:id="rId73" xr:uid="{00000000-0004-0000-0000-000048000000}"/>
    <hyperlink ref="D27" r:id="rId74" xr:uid="{00000000-0004-0000-0000-000049000000}"/>
    <hyperlink ref="D90" r:id="rId75" xr:uid="{00000000-0004-0000-0000-00004A000000}"/>
    <hyperlink ref="D49" r:id="rId76" xr:uid="{00000000-0004-0000-0000-00004B000000}"/>
    <hyperlink ref="D108" r:id="rId77" xr:uid="{00000000-0004-0000-0000-00004C000000}"/>
    <hyperlink ref="D92" r:id="rId78" xr:uid="{00000000-0004-0000-0000-00004D000000}"/>
    <hyperlink ref="D103" r:id="rId79" xr:uid="{00000000-0004-0000-0000-00004E000000}"/>
    <hyperlink ref="D76" r:id="rId80" xr:uid="{00000000-0004-0000-0000-00004F000000}"/>
    <hyperlink ref="D36" r:id="rId81" xr:uid="{00000000-0004-0000-0000-000050000000}"/>
    <hyperlink ref="D66" r:id="rId82" xr:uid="{00000000-0004-0000-0000-000051000000}"/>
    <hyperlink ref="D28" r:id="rId83" display="Διοίκηση Επιχειρήσεων – «AthensMBA» " xr:uid="{00000000-0004-0000-0000-000052000000}"/>
    <hyperlink ref="D18" r:id="rId84" xr:uid="{00000000-0004-0000-0000-000053000000}"/>
    <hyperlink ref="D30" r:id="rId85" xr:uid="{00000000-0004-0000-0000-000054000000}"/>
    <hyperlink ref="D40" r:id="rId86" xr:uid="{00000000-0004-0000-0000-000055000000}"/>
    <hyperlink ref="D72" r:id="rId87" xr:uid="{00000000-0004-0000-0000-000056000000}"/>
    <hyperlink ref="D77" r:id="rId88" xr:uid="{00000000-0004-0000-0000-000057000000}"/>
    <hyperlink ref="D97" r:id="rId89" xr:uid="{00000000-0004-0000-0000-000058000000}"/>
    <hyperlink ref="D63" r:id="rId90" xr:uid="{00000000-0004-0000-0000-000059000000}"/>
    <hyperlink ref="D45" r:id="rId91" xr:uid="{00000000-0004-0000-0000-00005A000000}"/>
    <hyperlink ref="D22" r:id="rId92" display="http://deyk.ntua.gr/general.html" xr:uid="{00000000-0004-0000-0000-00005B000000}"/>
    <hyperlink ref="D39" r:id="rId93" xr:uid="{00000000-0004-0000-0000-00005C000000}"/>
    <hyperlink ref="D44" r:id="rId94" xr:uid="{00000000-0004-0000-0000-00005D000000}"/>
    <hyperlink ref="D50" r:id="rId95" xr:uid="{00000000-0004-0000-0000-00005E000000}"/>
    <hyperlink ref="D70" r:id="rId96" xr:uid="{00000000-0004-0000-0000-00005F000000}"/>
    <hyperlink ref="D33" r:id="rId97" xr:uid="{00000000-0004-0000-0000-000060000000}"/>
    <hyperlink ref="D73" r:id="rId98" xr:uid="{00000000-0004-0000-0000-000061000000}"/>
    <hyperlink ref="D16" r:id="rId99" xr:uid="{00000000-0004-0000-0000-000062000000}"/>
    <hyperlink ref="D86" r:id="rId100" xr:uid="{00000000-0004-0000-0000-000063000000}"/>
    <hyperlink ref="D23" r:id="rId101" xr:uid="{00000000-0004-0000-0000-000064000000}"/>
    <hyperlink ref="D91" r:id="rId102" xr:uid="{00000000-0004-0000-0000-000065000000}"/>
    <hyperlink ref="D32" r:id="rId103" xr:uid="{00000000-0004-0000-0000-000066000000}"/>
    <hyperlink ref="D93" r:id="rId104" xr:uid="{00000000-0004-0000-0000-000067000000}"/>
    <hyperlink ref="D71" r:id="rId105" xr:uid="{00000000-0004-0000-0000-000068000000}"/>
    <hyperlink ref="D4" r:id="rId106" display="ΜΒΑ Διοίκηση Επιχειρήσεων με κατεύθυνση Πληροφοριακά Συστήματα Διοίκησης" xr:uid="{00000000-0004-0000-0000-000069000000}"/>
    <hyperlink ref="D11" r:id="rId107" display="“Ανανεώσιμες Πηγές Ενέργειας &amp; Διαχείριση Ενέργειας στα Κτίρια” " xr:uid="{00000000-0004-0000-0000-00006A000000}"/>
    <hyperlink ref="D114" r:id="rId108" xr:uid="{00000000-0004-0000-0000-00006B000000}"/>
    <hyperlink ref="D5" r:id="rId109" xr:uid="{00000000-0004-0000-0000-00006C000000}"/>
    <hyperlink ref="D7" r:id="rId110" xr:uid="{00000000-0004-0000-0000-00006D000000}"/>
    <hyperlink ref="D106" r:id="rId111" display="https://smart-ict.ece.uop.gr/" xr:uid="{00000000-0004-0000-0000-00006E000000}"/>
    <hyperlink ref="D96" r:id="rId112" xr:uid="{00000000-0004-0000-0000-00006F000000}"/>
    <hyperlink ref="D52" r:id="rId113" xr:uid="{00000000-0004-0000-0000-000070000000}"/>
    <hyperlink ref="D68" r:id="rId114" display="Μηχανική Μάθησης και Επιστήμης Δεδομένων" xr:uid="{00000000-0004-0000-0000-000071000000}"/>
    <hyperlink ref="D3" r:id="rId115" xr:uid="{00000000-0004-0000-0000-000072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Evangelos Douros</cp:lastModifiedBy>
  <dcterms:created xsi:type="dcterms:W3CDTF">2025-08-10T20:54:59Z</dcterms:created>
  <dcterms:modified xsi:type="dcterms:W3CDTF">2025-08-13T16:36:05Z</dcterms:modified>
</cp:coreProperties>
</file>