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Ruoff\Documents\SC2010\Congress 2010\"/>
    </mc:Choice>
  </mc:AlternateContent>
  <xr:revisionPtr revIDLastSave="0" documentId="13_ncr:1_{57A084D0-38A5-4EC4-9815-C9D31E1DE4C5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Population" sheetId="1" r:id="rId1"/>
    <sheet name="Turn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2" l="1"/>
  <c r="N27" i="2" s="1"/>
  <c r="M26" i="2"/>
  <c r="N26" i="2" s="1"/>
  <c r="N25" i="2"/>
  <c r="M25" i="2"/>
  <c r="M24" i="2"/>
  <c r="N24" i="2" s="1"/>
  <c r="M23" i="2"/>
  <c r="N23" i="2" s="1"/>
  <c r="N22" i="2"/>
  <c r="M22" i="2"/>
  <c r="M21" i="2"/>
  <c r="N21" i="2" s="1"/>
  <c r="N13" i="2"/>
  <c r="L13" i="2"/>
  <c r="J13" i="2"/>
  <c r="H13" i="2"/>
  <c r="F13" i="2"/>
  <c r="D13" i="2"/>
  <c r="N12" i="2"/>
  <c r="L12" i="2"/>
  <c r="J12" i="2"/>
  <c r="H12" i="2"/>
  <c r="F12" i="2"/>
  <c r="D12" i="2"/>
  <c r="N11" i="2"/>
  <c r="L11" i="2"/>
  <c r="J11" i="2"/>
  <c r="H11" i="2"/>
  <c r="F11" i="2"/>
  <c r="D11" i="2"/>
  <c r="N10" i="2"/>
  <c r="L10" i="2"/>
  <c r="J10" i="2"/>
  <c r="H10" i="2"/>
  <c r="F10" i="2"/>
  <c r="D10" i="2"/>
  <c r="N9" i="2"/>
  <c r="L9" i="2"/>
  <c r="J9" i="2"/>
  <c r="H9" i="2"/>
  <c r="F9" i="2"/>
  <c r="D9" i="2"/>
  <c r="N8" i="2"/>
  <c r="L8" i="2"/>
  <c r="J8" i="2"/>
  <c r="H8" i="2"/>
  <c r="F8" i="2"/>
  <c r="D8" i="2"/>
  <c r="N7" i="2"/>
  <c r="L7" i="2"/>
  <c r="J7" i="2"/>
  <c r="H7" i="2"/>
  <c r="F7" i="2"/>
  <c r="D7" i="2"/>
  <c r="R25" i="1"/>
  <c r="S25" i="1" s="1"/>
  <c r="Q25" i="1"/>
  <c r="O25" i="1"/>
  <c r="M25" i="1"/>
  <c r="I25" i="1"/>
  <c r="J25" i="1" s="1"/>
  <c r="H25" i="1"/>
  <c r="F25" i="1"/>
  <c r="D25" i="1"/>
  <c r="R24" i="1"/>
  <c r="S24" i="1" s="1"/>
  <c r="Q24" i="1"/>
  <c r="O24" i="1"/>
  <c r="M24" i="1"/>
  <c r="I24" i="1"/>
  <c r="J24" i="1" s="1"/>
  <c r="H24" i="1"/>
  <c r="F24" i="1"/>
  <c r="D24" i="1"/>
  <c r="R23" i="1"/>
  <c r="S23" i="1" s="1"/>
  <c r="Q23" i="1"/>
  <c r="O23" i="1"/>
  <c r="M23" i="1"/>
  <c r="I23" i="1"/>
  <c r="J23" i="1" s="1"/>
  <c r="H23" i="1"/>
  <c r="F23" i="1"/>
  <c r="D23" i="1"/>
  <c r="R22" i="1"/>
  <c r="S22" i="1" s="1"/>
  <c r="Q22" i="1"/>
  <c r="O22" i="1"/>
  <c r="M22" i="1"/>
  <c r="I22" i="1"/>
  <c r="J22" i="1" s="1"/>
  <c r="H22" i="1"/>
  <c r="F22" i="1"/>
  <c r="D22" i="1"/>
  <c r="R21" i="1"/>
  <c r="S21" i="1" s="1"/>
  <c r="Q21" i="1"/>
  <c r="O21" i="1"/>
  <c r="M21" i="1"/>
  <c r="I21" i="1"/>
  <c r="J21" i="1" s="1"/>
  <c r="H21" i="1"/>
  <c r="F21" i="1"/>
  <c r="D21" i="1"/>
  <c r="R20" i="1"/>
  <c r="S20" i="1" s="1"/>
  <c r="Q20" i="1"/>
  <c r="O20" i="1"/>
  <c r="M20" i="1"/>
  <c r="I20" i="1"/>
  <c r="J20" i="1" s="1"/>
  <c r="H20" i="1"/>
  <c r="F20" i="1"/>
  <c r="D20" i="1"/>
  <c r="R19" i="1"/>
  <c r="S19" i="1" s="1"/>
  <c r="Q19" i="1"/>
  <c r="O19" i="1"/>
  <c r="M19" i="1"/>
  <c r="I19" i="1"/>
  <c r="J19" i="1" s="1"/>
  <c r="H19" i="1"/>
  <c r="F19" i="1"/>
  <c r="D19" i="1"/>
</calcChain>
</file>

<file path=xl/sharedStrings.xml><?xml version="1.0" encoding="utf-8"?>
<sst xmlns="http://schemas.openxmlformats.org/spreadsheetml/2006/main" count="123" uniqueCount="41">
  <si>
    <t>District</t>
  </si>
  <si>
    <t>Population</t>
  </si>
  <si>
    <t>Hispanic Origin</t>
  </si>
  <si>
    <t>NH18+_DOJ_Hwn</t>
  </si>
  <si>
    <t>% NH18+_DOJ_Hwn</t>
  </si>
  <si>
    <t>NH18+_DOJ_Oth</t>
  </si>
  <si>
    <t>% NH18+_DOJ_Oth</t>
  </si>
  <si>
    <t>NH18+_DOJ_OthMR</t>
  </si>
  <si>
    <t>% NH18+_DOJ_OthMR</t>
  </si>
  <si>
    <t>7</t>
  </si>
  <si>
    <t>1</t>
  </si>
  <si>
    <t>2</t>
  </si>
  <si>
    <t>3</t>
  </si>
  <si>
    <t>4</t>
  </si>
  <si>
    <t>5</t>
  </si>
  <si>
    <t>6</t>
  </si>
  <si>
    <t>NH White</t>
  </si>
  <si>
    <t>NH Black/AA</t>
  </si>
  <si>
    <t>NH Other</t>
  </si>
  <si>
    <t>#</t>
  </si>
  <si>
    <t>%</t>
  </si>
  <si>
    <t>Total</t>
  </si>
  <si>
    <t>03</t>
  </si>
  <si>
    <t>04</t>
  </si>
  <si>
    <t>05</t>
  </si>
  <si>
    <t>06</t>
  </si>
  <si>
    <t>07</t>
  </si>
  <si>
    <t>League of Women Voters Congressional Exemplar</t>
  </si>
  <si>
    <t>Current Senate Districts</t>
  </si>
  <si>
    <t>Voting Age Population</t>
  </si>
  <si>
    <t>Turnout by Race</t>
  </si>
  <si>
    <t>League of Women Voters 2010 Exemplar Plan</t>
  </si>
  <si>
    <t>2010 General Election</t>
  </si>
  <si>
    <t>Black/AA</t>
  </si>
  <si>
    <t>White</t>
  </si>
  <si>
    <t>Hispanic</t>
  </si>
  <si>
    <t>Asian</t>
  </si>
  <si>
    <t>Native American</t>
  </si>
  <si>
    <t>Other</t>
  </si>
  <si>
    <t>Turnout by Race in Current Districts</t>
  </si>
  <si>
    <t>2012 General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</si>
</sst>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6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2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  <xf numFmtId="0" fontId="0" fillId="0" borderId="0" xfId="0" applyNumberFormat="1"/>
    <xf numFmtId="165" fontId="3" fillId="0" borderId="0" xfId="1" applyNumberFormat="1" applyFont="1"/>
    <xf numFmtId="166" fontId="3" fillId="0" borderId="0" xfId="2" applyNumberFormat="1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166" fontId="2" fillId="0" borderId="5" xfId="2" applyNumberFormat="1" applyFont="1" applyBorder="1" applyAlignment="1">
      <alignment horizontal="center"/>
    </xf>
    <xf numFmtId="0" fontId="0" fillId="0" borderId="4" xfId="0" applyNumberFormat="1" applyBorder="1"/>
    <xf numFmtId="165" fontId="0" fillId="0" borderId="0" xfId="1" applyNumberFormat="1" applyFont="1" applyBorder="1"/>
    <xf numFmtId="166" fontId="0" fillId="0" borderId="0" xfId="2" applyNumberFormat="1" applyFont="1" applyBorder="1"/>
    <xf numFmtId="166" fontId="0" fillId="0" borderId="5" xfId="2" applyNumberFormat="1" applyFont="1" applyBorder="1"/>
    <xf numFmtId="0" fontId="0" fillId="0" borderId="6" xfId="0" applyNumberFormat="1" applyBorder="1"/>
    <xf numFmtId="165" fontId="0" fillId="0" borderId="7" xfId="1" applyNumberFormat="1" applyFont="1" applyBorder="1"/>
    <xf numFmtId="166" fontId="0" fillId="0" borderId="7" xfId="2" applyNumberFormat="1" applyFont="1" applyBorder="1"/>
    <xf numFmtId="166" fontId="0" fillId="0" borderId="8" xfId="2" applyNumberFormat="1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2" fillId="0" borderId="3" xfId="1" applyNumberFormat="1" applyFont="1" applyBorder="1" applyAlignment="1">
      <alignment horizontal="center"/>
    </xf>
    <xf numFmtId="165" fontId="2" fillId="0" borderId="4" xfId="1" applyNumberFormat="1" applyFont="1" applyBorder="1" applyAlignment="1">
      <alignment horizontal="center"/>
    </xf>
    <xf numFmtId="165" fontId="0" fillId="0" borderId="4" xfId="1" applyNumberFormat="1" applyFont="1" applyBorder="1"/>
    <xf numFmtId="165" fontId="0" fillId="0" borderId="6" xfId="1" applyNumberFormat="1" applyFont="1" applyBorder="1"/>
    <xf numFmtId="0" fontId="3" fillId="0" borderId="4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166" fontId="2" fillId="0" borderId="8" xfId="2" applyNumberFormat="1" applyFont="1" applyBorder="1" applyAlignment="1">
      <alignment horizontal="center"/>
    </xf>
    <xf numFmtId="165" fontId="2" fillId="0" borderId="7" xfId="1" applyNumberFormat="1" applyFont="1" applyBorder="1" applyAlignment="1">
      <alignment horizontal="center"/>
    </xf>
    <xf numFmtId="166" fontId="2" fillId="0" borderId="7" xfId="2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2" fillId="0" borderId="9" xfId="1" applyNumberFormat="1" applyFont="1" applyBorder="1" applyAlignment="1">
      <alignment horizontal="center"/>
    </xf>
    <xf numFmtId="165" fontId="2" fillId="0" borderId="9" xfId="1" applyNumberFormat="1" applyFont="1" applyBorder="1" applyAlignment="1">
      <alignment horizontal="center"/>
    </xf>
    <xf numFmtId="165" fontId="2" fillId="0" borderId="11" xfId="1" applyNumberFormat="1" applyFont="1" applyBorder="1" applyAlignment="1">
      <alignment horizontal="center"/>
    </xf>
    <xf numFmtId="165" fontId="2" fillId="0" borderId="10" xfId="1" applyNumberFormat="1" applyFont="1" applyBorder="1" applyAlignment="1">
      <alignment horizontal="center"/>
    </xf>
    <xf numFmtId="0" fontId="0" fillId="0" borderId="4" xfId="0" applyBorder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165" fontId="5" fillId="0" borderId="2" xfId="1" applyNumberFormat="1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165" fontId="5" fillId="0" borderId="3" xfId="1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5" fontId="5" fillId="0" borderId="7" xfId="1" applyNumberFormat="1" applyFont="1" applyBorder="1" applyAlignment="1">
      <alignment horizontal="center"/>
    </xf>
    <xf numFmtId="165" fontId="5" fillId="0" borderId="6" xfId="1" applyNumberFormat="1" applyFont="1" applyBorder="1" applyAlignment="1">
      <alignment horizontal="center"/>
    </xf>
    <xf numFmtId="166" fontId="5" fillId="0" borderId="8" xfId="2" applyNumberFormat="1" applyFont="1" applyBorder="1" applyAlignment="1">
      <alignment horizontal="center"/>
    </xf>
    <xf numFmtId="1" fontId="0" fillId="0" borderId="4" xfId="0" applyNumberFormat="1" applyBorder="1"/>
    <xf numFmtId="1" fontId="0" fillId="0" borderId="6" xfId="0" applyNumberFormat="1" applyBorder="1"/>
    <xf numFmtId="1" fontId="0" fillId="0" borderId="0" xfId="0" applyNumberFormat="1"/>
    <xf numFmtId="165" fontId="5" fillId="0" borderId="2" xfId="1" applyNumberFormat="1" applyFont="1" applyBorder="1" applyAlignment="1">
      <alignment horizontal="center"/>
    </xf>
    <xf numFmtId="0" fontId="0" fillId="0" borderId="6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"/>
  <sheetViews>
    <sheetView topLeftCell="A3" workbookViewId="0">
      <selection activeCell="H18" sqref="H18"/>
    </sheetView>
  </sheetViews>
  <sheetFormatPr defaultRowHeight="14.4"/>
  <cols>
    <col min="1" max="1" width="7" customWidth="1"/>
    <col min="2" max="3" width="11.109375" style="1" bestFit="1" customWidth="1"/>
    <col min="4" max="4" width="8.88671875" style="2"/>
    <col min="5" max="5" width="11.109375" style="1" bestFit="1" customWidth="1"/>
    <col min="6" max="6" width="8.88671875" style="2"/>
    <col min="7" max="7" width="10.109375" style="1" bestFit="1" customWidth="1"/>
    <col min="8" max="8" width="8.88671875" style="2"/>
    <col min="9" max="9" width="10" style="2" bestFit="1" customWidth="1"/>
    <col min="10" max="10" width="8.88671875" style="2"/>
    <col min="11" max="12" width="11.109375" style="1" bestFit="1" customWidth="1"/>
    <col min="13" max="13" width="8.88671875" style="2"/>
    <col min="14" max="14" width="11.109375" style="1" bestFit="1" customWidth="1"/>
    <col min="15" max="15" width="8.88671875" style="2"/>
    <col min="16" max="16" width="10.109375" style="1" bestFit="1" customWidth="1"/>
    <col min="17" max="17" width="8.88671875" style="2"/>
    <col min="18" max="18" width="10" style="2" bestFit="1" customWidth="1"/>
    <col min="19" max="19" width="8.88671875" style="2"/>
    <col min="20" max="20" width="0" style="1" hidden="1" customWidth="1"/>
    <col min="21" max="21" width="0" style="2" hidden="1" customWidth="1"/>
    <col min="22" max="22" width="0" style="1" hidden="1" customWidth="1"/>
    <col min="23" max="23" width="0" style="2" hidden="1" customWidth="1"/>
    <col min="24" max="24" width="9.109375" style="1" hidden="1" customWidth="1"/>
    <col min="25" max="25" width="0" style="2" hidden="1" customWidth="1"/>
  </cols>
  <sheetData>
    <row r="1" spans="1:25" s="6" customFormat="1" ht="15.6">
      <c r="A1" s="21" t="s">
        <v>27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  <c r="T1" s="4"/>
      <c r="U1" s="5"/>
      <c r="V1" s="4"/>
      <c r="W1" s="5"/>
      <c r="X1" s="4"/>
      <c r="Y1" s="5"/>
    </row>
    <row r="2" spans="1:25" s="6" customFormat="1" ht="15.6">
      <c r="A2" s="29"/>
      <c r="B2" s="7" t="s">
        <v>1</v>
      </c>
      <c r="C2" s="8"/>
      <c r="D2" s="8"/>
      <c r="E2" s="8"/>
      <c r="F2" s="8"/>
      <c r="G2" s="8"/>
      <c r="H2" s="8"/>
      <c r="I2" s="8"/>
      <c r="J2" s="9"/>
      <c r="K2" s="7" t="s">
        <v>29</v>
      </c>
      <c r="L2" s="8"/>
      <c r="M2" s="8"/>
      <c r="N2" s="8"/>
      <c r="O2" s="8"/>
      <c r="P2" s="8"/>
      <c r="Q2" s="8"/>
      <c r="R2" s="8"/>
      <c r="S2" s="9"/>
      <c r="T2" s="4"/>
      <c r="U2" s="5"/>
      <c r="V2" s="4"/>
      <c r="W2" s="5"/>
      <c r="X2" s="4"/>
      <c r="Y2" s="5"/>
    </row>
    <row r="3" spans="1:25">
      <c r="A3" s="32"/>
      <c r="B3" s="30"/>
      <c r="C3" s="24" t="s">
        <v>16</v>
      </c>
      <c r="D3" s="25"/>
      <c r="E3" s="24" t="s">
        <v>17</v>
      </c>
      <c r="F3" s="25"/>
      <c r="G3" s="24" t="s">
        <v>2</v>
      </c>
      <c r="H3" s="25"/>
      <c r="I3" s="24" t="s">
        <v>18</v>
      </c>
      <c r="J3" s="25"/>
      <c r="K3" s="33"/>
      <c r="L3" s="31" t="s">
        <v>16</v>
      </c>
      <c r="M3" s="31"/>
      <c r="N3" s="31" t="s">
        <v>17</v>
      </c>
      <c r="O3" s="31"/>
      <c r="P3" s="31" t="s">
        <v>2</v>
      </c>
      <c r="Q3" s="31"/>
      <c r="R3" s="31" t="s">
        <v>18</v>
      </c>
      <c r="S3" s="25"/>
    </row>
    <row r="4" spans="1:25">
      <c r="A4" s="34" t="s">
        <v>0</v>
      </c>
      <c r="B4" s="35" t="s">
        <v>21</v>
      </c>
      <c r="C4" s="35" t="s">
        <v>19</v>
      </c>
      <c r="D4" s="36" t="s">
        <v>20</v>
      </c>
      <c r="E4" s="35" t="s">
        <v>19</v>
      </c>
      <c r="F4" s="36" t="s">
        <v>20</v>
      </c>
      <c r="G4" s="35" t="s">
        <v>19</v>
      </c>
      <c r="H4" s="36" t="s">
        <v>20</v>
      </c>
      <c r="I4" s="35" t="s">
        <v>19</v>
      </c>
      <c r="J4" s="36" t="s">
        <v>20</v>
      </c>
      <c r="K4" s="37" t="s">
        <v>1</v>
      </c>
      <c r="L4" s="37" t="s">
        <v>19</v>
      </c>
      <c r="M4" s="38" t="s">
        <v>20</v>
      </c>
      <c r="N4" s="37" t="s">
        <v>19</v>
      </c>
      <c r="O4" s="38" t="s">
        <v>20</v>
      </c>
      <c r="P4" s="37" t="s">
        <v>19</v>
      </c>
      <c r="Q4" s="38" t="s">
        <v>20</v>
      </c>
      <c r="R4" s="37" t="s">
        <v>19</v>
      </c>
      <c r="S4" s="36" t="s">
        <v>20</v>
      </c>
      <c r="T4" s="1" t="s">
        <v>3</v>
      </c>
      <c r="U4" s="2" t="s">
        <v>4</v>
      </c>
      <c r="V4" s="1" t="s">
        <v>5</v>
      </c>
      <c r="W4" s="2" t="s">
        <v>6</v>
      </c>
      <c r="X4" s="1" t="s">
        <v>7</v>
      </c>
      <c r="Y4" s="2" t="s">
        <v>8</v>
      </c>
    </row>
    <row r="5" spans="1:25">
      <c r="A5" s="13">
        <v>1</v>
      </c>
      <c r="B5" s="27">
        <v>660767</v>
      </c>
      <c r="C5" s="27">
        <v>345754</v>
      </c>
      <c r="D5" s="16">
        <v>0.523262</v>
      </c>
      <c r="E5" s="27">
        <v>250978</v>
      </c>
      <c r="F5" s="16">
        <v>0.379828</v>
      </c>
      <c r="G5" s="27">
        <v>47432</v>
      </c>
      <c r="H5" s="16">
        <v>7.1783E-2</v>
      </c>
      <c r="I5" s="27">
        <v>16098</v>
      </c>
      <c r="J5" s="16">
        <v>2.4362596800385009E-2</v>
      </c>
      <c r="K5" s="14">
        <v>505143</v>
      </c>
      <c r="L5" s="14">
        <v>280600</v>
      </c>
      <c r="M5" s="15">
        <v>0.55548600000000004</v>
      </c>
      <c r="N5" s="14">
        <v>181391</v>
      </c>
      <c r="O5" s="15">
        <v>0.35908800000000002</v>
      </c>
      <c r="P5" s="14">
        <v>31352</v>
      </c>
      <c r="Q5" s="15">
        <v>6.2066000000000003E-2</v>
      </c>
      <c r="R5" s="14">
        <v>11800</v>
      </c>
      <c r="S5" s="16">
        <v>2.3359721900531136E-2</v>
      </c>
      <c r="T5" s="1">
        <v>345</v>
      </c>
      <c r="U5" s="2">
        <v>6.8300000000000001E-4</v>
      </c>
      <c r="V5" s="1">
        <v>494</v>
      </c>
      <c r="W5" s="2">
        <v>9.7799999999999992E-4</v>
      </c>
      <c r="X5" s="1">
        <v>1397</v>
      </c>
      <c r="Y5" s="2">
        <v>2.114E-3</v>
      </c>
    </row>
    <row r="6" spans="1:25">
      <c r="A6" s="13">
        <v>2</v>
      </c>
      <c r="B6" s="27">
        <v>660767</v>
      </c>
      <c r="C6" s="27">
        <v>459354</v>
      </c>
      <c r="D6" s="16">
        <v>0.695183</v>
      </c>
      <c r="E6" s="27">
        <v>151705</v>
      </c>
      <c r="F6" s="16">
        <v>0.22958899999999999</v>
      </c>
      <c r="G6" s="27">
        <v>34648</v>
      </c>
      <c r="H6" s="16">
        <v>5.2436000000000003E-2</v>
      </c>
      <c r="I6" s="27">
        <v>14719</v>
      </c>
      <c r="J6" s="16">
        <v>2.2275628171503723E-2</v>
      </c>
      <c r="K6" s="14">
        <v>503740</v>
      </c>
      <c r="L6" s="14">
        <v>362647</v>
      </c>
      <c r="M6" s="15">
        <v>0.71990900000000002</v>
      </c>
      <c r="N6" s="14">
        <v>108073</v>
      </c>
      <c r="O6" s="15">
        <v>0.21454100000000001</v>
      </c>
      <c r="P6" s="14">
        <v>22377</v>
      </c>
      <c r="Q6" s="15">
        <v>4.4422000000000003E-2</v>
      </c>
      <c r="R6" s="14">
        <v>10643</v>
      </c>
      <c r="S6" s="16">
        <v>2.112796283797197E-2</v>
      </c>
      <c r="T6" s="1">
        <v>235</v>
      </c>
      <c r="U6" s="2">
        <v>4.6700000000000002E-4</v>
      </c>
      <c r="V6" s="1">
        <v>456</v>
      </c>
      <c r="W6" s="2">
        <v>9.0499999999999999E-4</v>
      </c>
      <c r="X6" s="1">
        <v>1071</v>
      </c>
      <c r="Y6" s="2">
        <v>1.621E-3</v>
      </c>
    </row>
    <row r="7" spans="1:25">
      <c r="A7" s="13">
        <v>3</v>
      </c>
      <c r="B7" s="27">
        <v>660768</v>
      </c>
      <c r="C7" s="27">
        <v>508124</v>
      </c>
      <c r="D7" s="16">
        <v>0.76898999999999995</v>
      </c>
      <c r="E7" s="27">
        <v>104891</v>
      </c>
      <c r="F7" s="16">
        <v>0.15874099999999999</v>
      </c>
      <c r="G7" s="27">
        <v>32940</v>
      </c>
      <c r="H7" s="16">
        <v>4.9850999999999999E-2</v>
      </c>
      <c r="I7" s="27">
        <v>14530</v>
      </c>
      <c r="J7" s="16">
        <v>2.1989563659257107E-2</v>
      </c>
      <c r="K7" s="14">
        <v>505617</v>
      </c>
      <c r="L7" s="14">
        <v>400370</v>
      </c>
      <c r="M7" s="15">
        <v>0.79184399999999999</v>
      </c>
      <c r="N7" s="14">
        <v>73967</v>
      </c>
      <c r="O7" s="15">
        <v>0.146291</v>
      </c>
      <c r="P7" s="14">
        <v>20818</v>
      </c>
      <c r="Q7" s="15">
        <v>4.1173000000000001E-2</v>
      </c>
      <c r="R7" s="14">
        <v>10462</v>
      </c>
      <c r="S7" s="16">
        <v>2.06915511147766E-2</v>
      </c>
      <c r="T7" s="1">
        <v>196</v>
      </c>
      <c r="U7" s="2">
        <v>3.88E-4</v>
      </c>
      <c r="V7" s="1">
        <v>436</v>
      </c>
      <c r="W7" s="2">
        <v>8.6200000000000003E-4</v>
      </c>
      <c r="X7" s="1">
        <v>752</v>
      </c>
      <c r="Y7" s="2">
        <v>1.1379999999999999E-3</v>
      </c>
    </row>
    <row r="8" spans="1:25">
      <c r="A8" s="13">
        <v>4</v>
      </c>
      <c r="B8" s="27">
        <v>660764</v>
      </c>
      <c r="C8" s="27">
        <v>473456</v>
      </c>
      <c r="D8" s="16">
        <v>0.71652800000000005</v>
      </c>
      <c r="E8" s="27">
        <v>129142</v>
      </c>
      <c r="F8" s="16">
        <v>0.19544300000000001</v>
      </c>
      <c r="G8" s="27">
        <v>39652</v>
      </c>
      <c r="H8" s="16">
        <v>6.0009E-2</v>
      </c>
      <c r="I8" s="27">
        <v>18160</v>
      </c>
      <c r="J8" s="16">
        <v>2.7483337469959016E-2</v>
      </c>
      <c r="K8" s="14">
        <v>503026</v>
      </c>
      <c r="L8" s="14">
        <v>372657</v>
      </c>
      <c r="M8" s="15">
        <v>0.74082999999999999</v>
      </c>
      <c r="N8" s="14">
        <v>92284</v>
      </c>
      <c r="O8" s="15">
        <v>0.18345800000000001</v>
      </c>
      <c r="P8" s="14">
        <v>25300</v>
      </c>
      <c r="Q8" s="15">
        <v>5.0296E-2</v>
      </c>
      <c r="R8" s="14">
        <v>12785</v>
      </c>
      <c r="S8" s="16">
        <v>2.5416181270948222E-2</v>
      </c>
      <c r="T8" s="1">
        <v>249</v>
      </c>
      <c r="U8" s="2">
        <v>4.95E-4</v>
      </c>
      <c r="V8" s="1">
        <v>432</v>
      </c>
      <c r="W8" s="2">
        <v>8.5899999999999995E-4</v>
      </c>
      <c r="X8" s="1">
        <v>829</v>
      </c>
      <c r="Y8" s="2">
        <v>1.255E-3</v>
      </c>
    </row>
    <row r="9" spans="1:25">
      <c r="A9" s="13">
        <v>5</v>
      </c>
      <c r="B9" s="27">
        <v>660764</v>
      </c>
      <c r="C9" s="27">
        <v>400106</v>
      </c>
      <c r="D9" s="16">
        <v>0.60551999999999995</v>
      </c>
      <c r="E9" s="27">
        <v>222431</v>
      </c>
      <c r="F9" s="16">
        <v>0.33662700000000001</v>
      </c>
      <c r="G9" s="27">
        <v>21714</v>
      </c>
      <c r="H9" s="16">
        <v>3.2862000000000002E-2</v>
      </c>
      <c r="I9" s="27">
        <v>16260</v>
      </c>
      <c r="J9" s="16">
        <v>2.4607878153168151E-2</v>
      </c>
      <c r="K9" s="14">
        <v>498308</v>
      </c>
      <c r="L9" s="14">
        <v>314113</v>
      </c>
      <c r="M9" s="15">
        <v>0.630359</v>
      </c>
      <c r="N9" s="14">
        <v>159204</v>
      </c>
      <c r="O9" s="15">
        <v>0.31948900000000002</v>
      </c>
      <c r="P9" s="14">
        <v>13759</v>
      </c>
      <c r="Q9" s="15">
        <v>2.7611E-2</v>
      </c>
      <c r="R9" s="14">
        <v>11232</v>
      </c>
      <c r="S9" s="16">
        <v>2.2540276294982221E-2</v>
      </c>
      <c r="T9" s="1">
        <v>167</v>
      </c>
      <c r="U9" s="2">
        <v>3.3500000000000001E-4</v>
      </c>
      <c r="V9" s="1">
        <v>362</v>
      </c>
      <c r="W9" s="2">
        <v>7.2599999999999997E-4</v>
      </c>
      <c r="X9" s="1">
        <v>1052</v>
      </c>
      <c r="Y9" s="2">
        <v>1.5920000000000001E-3</v>
      </c>
    </row>
    <row r="10" spans="1:25">
      <c r="A10" s="13">
        <v>6</v>
      </c>
      <c r="B10" s="27">
        <v>660767</v>
      </c>
      <c r="C10" s="27">
        <v>303422</v>
      </c>
      <c r="D10" s="16">
        <v>0.45919700000000002</v>
      </c>
      <c r="E10" s="27">
        <v>307122</v>
      </c>
      <c r="F10" s="16">
        <v>0.46479599999999999</v>
      </c>
      <c r="G10" s="27">
        <v>28802</v>
      </c>
      <c r="H10" s="16">
        <v>4.3589000000000003E-2</v>
      </c>
      <c r="I10" s="27">
        <v>20767</v>
      </c>
      <c r="J10" s="16">
        <v>3.142862764030286E-2</v>
      </c>
      <c r="K10" s="14">
        <v>506939</v>
      </c>
      <c r="L10" s="14">
        <v>247279</v>
      </c>
      <c r="M10" s="15">
        <v>0.487788</v>
      </c>
      <c r="N10" s="14">
        <v>223990</v>
      </c>
      <c r="O10" s="15">
        <v>0.44184800000000002</v>
      </c>
      <c r="P10" s="14">
        <v>19802</v>
      </c>
      <c r="Q10" s="15">
        <v>3.9061999999999999E-2</v>
      </c>
      <c r="R10" s="14">
        <v>15868</v>
      </c>
      <c r="S10" s="16">
        <v>3.130159644454264E-2</v>
      </c>
      <c r="T10" s="1">
        <v>486</v>
      </c>
      <c r="U10" s="2">
        <v>9.59E-4</v>
      </c>
      <c r="V10" s="1">
        <v>601</v>
      </c>
      <c r="W10" s="2">
        <v>1.186E-3</v>
      </c>
      <c r="X10" s="1">
        <v>1967</v>
      </c>
      <c r="Y10" s="2">
        <v>2.977E-3</v>
      </c>
    </row>
    <row r="11" spans="1:25">
      <c r="A11" s="17">
        <v>7</v>
      </c>
      <c r="B11" s="28">
        <v>660767</v>
      </c>
      <c r="C11" s="28">
        <v>472524</v>
      </c>
      <c r="D11" s="20">
        <v>0.71511400000000003</v>
      </c>
      <c r="E11" s="28">
        <v>139702</v>
      </c>
      <c r="F11" s="20">
        <v>0.211424</v>
      </c>
      <c r="G11" s="28">
        <v>30494</v>
      </c>
      <c r="H11" s="20">
        <v>4.6149000000000003E-2</v>
      </c>
      <c r="I11" s="28">
        <v>17477</v>
      </c>
      <c r="J11" s="20">
        <v>2.644956542926629E-2</v>
      </c>
      <c r="K11" s="18">
        <v>522117</v>
      </c>
      <c r="L11" s="18">
        <v>388101</v>
      </c>
      <c r="M11" s="19">
        <v>0.74332200000000004</v>
      </c>
      <c r="N11" s="18">
        <v>100011</v>
      </c>
      <c r="O11" s="19">
        <v>0.191549</v>
      </c>
      <c r="P11" s="18">
        <v>20768</v>
      </c>
      <c r="Q11" s="19">
        <v>3.9777E-2</v>
      </c>
      <c r="R11" s="18">
        <v>13237</v>
      </c>
      <c r="S11" s="20">
        <v>2.5352555078650953E-2</v>
      </c>
      <c r="T11" s="1">
        <v>399</v>
      </c>
      <c r="U11" s="2">
        <v>7.6400000000000003E-4</v>
      </c>
      <c r="V11" s="1">
        <v>835</v>
      </c>
      <c r="W11" s="2">
        <v>1.5989999999999999E-3</v>
      </c>
      <c r="X11" s="1">
        <v>1076</v>
      </c>
      <c r="Y11" s="2">
        <v>1.6280000000000001E-3</v>
      </c>
    </row>
    <row r="12" spans="1:25">
      <c r="A12" s="3"/>
      <c r="I12" s="1"/>
      <c r="R12" s="1"/>
    </row>
    <row r="13" spans="1:25">
      <c r="A13" s="3"/>
      <c r="I13" s="1"/>
      <c r="R13" s="1"/>
    </row>
    <row r="15" spans="1:25" ht="15.6">
      <c r="A15" s="7" t="s">
        <v>28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</row>
    <row r="16" spans="1:25" s="6" customFormat="1" ht="15.6">
      <c r="A16" s="29"/>
      <c r="B16" s="7" t="s">
        <v>1</v>
      </c>
      <c r="C16" s="8"/>
      <c r="D16" s="8"/>
      <c r="E16" s="8"/>
      <c r="F16" s="8"/>
      <c r="G16" s="8"/>
      <c r="H16" s="8"/>
      <c r="I16" s="8"/>
      <c r="J16" s="8"/>
      <c r="K16" s="7" t="s">
        <v>29</v>
      </c>
      <c r="L16" s="8"/>
      <c r="M16" s="8"/>
      <c r="N16" s="8"/>
      <c r="O16" s="8"/>
      <c r="P16" s="8"/>
      <c r="Q16" s="8"/>
      <c r="R16" s="8"/>
      <c r="S16" s="9"/>
      <c r="T16" s="4"/>
      <c r="U16" s="5"/>
      <c r="V16" s="4"/>
      <c r="W16" s="5"/>
      <c r="X16" s="4"/>
      <c r="Y16" s="5"/>
    </row>
    <row r="17" spans="1:28">
      <c r="A17" s="39"/>
      <c r="B17" s="40"/>
      <c r="C17" s="41" t="s">
        <v>16</v>
      </c>
      <c r="D17" s="42"/>
      <c r="E17" s="41" t="s">
        <v>17</v>
      </c>
      <c r="F17" s="42"/>
      <c r="G17" s="41" t="s">
        <v>2</v>
      </c>
      <c r="H17" s="42"/>
      <c r="I17" s="43" t="s">
        <v>18</v>
      </c>
      <c r="J17" s="42"/>
      <c r="K17" s="40"/>
      <c r="L17" s="41" t="s">
        <v>16</v>
      </c>
      <c r="M17" s="42"/>
      <c r="N17" s="41" t="s">
        <v>17</v>
      </c>
      <c r="O17" s="42"/>
      <c r="P17" s="41" t="s">
        <v>2</v>
      </c>
      <c r="Q17" s="42"/>
      <c r="R17" s="41" t="s">
        <v>18</v>
      </c>
      <c r="S17" s="42"/>
    </row>
    <row r="18" spans="1:28">
      <c r="A18" s="10" t="s">
        <v>0</v>
      </c>
      <c r="B18" s="26" t="s">
        <v>21</v>
      </c>
      <c r="C18" s="26" t="s">
        <v>19</v>
      </c>
      <c r="D18" s="12" t="s">
        <v>20</v>
      </c>
      <c r="E18" s="26" t="s">
        <v>19</v>
      </c>
      <c r="F18" s="12" t="s">
        <v>20</v>
      </c>
      <c r="G18" s="26" t="s">
        <v>19</v>
      </c>
      <c r="H18" s="12" t="s">
        <v>20</v>
      </c>
      <c r="I18" s="11" t="s">
        <v>19</v>
      </c>
      <c r="J18" s="12" t="s">
        <v>20</v>
      </c>
      <c r="K18" s="26" t="s">
        <v>1</v>
      </c>
      <c r="L18" s="26" t="s">
        <v>19</v>
      </c>
      <c r="M18" s="12" t="s">
        <v>20</v>
      </c>
      <c r="N18" s="26" t="s">
        <v>19</v>
      </c>
      <c r="O18" s="12" t="s">
        <v>20</v>
      </c>
      <c r="P18" s="26" t="s">
        <v>19</v>
      </c>
      <c r="Q18" s="12" t="s">
        <v>20</v>
      </c>
      <c r="R18" s="26" t="s">
        <v>19</v>
      </c>
      <c r="S18" s="12" t="s">
        <v>20</v>
      </c>
    </row>
    <row r="19" spans="1:28">
      <c r="A19" s="44">
        <v>1</v>
      </c>
      <c r="B19" s="27">
        <v>660766</v>
      </c>
      <c r="C19" s="27">
        <v>453565</v>
      </c>
      <c r="D19" s="16">
        <f>C19/$B19</f>
        <v>0.68642303024066009</v>
      </c>
      <c r="E19" s="27">
        <v>153515</v>
      </c>
      <c r="F19" s="16">
        <f>E19/$B19</f>
        <v>0.23232884258572625</v>
      </c>
      <c r="G19" s="27">
        <v>37010</v>
      </c>
      <c r="H19" s="16">
        <f>G19/$B19</f>
        <v>5.6010751158503916E-2</v>
      </c>
      <c r="I19" s="14">
        <f>B19-C19-E19-G19</f>
        <v>16676</v>
      </c>
      <c r="J19" s="16">
        <f>I19/$B19</f>
        <v>2.5237376015109735E-2</v>
      </c>
      <c r="K19" s="27">
        <v>525690</v>
      </c>
      <c r="L19" s="27">
        <v>377353</v>
      </c>
      <c r="M19" s="16">
        <f>L19/$K19</f>
        <v>0.71782419296543587</v>
      </c>
      <c r="N19" s="27">
        <v>110688</v>
      </c>
      <c r="O19" s="16">
        <f>N19/$K19</f>
        <v>0.21055755293043429</v>
      </c>
      <c r="P19" s="27">
        <v>25310</v>
      </c>
      <c r="Q19" s="16">
        <f>P19/$K19</f>
        <v>4.8146245886358879E-2</v>
      </c>
      <c r="R19" s="27">
        <f>K19-L19-N19-P19</f>
        <v>12339</v>
      </c>
      <c r="S19" s="16">
        <f>R19/$K19</f>
        <v>2.3472008217770929E-2</v>
      </c>
      <c r="T19" s="2"/>
      <c r="V19" s="2"/>
      <c r="W19" s="1"/>
      <c r="X19" s="2"/>
      <c r="Y19" s="1"/>
      <c r="Z19" s="2"/>
      <c r="AA19" s="1"/>
      <c r="AB19" s="2"/>
    </row>
    <row r="20" spans="1:28">
      <c r="A20" s="44">
        <v>2</v>
      </c>
      <c r="B20" s="27">
        <v>660766</v>
      </c>
      <c r="C20" s="27">
        <v>457186</v>
      </c>
      <c r="D20" s="16">
        <f t="shared" ref="D20:F25" si="0">C20/$B20</f>
        <v>0.69190303375173667</v>
      </c>
      <c r="E20" s="27">
        <v>149118</v>
      </c>
      <c r="F20" s="16">
        <f t="shared" si="0"/>
        <v>0.22567444450834334</v>
      </c>
      <c r="G20" s="27">
        <v>35356</v>
      </c>
      <c r="H20" s="16">
        <f t="shared" ref="H20:J25" si="1">G20/$B20</f>
        <v>5.35075957298045E-2</v>
      </c>
      <c r="I20" s="14">
        <f t="shared" ref="I20:I25" si="2">B20-C20-E20-G20</f>
        <v>19106</v>
      </c>
      <c r="J20" s="16">
        <f t="shared" si="1"/>
        <v>2.8914926010115534E-2</v>
      </c>
      <c r="K20" s="27">
        <v>503416</v>
      </c>
      <c r="L20" s="27">
        <v>361053</v>
      </c>
      <c r="M20" s="16">
        <f t="shared" ref="M20:O25" si="3">L20/$K20</f>
        <v>0.71720604827816359</v>
      </c>
      <c r="N20" s="27">
        <v>104960</v>
      </c>
      <c r="O20" s="16">
        <f t="shared" si="3"/>
        <v>0.20849555834538433</v>
      </c>
      <c r="P20" s="27">
        <v>23744</v>
      </c>
      <c r="Q20" s="16">
        <f t="shared" ref="Q20:S25" si="4">P20/$K20</f>
        <v>4.7165763503742429E-2</v>
      </c>
      <c r="R20" s="27">
        <f t="shared" ref="R20:R25" si="5">K20-L20-N20-P20</f>
        <v>13659</v>
      </c>
      <c r="S20" s="16">
        <f t="shared" si="4"/>
        <v>2.7132629872709646E-2</v>
      </c>
      <c r="T20" s="2"/>
      <c r="V20" s="2"/>
      <c r="W20" s="1"/>
      <c r="X20" s="2"/>
      <c r="Y20" s="1"/>
      <c r="Z20" s="2"/>
      <c r="AA20" s="1"/>
      <c r="AB20" s="2"/>
    </row>
    <row r="21" spans="1:28">
      <c r="A21" s="13">
        <v>3</v>
      </c>
      <c r="B21" s="27">
        <v>660767</v>
      </c>
      <c r="C21" s="27">
        <v>495623</v>
      </c>
      <c r="D21" s="16">
        <f t="shared" si="0"/>
        <v>0.75007226450473463</v>
      </c>
      <c r="E21" s="27">
        <v>128913</v>
      </c>
      <c r="F21" s="16">
        <f t="shared" si="0"/>
        <v>0.19509600207032129</v>
      </c>
      <c r="G21" s="27">
        <v>25154</v>
      </c>
      <c r="H21" s="16">
        <f t="shared" si="1"/>
        <v>3.8067881719274721E-2</v>
      </c>
      <c r="I21" s="14">
        <f t="shared" si="2"/>
        <v>11077</v>
      </c>
      <c r="J21" s="16">
        <f t="shared" si="1"/>
        <v>1.6763851705669321E-2</v>
      </c>
      <c r="K21" s="27">
        <v>510981</v>
      </c>
      <c r="L21" s="27">
        <v>394185</v>
      </c>
      <c r="M21" s="16">
        <f t="shared" si="3"/>
        <v>0.77142790045031029</v>
      </c>
      <c r="N21" s="27">
        <v>93116</v>
      </c>
      <c r="O21" s="16">
        <f t="shared" si="3"/>
        <v>0.18222986764674223</v>
      </c>
      <c r="P21" s="27">
        <v>15573</v>
      </c>
      <c r="Q21" s="16">
        <f t="shared" si="4"/>
        <v>3.0476671343944297E-2</v>
      </c>
      <c r="R21" s="27">
        <f t="shared" si="5"/>
        <v>8107</v>
      </c>
      <c r="S21" s="16">
        <f t="shared" si="4"/>
        <v>1.5865560559003171E-2</v>
      </c>
      <c r="T21" s="2"/>
      <c r="V21" s="2"/>
      <c r="W21" s="1"/>
      <c r="X21" s="2"/>
      <c r="Y21" s="1"/>
      <c r="Z21" s="2"/>
      <c r="AA21" s="1"/>
      <c r="AB21" s="2"/>
    </row>
    <row r="22" spans="1:28">
      <c r="A22" s="13">
        <v>4</v>
      </c>
      <c r="B22" s="27">
        <v>660767</v>
      </c>
      <c r="C22" s="27">
        <v>460198</v>
      </c>
      <c r="D22" s="16">
        <f t="shared" si="0"/>
        <v>0.69646032565185612</v>
      </c>
      <c r="E22" s="27">
        <v>129899</v>
      </c>
      <c r="F22" s="16">
        <f t="shared" si="0"/>
        <v>0.19658820734086296</v>
      </c>
      <c r="G22" s="27">
        <v>49347</v>
      </c>
      <c r="H22" s="16">
        <f t="shared" si="1"/>
        <v>7.468139298724058E-2</v>
      </c>
      <c r="I22" s="14">
        <f t="shared" si="2"/>
        <v>21323</v>
      </c>
      <c r="J22" s="16">
        <f t="shared" si="1"/>
        <v>3.2270074020040347E-2</v>
      </c>
      <c r="K22" s="27">
        <v>501077</v>
      </c>
      <c r="L22" s="27">
        <v>362470</v>
      </c>
      <c r="M22" s="16">
        <f t="shared" si="3"/>
        <v>0.72338183552627644</v>
      </c>
      <c r="N22" s="27">
        <v>92194</v>
      </c>
      <c r="O22" s="16">
        <f t="shared" si="3"/>
        <v>0.18399168191715046</v>
      </c>
      <c r="P22" s="27">
        <v>31730</v>
      </c>
      <c r="Q22" s="16">
        <f t="shared" si="4"/>
        <v>6.3323600963524573E-2</v>
      </c>
      <c r="R22" s="27">
        <f t="shared" si="5"/>
        <v>14683</v>
      </c>
      <c r="S22" s="16">
        <f t="shared" si="4"/>
        <v>2.9302881593048575E-2</v>
      </c>
      <c r="T22" s="2"/>
      <c r="V22" s="2"/>
      <c r="W22" s="1"/>
      <c r="X22" s="2"/>
      <c r="Y22" s="1"/>
      <c r="Z22" s="2"/>
      <c r="AA22" s="1"/>
      <c r="AB22" s="2"/>
    </row>
    <row r="23" spans="1:28">
      <c r="A23" s="13">
        <v>5</v>
      </c>
      <c r="B23" s="27">
        <v>660765</v>
      </c>
      <c r="C23" s="27">
        <v>433344</v>
      </c>
      <c r="D23" s="16">
        <f t="shared" si="0"/>
        <v>0.65582166125627117</v>
      </c>
      <c r="E23" s="27">
        <v>186246</v>
      </c>
      <c r="F23" s="16">
        <f t="shared" si="0"/>
        <v>0.28186420285578079</v>
      </c>
      <c r="G23" s="27">
        <v>24200</v>
      </c>
      <c r="H23" s="16">
        <f t="shared" si="1"/>
        <v>3.6624215870998011E-2</v>
      </c>
      <c r="I23" s="14">
        <f t="shared" si="2"/>
        <v>16975</v>
      </c>
      <c r="J23" s="16">
        <f t="shared" si="1"/>
        <v>2.5689920016950051E-2</v>
      </c>
      <c r="K23" s="27">
        <v>497717</v>
      </c>
      <c r="L23" s="27">
        <v>337420</v>
      </c>
      <c r="M23" s="16">
        <f t="shared" si="3"/>
        <v>0.67793545327967497</v>
      </c>
      <c r="N23" s="27">
        <v>133657</v>
      </c>
      <c r="O23" s="16">
        <f t="shared" si="3"/>
        <v>0.26854015434473805</v>
      </c>
      <c r="P23" s="27">
        <v>15166</v>
      </c>
      <c r="Q23" s="16">
        <f t="shared" si="4"/>
        <v>3.0471131184990667E-2</v>
      </c>
      <c r="R23" s="27">
        <f t="shared" si="5"/>
        <v>11474</v>
      </c>
      <c r="S23" s="16">
        <f t="shared" si="4"/>
        <v>2.3053261190596263E-2</v>
      </c>
      <c r="T23" s="2"/>
      <c r="V23" s="2"/>
      <c r="W23" s="1"/>
      <c r="X23" s="2"/>
      <c r="Y23" s="1"/>
      <c r="Z23" s="2"/>
      <c r="AA23" s="1"/>
      <c r="AB23" s="2"/>
    </row>
    <row r="24" spans="1:28">
      <c r="A24" s="13">
        <v>6</v>
      </c>
      <c r="B24" s="27">
        <v>660767</v>
      </c>
      <c r="C24" s="27">
        <v>274436</v>
      </c>
      <c r="D24" s="16">
        <f t="shared" si="0"/>
        <v>0.41532945803891536</v>
      </c>
      <c r="E24" s="27">
        <v>349700</v>
      </c>
      <c r="F24" s="16">
        <f t="shared" si="0"/>
        <v>0.52923345142841571</v>
      </c>
      <c r="G24" s="27">
        <v>20695</v>
      </c>
      <c r="H24" s="16">
        <f t="shared" si="1"/>
        <v>3.1319663360912395E-2</v>
      </c>
      <c r="I24" s="14">
        <f t="shared" si="2"/>
        <v>15936</v>
      </c>
      <c r="J24" s="16">
        <f t="shared" si="1"/>
        <v>2.411742717175646E-2</v>
      </c>
      <c r="K24" s="27">
        <v>506258</v>
      </c>
      <c r="L24" s="27">
        <v>225053</v>
      </c>
      <c r="M24" s="16">
        <f t="shared" si="3"/>
        <v>0.44454211093948143</v>
      </c>
      <c r="N24" s="27">
        <v>255628</v>
      </c>
      <c r="O24" s="16">
        <f t="shared" si="3"/>
        <v>0.50493621829185908</v>
      </c>
      <c r="P24" s="27">
        <v>13844</v>
      </c>
      <c r="Q24" s="16">
        <f t="shared" si="4"/>
        <v>2.7345740709282619E-2</v>
      </c>
      <c r="R24" s="27">
        <f t="shared" si="5"/>
        <v>11733</v>
      </c>
      <c r="S24" s="16">
        <f t="shared" si="4"/>
        <v>2.3175930059376841E-2</v>
      </c>
      <c r="T24" s="2"/>
      <c r="V24" s="2"/>
      <c r="W24" s="1"/>
      <c r="X24" s="2"/>
      <c r="Y24" s="1"/>
      <c r="Z24" s="2"/>
      <c r="AA24" s="1"/>
      <c r="AB24" s="2"/>
    </row>
    <row r="25" spans="1:28">
      <c r="A25" s="17">
        <v>7</v>
      </c>
      <c r="B25" s="28">
        <v>660766</v>
      </c>
      <c r="C25" s="28">
        <v>388388</v>
      </c>
      <c r="D25" s="20">
        <f t="shared" si="0"/>
        <v>0.58778448043634202</v>
      </c>
      <c r="E25" s="28">
        <v>208580</v>
      </c>
      <c r="F25" s="20">
        <f t="shared" si="0"/>
        <v>0.31566394154662919</v>
      </c>
      <c r="G25" s="28">
        <v>43920</v>
      </c>
      <c r="H25" s="20">
        <f t="shared" si="1"/>
        <v>6.6468311020845508E-2</v>
      </c>
      <c r="I25" s="18">
        <f t="shared" si="2"/>
        <v>19878</v>
      </c>
      <c r="J25" s="20">
        <f t="shared" si="1"/>
        <v>3.0083266996183217E-2</v>
      </c>
      <c r="K25" s="28">
        <v>499751</v>
      </c>
      <c r="L25" s="28">
        <v>308233</v>
      </c>
      <c r="M25" s="20">
        <f t="shared" si="3"/>
        <v>0.61677315303020908</v>
      </c>
      <c r="N25" s="28">
        <v>148677</v>
      </c>
      <c r="O25" s="20">
        <f t="shared" si="3"/>
        <v>0.29750215607372471</v>
      </c>
      <c r="P25" s="28">
        <v>28809</v>
      </c>
      <c r="Q25" s="20">
        <f t="shared" si="4"/>
        <v>5.7646708060614185E-2</v>
      </c>
      <c r="R25" s="28">
        <f t="shared" si="5"/>
        <v>14032</v>
      </c>
      <c r="S25" s="20">
        <f t="shared" si="4"/>
        <v>2.8077982835452056E-2</v>
      </c>
      <c r="T25" s="2"/>
      <c r="V25" s="2"/>
      <c r="W25" s="1"/>
      <c r="X25" s="2"/>
      <c r="Y25" s="1"/>
      <c r="Z25" s="2"/>
      <c r="AA25" s="1"/>
      <c r="AB25" s="2"/>
    </row>
    <row r="26" spans="1:28">
      <c r="B26"/>
      <c r="C26"/>
      <c r="D26"/>
      <c r="E26"/>
      <c r="F26"/>
      <c r="G26"/>
      <c r="H26"/>
      <c r="J26" s="1"/>
      <c r="K26" s="2"/>
      <c r="O26" s="1"/>
      <c r="P26" s="2"/>
      <c r="Q26" s="1"/>
      <c r="S26" s="1"/>
      <c r="T26" s="2"/>
      <c r="V26" s="2"/>
      <c r="W26" s="1"/>
      <c r="X26" s="2"/>
      <c r="Y26" s="1"/>
      <c r="Z26" s="2"/>
      <c r="AA26" s="1"/>
      <c r="AB26" s="2"/>
    </row>
  </sheetData>
  <sortState xmlns:xlrd2="http://schemas.microsoft.com/office/spreadsheetml/2017/richdata2" ref="A5:Y11">
    <sortCondition ref="A5:A11"/>
  </sortState>
  <mergeCells count="22">
    <mergeCell ref="P17:Q17"/>
    <mergeCell ref="R17:S17"/>
    <mergeCell ref="A1:S1"/>
    <mergeCell ref="A15:S15"/>
    <mergeCell ref="B2:J2"/>
    <mergeCell ref="K2:S2"/>
    <mergeCell ref="B16:J16"/>
    <mergeCell ref="K16:S16"/>
    <mergeCell ref="C17:D17"/>
    <mergeCell ref="E17:F17"/>
    <mergeCell ref="G17:H17"/>
    <mergeCell ref="I17:J17"/>
    <mergeCell ref="L17:M17"/>
    <mergeCell ref="N17:O17"/>
    <mergeCell ref="L3:M3"/>
    <mergeCell ref="N3:O3"/>
    <mergeCell ref="P3:Q3"/>
    <mergeCell ref="R3:S3"/>
    <mergeCell ref="C3:D3"/>
    <mergeCell ref="E3:F3"/>
    <mergeCell ref="I3:J3"/>
    <mergeCell ref="G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9328-FDA8-4563-AD4B-8ABBFF1F3BD7}">
  <dimension ref="A1:N27"/>
  <sheetViews>
    <sheetView tabSelected="1" workbookViewId="0">
      <selection sqref="A1:N27"/>
    </sheetView>
  </sheetViews>
  <sheetFormatPr defaultRowHeight="14.4"/>
  <sheetData>
    <row r="1" spans="1:14" ht="15.6">
      <c r="A1" s="45" t="s">
        <v>30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15.6">
      <c r="A2" s="45" t="s">
        <v>31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14" ht="15.6">
      <c r="A3" s="45" t="s">
        <v>32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</row>
    <row r="4" spans="1:14">
      <c r="B4" s="1"/>
      <c r="C4" s="1"/>
      <c r="D4" s="2"/>
      <c r="E4" s="1"/>
      <c r="F4" s="2"/>
      <c r="G4" s="1"/>
      <c r="H4" s="2"/>
      <c r="I4" s="1"/>
      <c r="J4" s="2"/>
      <c r="K4" s="1"/>
      <c r="L4" s="2"/>
      <c r="M4" s="1"/>
      <c r="N4" s="2"/>
    </row>
    <row r="5" spans="1:14">
      <c r="A5" s="46"/>
      <c r="B5" s="47"/>
      <c r="C5" s="48" t="s">
        <v>33</v>
      </c>
      <c r="D5" s="49"/>
      <c r="E5" s="48" t="s">
        <v>34</v>
      </c>
      <c r="F5" s="49"/>
      <c r="G5" s="48" t="s">
        <v>35</v>
      </c>
      <c r="H5" s="49"/>
      <c r="I5" s="48" t="s">
        <v>36</v>
      </c>
      <c r="J5" s="49"/>
      <c r="K5" s="48" t="s">
        <v>37</v>
      </c>
      <c r="L5" s="49"/>
      <c r="M5" s="48" t="s">
        <v>38</v>
      </c>
      <c r="N5" s="49"/>
    </row>
    <row r="6" spans="1:14">
      <c r="A6" s="50" t="s">
        <v>0</v>
      </c>
      <c r="B6" s="51" t="s">
        <v>21</v>
      </c>
      <c r="C6" s="52" t="s">
        <v>19</v>
      </c>
      <c r="D6" s="53" t="s">
        <v>20</v>
      </c>
      <c r="E6" s="52" t="s">
        <v>19</v>
      </c>
      <c r="F6" s="53" t="s">
        <v>20</v>
      </c>
      <c r="G6" s="52" t="s">
        <v>19</v>
      </c>
      <c r="H6" s="53" t="s">
        <v>20</v>
      </c>
      <c r="I6" s="52" t="s">
        <v>19</v>
      </c>
      <c r="J6" s="53" t="s">
        <v>20</v>
      </c>
      <c r="K6" s="52" t="s">
        <v>19</v>
      </c>
      <c r="L6" s="53" t="s">
        <v>20</v>
      </c>
      <c r="M6" s="52" t="s">
        <v>19</v>
      </c>
      <c r="N6" s="53" t="s">
        <v>20</v>
      </c>
    </row>
    <row r="7" spans="1:14">
      <c r="A7" s="54">
        <v>1</v>
      </c>
      <c r="B7" s="14">
        <v>191153</v>
      </c>
      <c r="C7" s="27">
        <v>70995</v>
      </c>
      <c r="D7" s="16">
        <f>C7/$B7</f>
        <v>0.37140405852903174</v>
      </c>
      <c r="E7" s="27">
        <v>117886</v>
      </c>
      <c r="F7" s="16">
        <f>E7/$B7</f>
        <v>0.61671017457220134</v>
      </c>
      <c r="G7" s="27">
        <v>821</v>
      </c>
      <c r="H7" s="16">
        <f>G7/$B7</f>
        <v>4.2949888309364746E-3</v>
      </c>
      <c r="I7" s="27">
        <v>616</v>
      </c>
      <c r="J7" s="16">
        <f>I7/$B7</f>
        <v>3.2225494760741396E-3</v>
      </c>
      <c r="K7" s="27">
        <v>219</v>
      </c>
      <c r="L7" s="16">
        <f>K7/$B7</f>
        <v>1.1456791156822022E-3</v>
      </c>
      <c r="M7" s="27">
        <v>616</v>
      </c>
      <c r="N7" s="16">
        <f>M7/$B7</f>
        <v>3.2225494760741396E-3</v>
      </c>
    </row>
    <row r="8" spans="1:14">
      <c r="A8" s="54">
        <v>2</v>
      </c>
      <c r="B8" s="14">
        <v>210797</v>
      </c>
      <c r="C8" s="27">
        <v>42829</v>
      </c>
      <c r="D8" s="16">
        <f t="shared" ref="D8:F13" si="0">C8/$B8</f>
        <v>0.20317651579481683</v>
      </c>
      <c r="E8" s="27">
        <v>165863</v>
      </c>
      <c r="F8" s="16">
        <f t="shared" si="0"/>
        <v>0.78683757358975692</v>
      </c>
      <c r="G8" s="27">
        <v>806</v>
      </c>
      <c r="H8" s="16">
        <f t="shared" ref="H8:J13" si="1">G8/$B8</f>
        <v>3.8235838270943134E-3</v>
      </c>
      <c r="I8" s="27">
        <v>645</v>
      </c>
      <c r="J8" s="16">
        <f t="shared" si="1"/>
        <v>3.0598158417814297E-3</v>
      </c>
      <c r="K8" s="27">
        <v>232</v>
      </c>
      <c r="L8" s="16">
        <f t="shared" ref="L8:N13" si="2">K8/$B8</f>
        <v>1.1005849229353359E-3</v>
      </c>
      <c r="M8" s="27">
        <v>422</v>
      </c>
      <c r="N8" s="16">
        <f t="shared" si="2"/>
        <v>2.001926023615137E-3</v>
      </c>
    </row>
    <row r="9" spans="1:14">
      <c r="A9" s="54">
        <v>3</v>
      </c>
      <c r="B9" s="14">
        <v>181822</v>
      </c>
      <c r="C9" s="27">
        <v>27895</v>
      </c>
      <c r="D9" s="16">
        <f t="shared" si="0"/>
        <v>0.15341927819515791</v>
      </c>
      <c r="E9" s="27">
        <v>151885</v>
      </c>
      <c r="F9" s="16">
        <f t="shared" si="0"/>
        <v>0.83534995765088937</v>
      </c>
      <c r="G9" s="27">
        <v>927</v>
      </c>
      <c r="H9" s="16">
        <f t="shared" si="1"/>
        <v>5.0983929337483913E-3</v>
      </c>
      <c r="I9" s="27">
        <v>577</v>
      </c>
      <c r="J9" s="16">
        <f t="shared" si="1"/>
        <v>3.1734333578994842E-3</v>
      </c>
      <c r="K9" s="27">
        <v>117</v>
      </c>
      <c r="L9" s="16">
        <f t="shared" si="2"/>
        <v>6.4348648678377754E-4</v>
      </c>
      <c r="M9" s="27">
        <v>421</v>
      </c>
      <c r="N9" s="16">
        <f t="shared" si="2"/>
        <v>2.3154513755211143E-3</v>
      </c>
    </row>
    <row r="10" spans="1:14">
      <c r="A10" s="54">
        <v>4</v>
      </c>
      <c r="B10" s="14">
        <v>188213</v>
      </c>
      <c r="C10" s="27">
        <v>32550</v>
      </c>
      <c r="D10" s="16">
        <f t="shared" si="0"/>
        <v>0.1729423578605091</v>
      </c>
      <c r="E10" s="27">
        <v>153249</v>
      </c>
      <c r="F10" s="16">
        <f t="shared" si="0"/>
        <v>0.81423174807266241</v>
      </c>
      <c r="G10" s="27">
        <v>990</v>
      </c>
      <c r="H10" s="16">
        <f t="shared" si="1"/>
        <v>5.2599979810108756E-3</v>
      </c>
      <c r="I10" s="27">
        <v>808</v>
      </c>
      <c r="J10" s="16">
        <f t="shared" si="1"/>
        <v>4.2930084531886742E-3</v>
      </c>
      <c r="K10" s="27">
        <v>103</v>
      </c>
      <c r="L10" s="16">
        <f t="shared" si="2"/>
        <v>5.4725231519608107E-4</v>
      </c>
      <c r="M10" s="27">
        <v>513</v>
      </c>
      <c r="N10" s="16">
        <f t="shared" si="2"/>
        <v>2.7256353174329086E-3</v>
      </c>
    </row>
    <row r="11" spans="1:14">
      <c r="A11" s="54">
        <v>5</v>
      </c>
      <c r="B11" s="14">
        <v>196668</v>
      </c>
      <c r="C11" s="27">
        <v>63367</v>
      </c>
      <c r="D11" s="16">
        <f t="shared" si="0"/>
        <v>0.32220290031931986</v>
      </c>
      <c r="E11" s="27">
        <v>131312</v>
      </c>
      <c r="F11" s="16">
        <f t="shared" si="0"/>
        <v>0.66768360892468526</v>
      </c>
      <c r="G11" s="27">
        <v>676</v>
      </c>
      <c r="H11" s="16">
        <f t="shared" si="1"/>
        <v>3.437264832102833E-3</v>
      </c>
      <c r="I11" s="27">
        <v>481</v>
      </c>
      <c r="J11" s="16">
        <f t="shared" si="1"/>
        <v>2.4457461305347084E-3</v>
      </c>
      <c r="K11" s="27">
        <v>351</v>
      </c>
      <c r="L11" s="16">
        <f t="shared" si="2"/>
        <v>1.7847336628226248E-3</v>
      </c>
      <c r="M11" s="27">
        <v>481</v>
      </c>
      <c r="N11" s="16">
        <f t="shared" si="2"/>
        <v>2.4457461305347084E-3</v>
      </c>
    </row>
    <row r="12" spans="1:14">
      <c r="A12" s="54">
        <v>6</v>
      </c>
      <c r="B12" s="14">
        <v>198736</v>
      </c>
      <c r="C12" s="27">
        <v>94969</v>
      </c>
      <c r="D12" s="16">
        <f t="shared" si="0"/>
        <v>0.47786510747926897</v>
      </c>
      <c r="E12" s="27">
        <v>100650</v>
      </c>
      <c r="F12" s="16">
        <f t="shared" si="0"/>
        <v>0.50645076885919005</v>
      </c>
      <c r="G12" s="27">
        <v>1019</v>
      </c>
      <c r="H12" s="16">
        <f t="shared" si="1"/>
        <v>5.1274052008694953E-3</v>
      </c>
      <c r="I12" s="27">
        <v>1018</v>
      </c>
      <c r="J12" s="16">
        <f t="shared" si="1"/>
        <v>5.1223733998872877E-3</v>
      </c>
      <c r="K12" s="27">
        <v>259</v>
      </c>
      <c r="L12" s="16">
        <f t="shared" si="2"/>
        <v>1.3032364543917559E-3</v>
      </c>
      <c r="M12" s="27">
        <v>821</v>
      </c>
      <c r="N12" s="16">
        <f t="shared" si="2"/>
        <v>4.1311086063924004E-3</v>
      </c>
    </row>
    <row r="13" spans="1:14">
      <c r="A13" s="55">
        <v>7</v>
      </c>
      <c r="B13" s="18">
        <v>191159</v>
      </c>
      <c r="C13" s="28">
        <v>38774</v>
      </c>
      <c r="D13" s="20">
        <f t="shared" si="0"/>
        <v>0.20283638227862669</v>
      </c>
      <c r="E13" s="28">
        <v>150144</v>
      </c>
      <c r="F13" s="20">
        <f t="shared" si="0"/>
        <v>0.78544039255279641</v>
      </c>
      <c r="G13" s="28">
        <v>698</v>
      </c>
      <c r="H13" s="20">
        <f t="shared" si="1"/>
        <v>3.6514106058307483E-3</v>
      </c>
      <c r="I13" s="28">
        <v>733</v>
      </c>
      <c r="J13" s="20">
        <f t="shared" si="1"/>
        <v>3.8345042608509145E-3</v>
      </c>
      <c r="K13" s="28">
        <v>225</v>
      </c>
      <c r="L13" s="20">
        <f t="shared" si="2"/>
        <v>1.1770306394153559E-3</v>
      </c>
      <c r="M13" s="28">
        <v>585</v>
      </c>
      <c r="N13" s="20">
        <f t="shared" si="2"/>
        <v>3.060279662479925E-3</v>
      </c>
    </row>
    <row r="14" spans="1:14">
      <c r="A14" s="56"/>
      <c r="B14" s="14"/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</row>
    <row r="15" spans="1:14">
      <c r="A15" s="56"/>
      <c r="B15" s="14"/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</row>
    <row r="16" spans="1:14" ht="15.6">
      <c r="A16" s="45" t="s">
        <v>39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</row>
    <row r="17" spans="1:14" ht="15.6">
      <c r="A17" s="45" t="s">
        <v>40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</row>
    <row r="18" spans="1:14">
      <c r="B18" s="1"/>
      <c r="C18" s="1"/>
      <c r="D18" s="2"/>
      <c r="E18" s="1"/>
      <c r="F18" s="2"/>
      <c r="G18" s="1"/>
      <c r="H18" s="2"/>
      <c r="I18" s="1"/>
      <c r="J18" s="2"/>
      <c r="K18" s="1"/>
      <c r="L18" s="2"/>
      <c r="M18" s="1"/>
      <c r="N18" s="2"/>
    </row>
    <row r="19" spans="1:14">
      <c r="A19" s="46"/>
      <c r="B19" s="47"/>
      <c r="C19" s="48" t="s">
        <v>33</v>
      </c>
      <c r="D19" s="49"/>
      <c r="E19" s="48" t="s">
        <v>34</v>
      </c>
      <c r="F19" s="49"/>
      <c r="G19" s="48" t="s">
        <v>35</v>
      </c>
      <c r="H19" s="49"/>
      <c r="I19" s="48" t="s">
        <v>36</v>
      </c>
      <c r="J19" s="49"/>
      <c r="K19" s="48" t="s">
        <v>37</v>
      </c>
      <c r="L19" s="49"/>
      <c r="M19" s="57" t="s">
        <v>38</v>
      </c>
      <c r="N19" s="49"/>
    </row>
    <row r="20" spans="1:14">
      <c r="A20" s="50" t="s">
        <v>0</v>
      </c>
      <c r="B20" s="51" t="s">
        <v>21</v>
      </c>
      <c r="C20" s="52" t="s">
        <v>19</v>
      </c>
      <c r="D20" s="53" t="s">
        <v>20</v>
      </c>
      <c r="E20" s="52" t="s">
        <v>19</v>
      </c>
      <c r="F20" s="53" t="s">
        <v>20</v>
      </c>
      <c r="G20" s="52" t="s">
        <v>19</v>
      </c>
      <c r="H20" s="53" t="s">
        <v>20</v>
      </c>
      <c r="I20" s="52" t="s">
        <v>19</v>
      </c>
      <c r="J20" s="53" t="s">
        <v>20</v>
      </c>
      <c r="K20" s="52" t="s">
        <v>19</v>
      </c>
      <c r="L20" s="53" t="s">
        <v>20</v>
      </c>
      <c r="M20" s="51" t="s">
        <v>19</v>
      </c>
      <c r="N20" s="53" t="s">
        <v>20</v>
      </c>
    </row>
    <row r="21" spans="1:14">
      <c r="A21" s="44">
        <v>1</v>
      </c>
      <c r="B21" s="14">
        <v>295764</v>
      </c>
      <c r="C21" s="27">
        <v>58805</v>
      </c>
      <c r="D21" s="16">
        <v>0.19882406242815218</v>
      </c>
      <c r="E21" s="27">
        <v>229655</v>
      </c>
      <c r="F21" s="16">
        <v>0.77648057234822354</v>
      </c>
      <c r="G21" s="27">
        <v>2878</v>
      </c>
      <c r="H21" s="16">
        <v>9.7307312587062659E-3</v>
      </c>
      <c r="I21" s="27">
        <v>2310</v>
      </c>
      <c r="J21" s="16">
        <v>7.8102811701221244E-3</v>
      </c>
      <c r="K21" s="27">
        <v>420</v>
      </c>
      <c r="L21" s="16">
        <v>1.4200511218403862E-3</v>
      </c>
      <c r="M21" s="14">
        <f>O21+Q21+S21</f>
        <v>0</v>
      </c>
      <c r="N21" s="16">
        <f>M21/B21</f>
        <v>0</v>
      </c>
    </row>
    <row r="22" spans="1:14">
      <c r="A22" s="44">
        <v>2</v>
      </c>
      <c r="B22" s="14">
        <v>279709</v>
      </c>
      <c r="C22" s="27">
        <v>69112</v>
      </c>
      <c r="D22" s="16">
        <v>0.24708536371729189</v>
      </c>
      <c r="E22" s="27">
        <v>206311</v>
      </c>
      <c r="F22" s="16">
        <v>0.73759156837999496</v>
      </c>
      <c r="G22" s="27">
        <v>2304</v>
      </c>
      <c r="H22" s="16">
        <v>8.237132162354447E-3</v>
      </c>
      <c r="I22" s="27">
        <v>1745</v>
      </c>
      <c r="J22" s="16">
        <v>6.2386265726165407E-3</v>
      </c>
      <c r="K22" s="27">
        <v>435</v>
      </c>
      <c r="L22" s="16">
        <v>1.5551877129445246E-3</v>
      </c>
      <c r="M22" s="14">
        <f t="shared" ref="M22:M27" si="3">O22+Q22+S22</f>
        <v>0</v>
      </c>
      <c r="N22" s="16">
        <f t="shared" ref="N22:N27" si="4">M22/B22</f>
        <v>0</v>
      </c>
    </row>
    <row r="23" spans="1:14">
      <c r="A23" s="44">
        <v>3</v>
      </c>
      <c r="B23" s="14">
        <v>259569</v>
      </c>
      <c r="C23" s="27">
        <v>50761</v>
      </c>
      <c r="D23" s="16">
        <v>0.19555879168930035</v>
      </c>
      <c r="E23" s="27">
        <v>205696</v>
      </c>
      <c r="F23" s="16">
        <v>0.79245210329430715</v>
      </c>
      <c r="G23" s="27">
        <v>1573</v>
      </c>
      <c r="H23" s="16">
        <v>6.0600456911264443E-3</v>
      </c>
      <c r="I23" s="27">
        <v>744</v>
      </c>
      <c r="J23" s="16">
        <v>2.8662898882378094E-3</v>
      </c>
      <c r="K23" s="27">
        <v>190</v>
      </c>
      <c r="L23" s="16">
        <v>7.3198263274890302E-4</v>
      </c>
      <c r="M23" s="14">
        <f t="shared" si="3"/>
        <v>0</v>
      </c>
      <c r="N23" s="16">
        <f t="shared" si="4"/>
        <v>0</v>
      </c>
    </row>
    <row r="24" spans="1:14">
      <c r="A24" s="44">
        <v>4</v>
      </c>
      <c r="B24" s="14">
        <v>270668</v>
      </c>
      <c r="C24" s="27">
        <v>53061</v>
      </c>
      <c r="D24" s="16">
        <v>0.19603721163935153</v>
      </c>
      <c r="E24" s="27">
        <v>210104</v>
      </c>
      <c r="F24" s="16">
        <v>0.77624248156413023</v>
      </c>
      <c r="G24" s="27">
        <v>3759</v>
      </c>
      <c r="H24" s="16">
        <v>1.3887862621366397E-2</v>
      </c>
      <c r="I24" s="27">
        <v>2241</v>
      </c>
      <c r="J24" s="16">
        <v>8.279515864453869E-3</v>
      </c>
      <c r="K24" s="27">
        <v>214</v>
      </c>
      <c r="L24" s="16">
        <v>7.9063649932758953E-4</v>
      </c>
      <c r="M24" s="14">
        <f t="shared" si="3"/>
        <v>0</v>
      </c>
      <c r="N24" s="16">
        <f t="shared" si="4"/>
        <v>0</v>
      </c>
    </row>
    <row r="25" spans="1:14">
      <c r="A25" s="44">
        <v>5</v>
      </c>
      <c r="B25" s="14">
        <v>287619</v>
      </c>
      <c r="C25" s="27">
        <v>85514</v>
      </c>
      <c r="D25" s="16">
        <v>0.29731693664187692</v>
      </c>
      <c r="E25" s="27">
        <v>197674</v>
      </c>
      <c r="F25" s="16">
        <v>0.68727726610550766</v>
      </c>
      <c r="G25" s="27">
        <v>1909</v>
      </c>
      <c r="H25" s="16">
        <v>6.6372527545120455E-3</v>
      </c>
      <c r="I25" s="27">
        <v>1103</v>
      </c>
      <c r="J25" s="16">
        <v>3.8349344097573525E-3</v>
      </c>
      <c r="K25" s="27">
        <v>377</v>
      </c>
      <c r="L25" s="16">
        <v>1.3107618064175175E-3</v>
      </c>
      <c r="M25" s="14">
        <f t="shared" si="3"/>
        <v>0</v>
      </c>
      <c r="N25" s="16">
        <f t="shared" si="4"/>
        <v>0</v>
      </c>
    </row>
    <row r="26" spans="1:14">
      <c r="A26" s="44">
        <v>6</v>
      </c>
      <c r="B26" s="14">
        <v>268765</v>
      </c>
      <c r="C26" s="27">
        <v>172917</v>
      </c>
      <c r="D26" s="16">
        <v>0.64337618365486582</v>
      </c>
      <c r="E26" s="27">
        <v>92399</v>
      </c>
      <c r="F26" s="16">
        <v>0.34379104422078766</v>
      </c>
      <c r="G26" s="27">
        <v>1159</v>
      </c>
      <c r="H26" s="16">
        <v>4.3123174520491876E-3</v>
      </c>
      <c r="I26" s="27">
        <v>820</v>
      </c>
      <c r="J26" s="16">
        <v>3.0509925027440328E-3</v>
      </c>
      <c r="K26" s="27">
        <v>394</v>
      </c>
      <c r="L26" s="16">
        <v>1.4659646903428646E-3</v>
      </c>
      <c r="M26" s="14">
        <f t="shared" si="3"/>
        <v>0</v>
      </c>
      <c r="N26" s="16">
        <f t="shared" si="4"/>
        <v>0</v>
      </c>
    </row>
    <row r="27" spans="1:14">
      <c r="A27" s="58">
        <v>7</v>
      </c>
      <c r="B27" s="18">
        <v>274727</v>
      </c>
      <c r="C27" s="28">
        <v>83790</v>
      </c>
      <c r="D27" s="20">
        <v>0.30499368463966048</v>
      </c>
      <c r="E27" s="28">
        <v>187443</v>
      </c>
      <c r="F27" s="20">
        <v>0.6822882352298828</v>
      </c>
      <c r="G27" s="28">
        <v>1145</v>
      </c>
      <c r="H27" s="20">
        <v>4.16777382638037E-3</v>
      </c>
      <c r="I27" s="28">
        <v>857</v>
      </c>
      <c r="J27" s="20">
        <v>3.1194604097886263E-3</v>
      </c>
      <c r="K27" s="28">
        <v>790</v>
      </c>
      <c r="L27" s="20">
        <v>2.8755819413454082E-3</v>
      </c>
      <c r="M27" s="18">
        <f t="shared" si="3"/>
        <v>0</v>
      </c>
      <c r="N27" s="20">
        <f t="shared" si="4"/>
        <v>0</v>
      </c>
    </row>
  </sheetData>
  <mergeCells count="17">
    <mergeCell ref="A16:N16"/>
    <mergeCell ref="A17:N17"/>
    <mergeCell ref="C19:D19"/>
    <mergeCell ref="E19:F19"/>
    <mergeCell ref="G19:H19"/>
    <mergeCell ref="I19:J19"/>
    <mergeCell ref="K19:L19"/>
    <mergeCell ref="M19:N19"/>
    <mergeCell ref="A1:N1"/>
    <mergeCell ref="A2:N2"/>
    <mergeCell ref="A3:N3"/>
    <mergeCell ref="C5:D5"/>
    <mergeCell ref="E5:F5"/>
    <mergeCell ref="G5:H5"/>
    <mergeCell ref="I5:J5"/>
    <mergeCell ref="K5:L5"/>
    <mergeCell ref="M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</vt:lpstr>
      <vt:lpstr>Turnout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Ruoff</cp:lastModifiedBy>
  <dcterms:created xsi:type="dcterms:W3CDTF">2021-01-31T12:10:07Z</dcterms:created>
  <dcterms:modified xsi:type="dcterms:W3CDTF">2021-01-31T18:26:14Z</dcterms:modified>
</cp:coreProperties>
</file>