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usions" sheetId="1" r:id="rId4"/>
  </sheets>
  <definedNames/>
  <calcPr/>
</workbook>
</file>

<file path=xl/sharedStrings.xml><?xml version="1.0" encoding="utf-8"?>
<sst xmlns="http://schemas.openxmlformats.org/spreadsheetml/2006/main" count="347" uniqueCount="226">
  <si>
    <t>infusion</t>
  </si>
  <si>
    <t>level</t>
  </si>
  <si>
    <t>action</t>
  </si>
  <si>
    <t>action-2</t>
  </si>
  <si>
    <t>passive</t>
  </si>
  <si>
    <t>counter</t>
  </si>
  <si>
    <t>max</t>
  </si>
  <si>
    <t>reset</t>
  </si>
  <si>
    <t>resetby</t>
  </si>
  <si>
    <t>passivetext</t>
  </si>
  <si>
    <t>text</t>
  </si>
  <si>
    <t>"</t>
  </si>
  <si>
    <t>Open-brace</t>
  </si>
  <si>
    <t>Name-element</t>
  </si>
  <si>
    <t>level-element</t>
  </si>
  <si>
    <t>action-element</t>
  </si>
  <si>
    <t>action-2-element</t>
  </si>
  <si>
    <t>passive-element</t>
  </si>
  <si>
    <t>counter-element</t>
  </si>
  <si>
    <t>counter-max-element</t>
  </si>
  <si>
    <t>counter-reset-element</t>
  </si>
  <si>
    <t>counter-resetby-element</t>
  </si>
  <si>
    <t>passivetext-element</t>
  </si>
  <si>
    <t>text=element</t>
  </si>
  <si>
    <t>Close-brace</t>
  </si>
  <si>
    <t>Arcane Propulsion Armor</t>
  </si>
  <si>
    <t>{'name': 'Arcane Propulsion Gauntlet', 'automation': [
  {
    'type': 'text',
    'text': 'The armor includes gauntlets, each of which is a magic melee weapon that can be wielded only when the hand is holding nothing. The wearer is proficient with the gauntlets, and each one deals 1d8 force damage on a hit and has the thrown property, with a normal range of 20 feet and a long range of 60 feet. When thrown, the gauntlet detaches and flies at the attack’s target, then immediately returns to the wearer and reattaches.',
    'title': 'Arcane Propulsion Gauntlet'
  },
  {
    'type': 'target',
    'target': 'all',
    'effects': [
      {
        'type': 'attack',
        'hit': [
          {
            'type': 'damage',
            'damage': '1d8 + {strengthMod} [Force]'
          }
        ],
        'miss': [],
        'attackBonus': 'strengthMod + proficiencyBonus'
      }
    ]
  }
], '_v': 2, 'proper': True, 'verb': 'uses', 'activation_type': 1}</t>
  </si>
  <si>
    <t>`!a 'Arcane Propulsion Gauntlet' -t &lt;target&gt;`</t>
  </si>
  <si>
    <t>[{</t>
  </si>
  <si>
    <t>Armor of Magical Strength</t>
  </si>
  <si>
    <t>{'name': 'Boost Strength (Armor of Magical Strength)', 'automation': [
  {
    'type': 'target',
    'target': 'self',
    'effects': [
      {
        'type': 'text',
        'text': 'This armor has 6 charges. When the wearer makes a Strength check or a Strength saving throw, it can expend 1 charge to add a bonus to the roll equal to its Intelligence modifier of {caster.intelligenceMod}'
      }
    ]
  },
  {
    'type': 'counter',
    'counter': 'Armor of Magical Strength',
    'amount': '1',
    'errorBehaviour': 'raise'
  }
], '_v': 2, 'proper': True, 'verb': 'uses', 'activation_type': 2}</t>
  </si>
  <si>
    <t>{'name': 'Avoid Prone (Armor of Magical Strength)', 'automation': [
  {
    'type': 'text',
    'text': 'If the creature would be knocked prone, it can use its reaction to expend 1 charge to avoid being knocked prone.',
    'title': 'Armor of Magical Strength'
  },
  {
    'type': 'counter',
    'counter': 'Armor of Magical Strength',
    'amount': '1',
    'fixedValue': true
  }
], '_v': 2, 'proper': True, 'verb': 'uses', 'activation_type': 4}</t>
  </si>
  <si>
    <t>long</t>
  </si>
  <si>
    <t>1d6</t>
  </si>
  <si>
    <t xml:space="preserve">`!a 'Boost Strength (Armor of Magical Strength)'`\n`!a 'Avoid Prone (Armor of Magical Strength)'`
</t>
  </si>
  <si>
    <t>{</t>
  </si>
  <si>
    <t>Boots of the Winding Path</t>
  </si>
  <si>
    <t>{'name': 'Teleport (Boots of the Winding Path)', 'automation': [
  {
    'type': 'target',
    'target': 'self',
    'effects': [
      {
        'type': 'text',
        'text': 'While wearing these boots, a creature can teleport up to 15 feet as a bonus action to an unoccupied space the creature can see. The creature must have occupied that space at some point during the current turn..'
      }
    ]
  }
], '_v': 2, 'proper': True, 'verb': 'uses', 'activation_type': 3}</t>
  </si>
  <si>
    <t xml:space="preserve">`!a 'Boots of the Winding Path'`
</t>
  </si>
  <si>
    <t>Enhanced Arcane Focus</t>
  </si>
  <si>
    <t>{'name': 'Enhanced Arcane Focus', 'automation': [
  {
    'type': 'variable',
    'name': 'uselevel',
    'value': ArtificerLevel 
  },
  {
    'type': 'target',
    'target': 'self',
    'effects': [
      {
        'type': 'text',
        'text': 'While holding this item, a creature gains a +1 bonus to spell attack rolls. In addition, the creature ignores half cover when making a spell attack.\n\nThe bonus increases to +2 when you reach 10th level in this class.'
      },
      {
        'type': 'condition',
        'condition': 'uselevel &lt; 10',
        'onTrue': [
          {
            'type': 'ieffect2',
            'name': 'Enhanced Arcane Focus',
            'effects': {
              'to_hit_bonus': '1'
            },
            'buttons': [
              {
                'label': 'Stow Enhanced Arcane Focus',
                'automation': [
                  {
                    'type': 'remove_ieffect'
                  }
                ],
                'verb': 'Stows Infusion',
                'style': '1'
              }
            ]
          }
        ],
        'onFalse': [
          {
            'type': 'ieffect2',
            'name': 'Enhanced Arcane Focus',
            'effects': {
              'to_hit_bonus': '2'
            },
            'buttons': [
              {
                'label': 'Drop Enhanced Arcane Focus',
                'automation': [
                  {
                    'type': 'remove_ieffect'
                  }
                ],
                'verb': 'Drops Infusion',
                'style': '1'
              }
            ]
          }
        ],
        'errorBehaviour': 'true'
      }
    ]
  }
], '_v': 2, 'proper': True, 'verb': 'uses', 'activation_type': 2}</t>
  </si>
  <si>
    <t>If no item equipped on your sheet use !a 'Enhanced Arcane Focus to activate spell attack bonus in combat</t>
  </si>
  <si>
    <t xml:space="preserve">This item is best equipped on your character sheet to apply the bonus to your spell attack.\n
To use cast a spell as normal after equipping and doing an `!update`\n\n
</t>
  </si>
  <si>
    <t>Enhanced Defense</t>
  </si>
  <si>
    <t>{'name': 'Enhanced Defense', 'automation': [
    {
    'type': 'variable',
    'name': 'uselevel',
    'value': ArtificerLevel 
  },
  {
    'type': 'target',
    'target': 'self',
    'effects': [
      {
        'type': 'text',
        'text': 'A creature gains a +1 bonus to Armor Class while wearing (armor) or wielding (shield) the infused item.\n\nThe bonus increases to +2 when you reach 10th level in this class.'
      },
      {
        'type': 'condition',
        'condition': 'uselevel &lt; 10',
        'onTrue': [
          {
            'type': 'ieffect2',
            'name': 'Enhanced Defense',
            'effects': {
              'ac_bonus': '1'
            },
            'buttons': [
              {
                'label': 'Drop Enhanced Defense',
                'automation': [
                  {
                    'type': 'remove_ieffect'
                  }
                ],
                'verb': 'Drops Infusion',
                'style': '1'
              }
            ]
          }
        ],
        'onFalse': [
          {
            'type': 'ieffect2',
            'name': 'Enhanced Defense',
            'effects': {
              'ac_bonus': '2'
            },
            'buttons': [
              {
                'label': 'Drop Enhanced Defense',
                'automation': [
                  {
                    'type': 'remove_ieffect'
                  }
                ],
                'verb': 'Drops Infusion',
                'style': '1'
              }
            ]
          }
        ],
        'errorBehaviour': 'true'
      }
    ]
  }
], '_v': 2, 'proper': True, 'verb': 'dons', 'activation_type': 2}</t>
  </si>
  <si>
    <t>If no item equipped on your sheet use `!a 'Enhanced Defense'` to activate the defensive bonus in combat</t>
  </si>
  <si>
    <t xml:space="preserve">This item is best equipped on your character sheet to apply the AC bonus.\n
</t>
  </si>
  <si>
    <t>Enhanced Weapon</t>
  </si>
  <si>
    <t>{'name': 'Enhanced Weapon', 'automation': [ {
    'type': 'variable',
    'name': 'uselevel',
    'value': ArtificerLevel 
  },{ 'type': 'target', 'target': 'self', 'effects': [ { 'type': 'text', 'text': 'This magic weapon grants a +1 bonus to attack and damage rolls made with it.\n\nThe bonus increases to +2 when you reach 10th level in this class.' }, { 'type': 'condition', 'condition': 'uselevel &lt; 10', 'onTrue': [ { 'type': 'ieffect2', 'name': 'Enhanced Weapon', 'effects': { 'to_hit_bonus': '1', 'damage_bonus': '1', 'magical_damage': null }, 'buttons': [ { 'label': 'Drop Enhanced Weapon', 'automation': [ { 'type': 'remove_ieffect' } ], 'verb': 'Drops Infusion', 'style': '1' } ] } ], 'onFalse': [ { 'type': 'ieffect2', 'name': 'Enhanced Weapon', 'effects': { 'to_hit_bonus': '2', 'damage_bonus': '2', 'magical_damage': null }, 'buttons': [ { 'label': 'Drop Enhanced Weapon', 'automation': [ { 'type': 'remove_ieffect' } ], 'verb': 'Drops Infusion', 'style': '1' } ] } ], 'errorBehaviour': 'true' } ] } ], '_v': 2, 'proper': True, 'verb': 'equips', 'activation_type': 2}</t>
  </si>
  <si>
    <t>If no item equipped on your sheet use `!a 'Enhanced Weapon'` to activate attack and damage bonus in combat as well as magical damage</t>
  </si>
  <si>
    <t xml:space="preserve">This item is best equipped on your character sheet to apply the bonus to your attack and damage.\n
To use attack as normal after equipping and doing an `!update`\n\n
</t>
  </si>
  <si>
    <t>Helm of Awareness</t>
  </si>
  <si>
    <t xml:space="preserve">This item is best equipped on your character sheet to apply the initiative bonus. 
</t>
  </si>
  <si>
    <t>Homunculus Servant</t>
  </si>
  <si>
    <t xml:space="preserve">It is recommended to use the !summon alias to add a the Homunculus servant to initiative
</t>
  </si>
  <si>
    <t>Mind Sharpener</t>
  </si>
  <si>
    <t>{'name': 'Mind Sharpener', 'automation': [
  {
    'type': 'target',
    'target': 'self',
    'effects': [
      {
        'type': 'text',
        'text': 'The infused item can send a jolt to the wearer to refocus their mind. The item has 4 charges. When the wearer fails a Constitution saving throw to maintain concentration on a spell, the wearer can use its reaction to expend 1 of the item’s charges to succeed instead. The item regains 1d4 expended charges daily at dawn.'
      }
    ]
  },
{
    'type': 'counter',
    'counter': 'Mind Sharpener',
    'amount': '1',
    'errorBehaviour': 'raise'
  }
], '_v': 2, 'proper': True, 'verb': 'wields', 'activation_type': 4}</t>
  </si>
  <si>
    <t>1d4</t>
  </si>
  <si>
    <t>`!a 'Mind Sharpener'`</t>
  </si>
  <si>
    <t>Radiant Weapon</t>
  </si>
  <si>
    <t>{'name': 'Blinding (Radiant Weapon)', 'automation': [
  {
    'type': 'target',
    'target': 'all',
    'effects': [
      {
        'type': 'text',
        'text': 'As a reaction immediately after being hit by an attack, the wielder can expend 1 charge and cause the attacker to be blinded until the end of the attacker’s next turn, unless the attacker succeeds on a Constitution saving throw against your spell save DC.'
      },
      {
        'type': 'save',
        'stat': 'con',
        'fail': [
          {
            'type': 'ieffect2',
            'name': 'Blinded',
            'duration': '1',
            'end': true,
            'effects': {
              'attack_advantage': '-1'
            }
          }
        ],
        'success': []
      }
    ]
  },
  {
    'type': 'counter',
    'counter': 'Radiant Weapon',
    'amount': '1',
    'errorBehaviour': 'raise'
  }
], '_v': 2, 'proper': True, 'verb': 'uses', 'activation_type': 4}</t>
  </si>
  <si>
    <t>{'name': 'Radiant Weapon', 'automation': [
  {
    'type': 'target',
    'target': 'self',
    'effects': [
      {
        'type': 'text',
        'text': 'This magic weapon grants a +1 bonus to attack and damage rolls made with it. While holding it, the wielder can take a bonus action to cause it to shed bright light in a 30-foot radius and dim light for an additional 30 feet. The wielder can extinguish the light as a bonus action.'
      },
      {
        'type': 'ieffect2',
        'name': 'Radiant Weapon',
        'effects': {
          'to_hit_bonus': '1',
          'damage_bonus': '1',
          'magical_damage': '1'
        },
        'buttons': [
          {
            'label': 'Drop Radiant Weapon',
            'automation': [
              {
                'type': 'remove_ieffect'
              }
            ],
            'verb': 'drops Radiant Weapon',
            'style': '1'
          }
        ]
      }
    ]
  }
], '_v': 2, 'proper': True, 'verb': 'wields', 'activation_type': 2}</t>
  </si>
  <si>
    <t>If no item equipped on your sheet use `!a 'Radiant Weapon` to activate attack and damage bonus in combat as well as magical damage</t>
  </si>
  <si>
    <t xml:space="preserve">To use : `!a 'Blinding (Radiant Weapon)' -t &lt;target&gt;`
</t>
  </si>
  <si>
    <t>Repeating Shot</t>
  </si>
  <si>
    <t>{'name': 'Repeating Shot', 'automation': [
  {
    'type': 'target',
    'target': 'self',
    'effects': [
      {
        'type': 'text',
        'text': 'This magic weapon grants a +1 bonus to attack and damage rolls made with it when it’s used to make a ranged attack, and it ignores the loading property if it has it. \n\nIf you load no ammunition in the weapon, it produces its own, automatically creating one piece of magic ammunition when you make a ranged attack with it. The ammunition created by the weapon vanishes the instant after it hits or misses a target.'
      },
      {
        'type': 'ieffect2',
        'name': 'Repeating Shot',
        'effects': {
          'to_hit_bonus': '1',
          'damage_bonus': '1',
          'magical_damage': '1'
        },
        'buttons': [
          {
            'label': 'Drop Repeating Shot',
            'automation': [
              {
                'type': 'remove_ieffect'
              }
            ],
            'verb': 'drops',
            'style': '1'
          }
        ]
      }
    ]
  }
], '_v': 2, 'proper': True, 'verb': 'wields', 'activation_type': 2}</t>
  </si>
  <si>
    <t>If no item equipped on your sheet use `!a 'Repeating Shot` to activate attack and damage bonus in combat as well as magical damage</t>
  </si>
  <si>
    <t>This item is best equipped on your character sheet to apply the bonus to your attack and damage.\n
To use attack as normal after equipping and doing an `!update`\n\n</t>
  </si>
  <si>
    <t>Repulsion Shield</t>
  </si>
  <si>
    <t>{'name': 'Push (Repulsion Shield)', 'automation': [
  {
    'type': 'target',
    'target': 'all',
    'effects': [
      {
        'type': 'text',
        'text': 'While holding the shield, the wielder can use a reaction immediately after being hit by a melee attack to expend 1 of the shield’s charges and push the attacker up to 15 feet away.'
      }
    ]
  },
  {
    'type': 'counter',
    'counter': 'Repulsion Shield',
    'amount': '1',
    'errorBehaviour': 'raise'
  }
], '_v': 2, 'proper': True, 'verb': 'uses', 'activation_type': 4}</t>
  </si>
  <si>
    <t>{'name': 'Repulsion Shield', 'automation': [
  {
    'type': 'target',
    'target': 'self',
    'effects': [
      {
        'type': 'text',
        'text': 'A creature gains a +1 bonus to Armor Class while wielding this shield.'
      },
      {
        'type': 'ieffect2',
        'name': 'Repulsion Shield',
        'effects': {
          'ac_bonus': '1'
        },
        'buttons': [
          {
            'label': 'Drop Repulsion Shield',
            'automation': [
              {
                'type': 'remove_ieffect'
              }
            ],
            'verb': 'drops',
            'style': '1'
          }
        ]
      }
    ]
  }
], '_v': 2, 'proper': True, 'verb': 'wields', 'activation_type': 2}</t>
  </si>
  <si>
    <t>If no item equipped on your sheet use `!a 'Repulsion Shield` to activate AC bonus in combat</t>
  </si>
  <si>
    <t xml:space="preserve">`!a 'Push (Repulsion Shield)'`
To use equip an do an `!update`\n\n
</t>
  </si>
  <si>
    <t>Resistant Armor</t>
  </si>
  <si>
    <t>{'name': 'Resistant Armor', 'automation': [
  {
    'type': 'target',
    'target': 'self',
    'effects': [
      {
        'type': 'text',
        'text': 'A creature gains resistance to one specific damage type while wearing this armor.'
      },
      {
        'type': 'ieffect2',
        'name': 'Resistant Armor ({choice})',
        'effects': {
          'resistances': [
            '{choice}'
          ]
        },
        'buttons': [
          {
            'label': 'Doff Resistant Armor ({choice})',
            'automation': [
              {
                'type': 'remove_ieffect'
              }
            ],
            'verb': 'doffs',
            'style': '1'
          }
        ]
      }
    ]
  }
], '_v': 2, 'proper': True, 'verb': 'dons', 'activation_type': 2}</t>
  </si>
  <si>
    <t>If no item equipped on your sheet use `!a 'Resistant Armor' -choice &lt;damage type&gt;` to activate reistance in combat</t>
  </si>
  <si>
    <t xml:space="preserve">This item is best equipped on your character sheet to apply the resistance.\n\n
To use equip an do an `!update`\n\n
</t>
  </si>
  <si>
    <t>Returning Weapon</t>
  </si>
  <si>
    <t>{'name': 'Returning Weapon', 'automation': [
  {
    'type': 'target',
    'target': 'self',
    'effects': [
      {
        'type': 'text',
        'text': 'This magic weapon grants a +1 bonus to attack and damage rolls made with it, and it returns to the wielder’s hand immediately after it is used to make a ranged attack..'
      },
      {
        'type': 'ieffect2',
        'name': 'Returning Weapon',
        'effects': {
          'to_hit_bonus': '1',
          'damage_bonus': '1',
          'magical_damage': '1'
        },
        'buttons': [
          {
            'label': 'Drop Returning Weapon',
            'automation': [
              {
                'type': 'remove_ieffect'
              }
            ],
            'verb': 'drops',
            'style': '1'
          }
        ]
      }
    ]
  }
], '_v': 2, 'proper': True, 'verb': 'wields', 'activation_type': 2}</t>
  </si>
  <si>
    <t>If no item equipped on your sheet use `!a 'Returning Weapon` to activate attack and damage bonus in combat as well as magical damage</t>
  </si>
  <si>
    <t>This item is best equipped on your character sheet to apply the bonus to your attack and damage.\n
To use attack as normal after equipping and doing an `!update`\n</t>
  </si>
  <si>
    <t>Spell-Refueling Ring</t>
  </si>
  <si>
    <t>!a import {'name': 'Spell-Refueling Ring', 'automation': [
  {
    'type': 'target',
    'target': 'self',
    'effects': [
      {
        'type': 'text',
        'text': 'While wearing this ring, the creature can recover one expended spell slot as an action. The recovered slot can be of 3rd level or lower. Once used, the ring can’t be used again until the next dawn.'
      }
    ]
  },
 {
    'type': 'counter',
    'counter' : {'slot': int(choice)},
    'amount': '-1',
    'errorBehaviour': 'raise'
  },
  {
    'type': 'counter',
    'counter': 'Spell-Refueling Ring',
    'amount': '1',
    'errorBehaviour': 'raise'
  }
], '_v': 2, 'proper': True, 'verb': 'uses', 'activation_type': 1}</t>
  </si>
  <si>
    <t>Use `!a 'spell-refuelling ring' -choice [1,2, or 3]` to use your spell refuelling ring</t>
  </si>
  <si>
    <t>Alchemy Jug</t>
  </si>
  <si>
    <t>{'name': ' Alchemy Jug', 'automation': [
  {
    'type': 'target',
    'target': 'self',
    'effects': [
      {
        'type': 'text',
        'text': 'You can use an action and name one liquid from the item table to cause the jug to produce the chosen liquid. Afterward, you can uncork the jug as an action and pour that liquid out, up to 2 gallons per minute. The maximum amount of liquid the jug can produce depends on the liquid you named.\n\nOnce the jug starts producing a liquid, it cannot produce a different one, or more of one that has reached its maximum, until the next dawn.'
      }
    ]
  },
  {
    'type': 'counter',
    'counter': ' Alchemy Jug',
    'amount': '1',
    'errorBehaviour': 'raise'
  }
], '_v': 2, 'proper': True, 'verb': 'uses', 'activation_type': 1}</t>
  </si>
  <si>
    <t xml:space="preserve">To use : `!a 'Alchemy jug'
</t>
  </si>
  <si>
    <t>Bag of Holding</t>
  </si>
  <si>
    <t>Cap of Water Breathing</t>
  </si>
  <si>
    <t>{'name': 'Cap of Water Breathing', 'automation': [
  {
    'type': 'target',
    'target': 'self',
    'effects': [
      {
        'type': 'text',
        'text': 'While wearing this cap underwater, you can speak its command word as an action to create a bubble of air around your head. It allows you to breathe normally underwater. This bubble stays with you until you speak the command word again, the cap is removed, or you are no longer underwater.'
      },
      {
        'type': 'ieffect2',
        'name': 'Cap of Water Breathing',
        'desc': 'Breathing air bubble',
        'buttons': [
          {
            'label': 'Remove Cap',
            'automation': [
              {
                'type': 'remove_ieffect'
              }
            ],
            'verb': 'removes',
            'style': '1'
          }
        ]
      }
    ]
  }
], '_v': 2, 'proper': True, 'verb': 'uses', 'activation_type': 1}</t>
  </si>
  <si>
    <t xml:space="preserve">`!a 'Cap of Water Breathing'`
</t>
  </si>
  <si>
    <t>Goggles of Night</t>
  </si>
  <si>
    <t>{'name': 'Goggles of Night', 'automation': [
  {
    'type': 'target',
    'target': 'self',
    'effects': [
      {
        'type': 'text',
        'text': 'While wearing these dark lenses, you have darkvision out to a range of 60 feet. If you already have darkvision, wearing the goggles increases its range by 60 feet.'
      },
      {
        'type': 'ieffect2',
        'name': 'Goggles of Night',
        'desc': 'Darkvision +60 feet',
        'buttons': [
          {
            'label': 'Remove Goggles',
            'automation': [
              {
                'type': 'remove_ieffect'
              }
            ],
            'verb': 'removes',
            'style': '1'
          }
        ]
      }
    ]
  }
], '_v': 2, 'proper': True, 'verb': 'wears', 'activation_type': 1}</t>
  </si>
  <si>
    <t xml:space="preserve">`!a 'Goggles of Night'`
</t>
  </si>
  <si>
    <t>Rope of Climbing</t>
  </si>
  <si>
    <t>Sending Stones</t>
  </si>
  <si>
    <t>{'name': ' Sending Stones', 'automation':[
  {
    'type': 'spell',
    'id': 2243
  },
  {
    'type': 'counter',
    'counter': 'Sending Stones',
    'amount': '1',
    'errorBehaviour': 'raise'
  },
  {
    'type': 'text',
    'text': 'Sending Stones come in pairs, with each smooth stone carved to match the other so the pairing is easily recognized. While you touch one stone, you can use an action to cast the sending spell from it. The target is the bearer of the other stone. If no creature bears the other stone, you know that fact as soon as you use the stone and do not cast the spell. '
  }
], '_v': 2, 'proper': True, 'verb': 'uses', 'activation_type': 1}</t>
  </si>
  <si>
    <t xml:space="preserve">`!a 'Sending Stones'`
</t>
  </si>
  <si>
    <t>Wand of Magic Detection</t>
  </si>
  <si>
    <t>{'name': ' Wand of Magic Detection', 'automation': [
  {
    'type': 'text',
    'text': 'This wand has 3 charges. While holding it, you can expend 1 charge as an action to cast the detect magic spell from it. The wand regains 1d3 expended charges daily at dawn.',
    'title': 'Wand of Magic Detection'
  },
  {
    'type': 'target',
    'target': 'self',
    'effects': [
      {
        'type': 'ieffect2',
        'name': 'Detect Magic',
        'duration': '100',
        'conc': true,
        'target_self': true
      }
    ]
  },
  {
    'type': 'spell',
    'id': 2065,
    'parent': 'Detect Magic'
  },
  {
    'type': 'counter',
    'counter': 'Wand of Magic Detection',
    'amount': '1',
    'errorBehaviour': 'raise'
  }
], '_v': 2, 'proper': True, 'verb': 'uses', 'activation_type': 1}</t>
  </si>
  <si>
    <t>1d3</t>
  </si>
  <si>
    <t xml:space="preserve">`!a 'Wand of Magic Detection'`
</t>
  </si>
  <si>
    <t>Wand of Secrets</t>
  </si>
  <si>
    <t>{'name': ' Wand of Secrets', 'automation': [
  {
    'type': 'counter',
    'counter': 'Wand of Secrets',
    'amount': '1',
    'errorBehaviour': 'raise'
  },
  {
    'type': 'text',
    'text': 'The wand has 3 charges. While holding it, you can use an action to expend 1 of its charges, and if a secret door or trap is within 30 feet of you, the wand pulses and points at the one nearest to you. The wand regains 1d3 expended charges daily at dawn.'
  }
], '_v': 2, 'proper': True, 'verb': 'uses', 'activation_type': 1}</t>
  </si>
  <si>
    <t xml:space="preserve">`!a 'Wand of Secrets'`
</t>
  </si>
  <si>
    <t>Common Magic Item</t>
  </si>
  <si>
    <t xml:space="preserve">When infusing a Common Magic item make a note of exactly which magic item has been infused
</t>
  </si>
  <si>
    <t>Boots of Elvenkind</t>
  </si>
  <si>
    <t>Cloak of Elvenkind</t>
  </si>
  <si>
    <t>Cloak of the Manta Ray</t>
  </si>
  <si>
    <t>Eyes of Charming</t>
  </si>
  <si>
    <t>{'name': ' Eyes of Charming', 'automation': [
  {
    'type': 'spell',
    'id': 2025,
    'dc': '13'
  },
  {
    'type': 'counter',
    'counter': 'Eyes of Charming',
    'amount': '1',
    'errorBehaviour': 'raise'
  },
  {
    'type': 'text',
    'text': 'These crystal lenses fit over the eyes. They have 3 charges. While wearing them, you can expend 1 charge as an action to cast the charm person spell (save DC 13) on a humanoid within 30 feet of you, provided that you and the target can see each other. The lenses regain all expended charges daily at dawn.'
  }
], '_v': 2, 'proper': True, 'verb': 'uses', 'activation_type': 1}</t>
  </si>
  <si>
    <t xml:space="preserve">`!a 'Eyes of Charming' -t &lt;target&gt;`
</t>
  </si>
  <si>
    <t>Gloves of Thievery</t>
  </si>
  <si>
    <t>Pipes of Haunting</t>
  </si>
  <si>
    <t>{'name': 'Pipes of haunting', 'automation': [
  {
    'type': 'target',
    'target': 'all',
    'effects': [
      {
        'type': 'save',
        'stat': 'wis',
        'fail': [
          {
            'type': 'ieffect2',
            'name': 'Frightened',
            'duration': '10',
            'effects': {
              'attack_advantage': '-1',
              'check_dis': [
                'all'
              ]
            },
            'attacks': [],
            'buttons': [
              {
                'label': 'Resist pipes',
                'automation': [
                  {
                    'type': 'target',
                    'target': 'self',
                    'effects': [
                      {
                        'type': 'save',
                        'stat': 'wis',
                        'fail': [],
                        'success': [
                          {
                            'type': 'remove_ieffect'
                          }
                        ],
                        'dc': '15'
                      }
                    ]
                  }
                ],
                'verb': null,
                'style': '1',
                'defaultDC': null,
                'defaultAttackBonus': null,
                'defaultCastingMod': null
              }
            ],
            'end': false,
            'conc': false,
            'desc': 'Frightened of {caster.name}',
            'stacking': false,
            'save_as': null,
            'parent': null,
            'target_self': false,
            'tick_on_caster': false
          }
        ],
        'success': [],
        'dc': '15'
      },
      {
        'type': 'text',
        'text': 'You must be proficient with wind instruments to use these pipes. They have 3 charges. You can use an action to play them and expend 1 charge to create an eerie, spellbinding tune. Each creature within 30 feet of you that hears you play must succeed on a DC 15 Wisdom saving throw or become frightened of you for 1 minute. If you wish, all creatures in the area that are not hostile toward you automatically succeed on the saving throw. A creature that fails the saving throw can repeat it at the end of each of its turns, ending the effect on itself on a success. A creature that succeeds on its saving throw is immune to the effect of these pipes for 24 hours. The pipes regain 1d3 expended charges daily at dawn.',
        'title': 'Effect'
      }
    ]
  },
  {
    'type': 'counter',
    'counter': 'Pipes of Haunting',
    'amount': '1',
    'allowOverflow': false,
    'errorBehaviour': 'raise'
  }
], '_v': 2, 'proper': True, 'verb': 'plays', 'activation_type': 1}</t>
  </si>
  <si>
    <t xml:space="preserve">`!a 'Pipes of Haunting' -t &lt;targets&gt;`
</t>
  </si>
  <si>
    <t>Ring of Water Walking</t>
  </si>
  <si>
    <t>Boots of Striding and Springing</t>
  </si>
  <si>
    <t>Boots of the Winterlands</t>
  </si>
  <si>
    <t>{'name': 'Boots of the Winterlands', 'automation': [ { 'type': 'target', 'target': 'self', 'effects': [ { 'type': 'text', 'text': 'These furred boots are snug and feel quite warm. While you wear them, you gain the following benefits:\n\nYou have resistance to cold damage.\n
You ignore difficult terrain created by ice or snow.\nYou can tolerate temperatures as low as -50 degrees Fahrenheit without any additional protection. If you wear heavy clothes, you can tolerate temperatures as low as -100 degrees Fahrenheit.' }, { 'type': 'ieffect2', 'name': 'Boots of the Winterlands', 'effects': { 'resistances': [ 'cold' ] }, 'buttons': [ { 'label': 'Remove Boots', 'automation': [ { 'type': 'remove_ieffect' } ], 'verb': 'removes boots', 'style': '1' } ] } ] } ], '_v': 2, 'proper': True, 'verb': 'wears', 'activation_type': 2}</t>
  </si>
  <si>
    <t xml:space="preserve">`!a 'Boots of the Winterlands'`
</t>
  </si>
  <si>
    <t>Bracers of Archery</t>
  </si>
  <si>
    <t>{'name': 'Bracers of Archery', 'automation': [
  {
    'type': 'target',
    'target': 'self',
    'effects': [
      {
        'type': 'text',
        'text': 'TWhile wearing these bracers, you have proficiency with the longbow and shortbow, and you gain a +2 bonus to damage rolls on ranged attacks made with such weapons.'
      },
      {
        'type': 'ieffect2',
        'name': 'Bracers of Archery',
        'effects': {
          'damage_bonus': '2'
        },
        'buttons': [
          {
            'label': 'Remove Bracers',
            'automation': [
              {
                'type': 'remove_ieffect'
              }
            ],
            'verb': 'removes bracers',
            'style': '1'
          }
        ]
      }
    ]
  }
], '_v': 2, 'proper': True, 'verb': 'wears', 'activation_type': 2}</t>
  </si>
  <si>
    <t>If no item equipped on your sheet use `!a 'Bracers of Archery'` to activate damage bonus in combat</t>
  </si>
  <si>
    <t xml:space="preserve">This item is best equipped on your character sheet to apply the damage bonus and proficiency.\n\n
To use equip an do an `!update`\n\n
</t>
  </si>
  <si>
    <t>Brooch of Shielding</t>
  </si>
  <si>
    <t>{'name': 'Brooch of Shielding', 'automation': [
  {
    'type': 'text',
    'text': 'While wearing this brooch, you have resistance to force damage, and you have immunity to damage from the magic missile spell.'
  },
  {
    'type': 'target',
    'target': 'self',
    'effects': [
      {
        'type': 'ieffect2',
        'name': 'Brooch of Shielding',
        'effects': {
          'resistances': [
            'force'
          ]
        },
        'desc': 'resistance to force damage,  immunity to magic missile spell.',
        'buttons': [
          {
            'label': 'Remove Brooch',
            'automation': [
              {
                'type': 'remove_ieffect'
              }
            ],
            'verb': 'removes brooch',
            'style': '1'
          }
        ]
      }
    ]
  }
], '_v': 2, 'proper': True, 'verb': 'wears', 'activation_type': 1}</t>
  </si>
  <si>
    <t xml:space="preserve">If no item equipped on your sheet use : `!a 'Brooch of Shielding'`
</t>
  </si>
  <si>
    <t>Cloak of Protection</t>
  </si>
  <si>
    <t>{'name': 'Cloak of Protection', 'automation': [
  {
    'type': 'text',
    'text': 'You gain a +1 bonus to AC and saving throws while you wear this cloak.'
  },
  {
    'type': 'target',
    'target': 'self',
    'effects': [
      {
        'type': 'ieffect2',
        'name': 'Cloak of Protection',
        'effects': {
          'save_bonus': '1',
          'ac_bonus': '1'
        },
        'desc': '+1 AC, +1 save bonus.',
        'buttons': [
          {
            'label': 'Remove Cloak of Protection',
            'automation': [
              {
                'type': 'remove_ieffect'
              }
            ],
            'verb': 'removes cloak',
            'style': '1'
          }
        ]
      }
    ]
  }
], '_v': 2, 'proper': True, 'verb': 'wears', 'activation_type': 1}</t>
  </si>
  <si>
    <t>If no item equipped on your sheet use `!a 'Cloak of Protection'` to activate AC and save bonus in combat</t>
  </si>
  <si>
    <t xml:space="preserve">This item is best equipped on your character sheet to apply the AC and save bonus.\n\n
To use equip an do an `!update`\n\n
</t>
  </si>
  <si>
    <t>Eyes of the Eagle</t>
  </si>
  <si>
    <t>Gauntlets of Ogre Power</t>
  </si>
  <si>
    <t xml:space="preserve">This item should be equipped on your character sheet to apply the ability score.\n\n
To use equip an do an `!update`
</t>
  </si>
  <si>
    <t>Gloves of Missile Snaring</t>
  </si>
  <si>
    <t>{'name': 'Gloves of Missile Snaring', 'automation': [
  {
    'type': 'text',
    'text': 'These gloves seem to almost meld into your hands when you don them. When a ranged weapon attack hits you while you are wearing them, you can use your reaction to reduce the damage by 1d10 + your Dexterity modifier, provided that you have a free hand. If you reduce the damage to 0, you can catch the missile if it is small enough for you to hold in that hand.'
  },
  {
    'type': 'target',
    'target': 'self',
    'effects': [
      {
        'type': 'damage',
        'damage': '-(1d10+{dexterityMod}) [heal]'
      }
    ]
  }
], '_v': 2, 'proper': True, 'verb': 'wears', 'activation_type': 4}</t>
  </si>
  <si>
    <t xml:space="preserve">To use : `!a 'Gloves of Missile Snaring'
</t>
  </si>
  <si>
    <t>Gloves of Swimming and Climbing</t>
  </si>
  <si>
    <t>Hat of Disguise</t>
  </si>
  <si>
    <t>{'name': ' Hat of Disguise', 'automation': [
  {
    'type': 'text',
    'text': 'While wearing this hat, you can use an action to cast the disguise self spell from it at will. The spell ends if the hat is removed.'
  },
  {
    'type': 'spell',
    'id': 2069
  }
], '_v': 2, 'proper': True, 'verb': 'uses', 'activation_type': 1}</t>
  </si>
  <si>
    <t xml:space="preserve">To use : `!a 'Hat of Disguise'
</t>
  </si>
  <si>
    <t>Headband of Intellect</t>
  </si>
  <si>
    <t xml:space="preserve">This item should be equipped on your character sheet to apply the ability score.\n\n
To use equip an do an `!update`\n\n
</t>
  </si>
  <si>
    <t>Helm of Telepathy</t>
  </si>
  <si>
    <t>{'name': ' Helm of Telepathy', 'automation': [
  {
    'type': 'text',
    'text': 'While wearing this helm, you can use an action to cast the detect thoughts spell (save DC 13) from it. As long as you maintain concentration on the spell, you can use a bonus action to send a telepathic message to a creature you are focused on. It can reply--using a bonus action to do so--while your focus on it continues.'
  },
{
    'type': 'target',
    'target': 'self',
    'effects': [
      {
        'type': 'ieffect2',
        'name': 'Detect Thoughts',
        'duration': '10',
        'conc': true,
        'target_self': true
      }
    ]
  },
  {
    'type': 'spell',
    'id': 2067,
    'dc': '13',
    'parent': 'Detect Thoughts'
  }
], '_v': 2, 'proper': True, 'verb': 'uses', 'activation_type': 1}</t>
  </si>
  <si>
    <t>{'name': ' Helm of Telepathy (Suggestion)', 'automation': [
{
    'type': 'target',
    'target': 'self',
    'effects': [
      {
        'type': 'ieffect2',
        'name': 'Suggestion',
        'duration': '4800',
        'conc': true,
        'target_self': true
      }
    ]
  },
  {
    'type': 'spell',
    'id': 2269,
    'dc': '13',
    'parent': 'Detect Thoughts'
  },
  {
    'type': 'counter',
    'counter': 'Helm of Telepathy',
    'amount': '1',
    'errorBehaviour': 'raise'
  },
  {
    'type': 'text',
    'text': 'While focusing on a creature with detect thoughts, you can use an action to cast the suggestion spell (save DC 13) from the helm on that creature. Once used, the suggestion property can not be used again until the next dawn.'
  }
], '_v': 2, 'proper': True, 'verb': 'uses', 'activation_type': 1}</t>
  </si>
  <si>
    <t xml:space="preserve">`!a 'Helm of Telepathy' [-t &lt;target&gt;]` for Detect Thoughts\n
`!a 'Helm of Telepathy (Suggestion)' -t &lt;target&gt;` for Suggestion
</t>
  </si>
  <si>
    <t>Medallion of Thoughts</t>
  </si>
  <si>
    <t>{'name': ' Medallion of Thoughts', 'automation': [
  {
    'type': 'text',
    'text': 'he medallion has 3 charges. While wearing it, you can use an action and expend 1 charge to cast the detect thoughts spell (save DC 13) from it. The medallion regains 1d3 expended charges daily at dawn.'
  },
{
    'type': 'target',
    'target': 'self',
    'effects': [
      {
        'type': 'ieffect2',
        'name': 'Detect Thoughts',
        'duration': '10',
        'conc': true,
        'target_self': true
      }
    ]
  },
{
    'type': 'counter',
    'counter': 'Medallion of Thoughts',
    'amount': '1',
    'errorBehaviour': 'raise'
  },
  {
    'type': 'spell',
    'id': 2067,
    'parent': 'Detect Thoughts'
  }
], '_v': 2, 'proper': True, 'verb': 'uses', 'activation_type': 1}</t>
  </si>
  <si>
    <t>`!a 'Medallion of Thoughts' [-t &lt;target&gt;]`</t>
  </si>
  <si>
    <t>Necklace of Adaptation</t>
  </si>
  <si>
    <t>Periapt of Wound Closure</t>
  </si>
  <si>
    <t>Pipes of the Sewers</t>
  </si>
  <si>
    <t>{'name': 'Call Rats (Pipes of the Sewers)', 'automation': [
  {
    'type': 'counter',
    'counter': 'Pipes of the Sewers',
    'amount': '{int(choice)}',
    'allowOverflow': false,
    'errorBehaviour': 'raise'
  },
  {
    'type': 'text',
    'text': 'The pipes have 3 charges. If you play the pipes as an action, you can use a bonus action to expend 1 to 3 charges, calling forth one swarm of rats with each expended charge, provided that enough rats are within half a mile of you to be called in this fashion (as determined by the GM). If there are not enough rats to form a swarm, the charge is wasted. Called swarms move toward the music by the shortest available route but are not under your control otherwise.',
    'title': 'Pipes of the Sewers'
  }
], '_v': 2, 'proper': True, 'verb': 'uses', 'activation_type': 3}</t>
  </si>
  <si>
    <t>{'name': 'Charm Rats (Pipes of the Sewers)', 'automation': [
  {
    'type': 'text',
    'text': 'Whenever a swarm of rats that is not under another creatures control comes within 30 feet of you while you are playing the pipes, you can make a Charisma check contested by the swarms Wisdom check. If you lose the contest, the swarm behaves as it normally would and cannot be swayed by the pipes music for the next 24 hours. If you win the contest, the swarm is swayed by the pipes music and becomes friendly to you and your companions for as long as you continue to play the pipes each round as an action. A friendly swarm obeys your commands. If you issue no commands to a friendly swarm, it defends itself but otherwise takes no actions. If a friendly swarm starts its turn and cannot hear the pipes music, your control over that swarm ends, and the swarm behaves as it normally would and cannot be swayed by the pipes music for the next 24 hours.'
  },
  {
    'type': 'target',
    'target': 'all',
    'effects': [
      {
        'type': 'check',
        'ability': 'wisdom',
        'contestAbility': 'charisma',
        'contestTie': 'success',
        'success': [
          {
            'type': 'ieffect2',
            'name': 'Immune to pipes',
            'desc': 'Cannot be swayed by Pipes of the Sewers for 24 hours'
          }
        ],
        'fail': [
          {
            'type': 'ieffect2',
            'name': 'Charmed',
            'desc': 'Charmed by {caster.name}',
            'buttons': [
              {
                'label': 'Music ends',
                'automation': [
                  {
                    'type': 'remove_ieffect'
                  }
                ],
                'style': '1'
              }
            ]
          }
        ]
      }
    ]
  }
], '_v': 2, 'proper': True, 'verb': 'uses', 'activation_type': 2}</t>
  </si>
  <si>
    <t xml:space="preserve">`!a 'Call Rats (Pipes of the Sewers)' -choice [number of charges]`\n\n`'Charm Rats (Pipes of the Sewers)' -t &lt;target&gt;`
</t>
  </si>
  <si>
    <t>Quiver of Ehlonna</t>
  </si>
  <si>
    <t xml:space="preserve">To use : `!a 'Quiver of Ehlonna'
</t>
  </si>
  <si>
    <t>Ring of Jumping</t>
  </si>
  <si>
    <t>{'name': ' Ring of Jumping', 'automation': [
  {
    'type': 'text',
    'text': 'While wearing this ring, you can cast the jump spell from it as a bonus action at will, but can target only yourself when you do so.'
  },
{
    'type': 'target',
    'target': 'self',
    'effects': [
      {
        'type': 'ieffect2',
        'name': 'Jump',
        'duration': '10',
        'target_self': true
      }
    ]
  },
  {
    'type': 'spell',
    'id': 2161
  }
], '_v': 2, 'proper': True, 'verb': 'uses', 'activation_type': 3}</t>
  </si>
  <si>
    <t xml:space="preserve">To use : `!a 'Ring of Jumping'
</t>
  </si>
  <si>
    <t>Ring of Mind Shielding</t>
  </si>
  <si>
    <t xml:space="preserve">To use : `!a 'Ring of Mind Shielding'
</t>
  </si>
  <si>
    <t>Slippers of Spider Climbing</t>
  </si>
  <si>
    <t xml:space="preserve">To use : `!a 'Slippers of Spider Climbing'
</t>
  </si>
  <si>
    <t>Winged Boots</t>
  </si>
  <si>
    <t>{'name': 'Winged Boots', 'automation': [
  {
    'type': 'counter',
    'counter': 'Flying Boots',
    'amount': '1',
    'errorBehaviour': 'raise'
  },
  {
    'type': 'text',
    'text': 'While you wear these boots, you have a flying speed equal to your walking speed. You can use the boots to fly for up to 4 hours, all at once or in several shorter flights, each one using a minimum of 1 minute from the duration. If you are flying when the duration expires, you descend at a rate of 30 feet per round until you land.'
  },
  {
    'type': 'target',
    'target': 'self',
    'effects': [
      {
        'type': 'ieffect2',
        'name': 'Winged Boots',
        'desc': 'Fly speed equal to walking speed',
        'buttons': [
          {
            'label': 'Stop Flying (Winged Boots)',
            'automation': [
              {
                'type': 'remove_ieffect'
              }
            ],
            'style': '1'
          }
        ]
      }
    ]
  }
], '_v': 2, 'proper': True, 'verb': 'wears', 'activation_type': 1}</t>
  </si>
  <si>
    <t>Flying Boots</t>
  </si>
  <si>
    <t xml:space="preserve">`!a 'Winged Boots'`
</t>
  </si>
  <si>
    <t>Amulet of Health</t>
  </si>
  <si>
    <t xml:space="preserve">This item should be equipped on your character sheet to apply the ability score.\n
To use equip an do an `!update`\n\n
</t>
  </si>
  <si>
    <t>Belt of Hill Giant Strength</t>
  </si>
  <si>
    <t>Boots of Levitation</t>
  </si>
  <si>
    <t>{'name': ' Boots of Levitation', 'automation': [
  {
    'type': 'text',
    'text': 'While you wear these boots, you can use an action to cast the levitate spell on yourself at will.'
  },
{
    'type': 'target',
    'target': 'self',
    'effects': [
      {
        'type': 'ieffect2',
        'name': 'Levitate',
        'duration': '100',
        'conc': true,
        'target_self': true
      }
    ]
  },
  {
    'type': 'spell',
    'id': 2165,
  'parent' : 'Levitate'
  }
], '_v': 2, 'proper': True, 'verb': 'uses', 'activation_type': 3}</t>
  </si>
  <si>
    <t xml:space="preserve">To use : `!a 'Boots of Levitation'
</t>
  </si>
  <si>
    <t>Boots of Speed</t>
  </si>
  <si>
    <t>{'name': 'Boots of Speed', 'automation': [
  {
    'type': 'counter',
    'counter': 'Boots of Speed',
    'amount': '1',
    'errorBehaviour': 'raise'
  },
  {
    'type': 'target',
    'target': 'self',
    'effects': [
      {
        'type': 'text',
        'text': 'While you wear these boots, you can use a bonus action and click the boots heels together. If you do, the boots double your walking speed, and any creature that makes an opportunity attack against you has disadvantage on the attack roll. If you click your heels together again, you end the effect.\n\nWhen the boots property has been used for a total of 10 minutes, the magic ceases to function until you finish a long rest.'
      },
      {
        'type': 'ieffect2',
        'name': 'Boots of Speed',
        'desc': 'double your walking speed, and any opportunity attack against you has disadvantage',
        'buttons': [
          {
            'label': 'Click Heels',
            'automation': [
              {
                'type': 'remove_ieffect'
              }
            ],
            'verb': 'click heels',
            'style': '1'
          }
        ]
      }
    ]
  }
], '_v': 2, 'proper': True, 'verb': 'wears', 'activation_type': 3}</t>
  </si>
  <si>
    <t xml:space="preserve">To use : `!a 'Boots of Speed'
</t>
  </si>
  <si>
    <t>Bracers of Defense</t>
  </si>
  <si>
    <t>{'name': 'Bracers of Defense', 'automation': [
  {
    'type': 'target',
    'target': 'self',
    'effects': [
      {
        'type': 'text',
        'text': 'While wearing these bracers, you gain a +2 bonus to AC if you are wearing no armor and using no shield.'
      },
      {
            'type': 'ieffect2',
            'name': 'Bracers of Defense',
            'effects': {
              'ac_bonus': '2'
            },
            'buttons': [
              {
                'label': 'Drop Bracers of Defense',
                'automation': [
                  {
                    'type': 'remove_ieffect'
                  }
                ],
                'verb': 'Drops Bracers',
                'style': '1'
              }
            ]
          }
        ],
      }
], '_v': 2, 'proper': True, 'verb': 'dons', 'activation_type': 2}</t>
  </si>
  <si>
    <t>If no item equipped on your sheet use `!a 'Bracers of Defense'` to activate AC bonus in combat</t>
  </si>
  <si>
    <t>Cloak of the Bat</t>
  </si>
  <si>
    <t>{'name': 'Fly (Cloak of the Bat)', 'automation': [
  {
    'type': 'target',
    'target': 'self',
    'effects': [
      {
        'type': 'text',
        'text': 'While wearing this cloak, you have advantage on Dexterity (Stealth) checks. In an area of dim light or darkness, you can grip the edges of the cloak with both hands and use it to fly at a speed of 40 feet. If you ever fail to grip the cloaks edges while flying in this way, or if you are no longer in dim light or darkness, you lose this flying speed.'
      },
      {
        'type': 'ieffect2',
        'name': 'Cloak of the Bat',
        'desc': 'fly speed of 40 feet',
        'buttons': [
          {
            'label': 'Release Cloak of the Bat',
            'automation': [
              {
                'type': 'remove_ieffect'
              }
            ],
            'verb': 'releases cloak',
            'style': '1'
          }
        ]
      }
    ]
  }
], '_v': 2, 'proper': True, 'verb': 'wears', 'activation_type': 2}</t>
  </si>
  <si>
    <t>{'name': ' Polymorph (Cloak of the Bat)', 'automation': [
  {
    'type': 'text',
    'text': 'While wearing the cloak in an area of dim light or darkness, you can use your action to cast polymorph on yourself, transforming into a bat. While you are in the form of the bat, you retain your Intelligence, Wisdom, and Charisma scores. The cloak cannot be used this way again until the next dawn.\n'
  },
{
    'type': 'target',
    'target': 'self',
    'effects': [
      {
        'type': 'ieffect2',
        'name': 'Polymorph',
        'duration': '600',
        'conc': true,
        'target_self': true
      }
    ]
  },
{
    'type': 'counter',
    'counter': 'Cloak of the Bat',
    'amount': '1',
    'errorBehaviour': 'raise'
  },
  {
    'type': 'spell',
    'id': 2209,
  'parent' : 'Polymorph'
  }
], '_v': 2, 'proper': True, 'verb': 'uses', 'activation_type': 1}</t>
  </si>
  <si>
    <t>`!a 'Fly (Cloak of the Bat)'`\n\n
`!a 'Polymorph (Cloak of the Bat)'`</t>
  </si>
  <si>
    <t>Dimensional Shackles</t>
  </si>
  <si>
    <t>{'name': 'Dimensional Shackles', 'automation': [
  {
    'type': 'text',
    'text': 'You can use an action to place these shackles on an incapacitated creature. The shackles adjust to fit a creature of Small to Large size. In addition to serving as mundane manacles, the shackles prevent a creature bound by them from using any method of extradimensional movement, including teleportation or travel to a different plane of existence. They do not prevent the creature from passing through an interdimensional portal.\\n\\nYou and any creature you designate when you use the shackles can use an action to remove them. Once every 30 days, the bound creature can make a DC 30 Strength (Athletics) check. On a success, the creature breaks free and destroys the shackles.'
  },
  {
    'type': 'target',
    'target': 'all',
    'effects': [
      {
        'type': 'ieffect2',
        'name': 'Dimensional Shackles',
        'desc': 'Shackled, no extradimensional movement',
        'buttons': [
          {
            'label': 'Remove Shackles',
            'automation': [
              {
                'type': 'target',
                'target': 'self',
                'effects': [
                  {
                    'type': 'check',
                    'ability': 'strength',
                    'dc': '30',
                    'success': [
                      {
                        'type': 'remove_ieffect'
                      }
                    ],
                    'fail': []
                  }
                ]
              }
            ],
            'style': '1'
          }
        ]
      }
    ]
  }
], '_v': 2, 'proper': True, 'verb': 'wears', 'activation_type': 1}</t>
  </si>
  <si>
    <t xml:space="preserve">`!a 'Dimensional Shackles -t &lt;target&gt;'`
</t>
  </si>
  <si>
    <t>Gem of Seeing</t>
  </si>
  <si>
    <t>{'name': 'Gem of Seeing', 'automation': [
  {
    'type': 'text',
    'text': 'This gem has 3 charges. As an action, you can speak the gems command word and expend 1 charge. For the next 10 minutes, you have truesight out to 120 feet when you peer through the gem.'
  },
  {
    'type': 'target',
    'target': 'self',
    'effects': [
      {
        'type': 'ieffect2',
        'name': 'Gem of Seeing',
        'desc': 'Truesight',
        'duration': '100',
        'buttons': [
          {
            'label': 'Stow Gem',
            'automation': [
              {
                'type': 'remove_ieffect'
              }
            ],
            'style': '1'
          }
        ]
      }
    ]
  },
  {
    'type': 'counter',
    'counter': 'Gem of Seeing',
    'amount': '1'
  }
], '_v': 2, 'proper': True, 'verb': 'uses', 'activation_type': 1}</t>
  </si>
  <si>
    <t xml:space="preserve">To use : `!a 'Gem of Seeing'
</t>
  </si>
  <si>
    <t>Horn of Blasting</t>
  </si>
  <si>
    <t>{'name': 'Horn of Blasting', 'automation': [
  {
    'type': 'text',
    'text': 'You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 not deafened. Creatures and objects made of glass or crystal have disadvantage on the saving throw and take 10d6 thunder damage instead of 5d6.'
  },
  {
    'type': 'target',
    'target': 'all',
    'effects': [
      {
        'type': 'save',
        'stat': 'con',
        'fail': [
          {
            'type': 'damage',
            'damage': '5d6 [thunder]'
          },
          {
            'type': 'ieffect2',
            'name': 'Deafened',
            'duration': '10'
          }
        ],
        'success': [
          {
            'type': 'damage',
            'damage': '5d6/2 [thunder]'
          }
        ],
        'dc': '15'
      }
    ]
  },
  {
    'type': 'target',
    'target': 'self',
    'effects': [
      {
        'type': 'condition',
        'condition': 'randint(1,10) &lt; 3',
        'onTrue': [
          {
            'type': 'damage',
            'damage': '10d6 [fire]'
          },
          {
            'type': 'text',
            'text': 'Each use of the horns magic has a 20 percent chance of causing the horn to explode. The explosion deals 10d6 fire damage to the blower and destroys the horn.'
          }
        ],
        'onFalse': []
      }
    ]
  }
], '_v': 2, 'proper': True, 'verb': 'uses', 'activation_type': 1}</t>
  </si>
  <si>
    <t xml:space="preserve">To use : `!a 'Horn of Blasting'
</t>
  </si>
  <si>
    <t>Ring of Free Action</t>
  </si>
  <si>
    <t>Ring of Protection</t>
  </si>
  <si>
    <t>{'name': 'Ring of Protection', 'automation': [
  {
    'type': 'text',
    'text': 'You gain a +1 bonus to AC and saving throws while wearing this ring.'
  },
  {
    'type': 'target',
    'target': 'self',
    'effects': [
      {
        'type': 'ieffect2',
        'name': 'Ring of Protection',
        'effects': {
          'save_bonus': '1',
          'ac_bonus': '1'
        },
        'desc': '+1 AC, +1 save bonus.',
        'buttons': [
          {
            'label': 'Remove Ring of Protection',
            'automation': [
              {
                'type': 'remove_ieffect'
              }
            ],
            'verb': 'removes ring',
            'style': '1'
          }
        ]
      }
    ]
  }
], '_v': 2, 'proper': True, 'verb': 'wears', 'activation_type': 1}</t>
  </si>
  <si>
    <t>If no item equipped on your sheet use `!a 'Ring of Protection` to activate AC and save bonus in combat</t>
  </si>
  <si>
    <t xml:space="preserve">This item is commonly equipped on your character sheet to apply the AC and save bonus.\n\n
To use equip an do an `!update`\n\n
</t>
  </si>
  <si>
    <t>Ring of the Ram</t>
  </si>
  <si>
    <t>{'name': 'Ring of the Ram', 'automation': [
  {
    'type': 'text',
    'text': 'This ring has 3 charges, and it regains 1d3 expended charges daily at dawn. While wearing the ring, you can use an action to expend 1 to 3 of its charges to make a ranged spell attack against one creature you can see within 60 feet of you. The ring produces a spectral rams head and makes its attack roll with a +7 bonus. On a hit, for each charge you spend, the target takes 2d10 force damage and is pushed 5 feet away from you',
    'title': 'Ring of the Ram'
  },
  {
    'type': 'roll',
    'dice': '{int(choice or 1) * 2}d10 [force]',
    'name': 'damage'
  },
  {
    'type': 'target',
    'target': 'all',
    'effects': [
      {
        'type': 'attack',
        'hit': [
          {
            'type': 'damage',
            'damage': '{damage}'
          }
        ],
        'miss': [],
        'attackBonus': '7'
      }
    ]
  },
  {
    'type': 'counter',
    'counter': 'Ring of the Ram',
    'amount': 'int(choice or 1)'
  }
], '_v': 2, 'proper': True, 'verb': 'uses', 'activation_type': 1}</t>
  </si>
  <si>
    <t>{'name': 'Break Object (Ring of the Ram)', 'automation': [
  {
    'type': 'text',
    'text': 'This ring has 3 charges, and it regains 1d3 expended charges daily at dawn. You can expend 1 to 3 of the ring charges as an action to try to break an object you can see within 60 feet of you that is not being worn or carried. The ring makes a Strength check with a +5 bonus for each charge you spend.',
    'title': 'Break Object (Ring of the Ram)'
  },
  {
    'type': 'roll',
    'dice': '{int(choice or 1) * 5}',
    'name': 'bonus'
  },
  {
    'type': 'roll',
    'dice': '1d20+{bonus}',
    'name': 'Strength Check'
  },
  {
    'type': 'counter',
    'counter': 'Ring of the Ram',
    'amount': 'int(choice or 1)'
  }
], '_v': 2, 'proper': True, 'verb': 'uses', 'activation_type': 1}</t>
  </si>
  <si>
    <t xml:space="preserve">`!a 'Ring of the Ram'`\n\n`!a 'Break Object (Ring of the Ram)' -choice [1, 2 or 3]`
</t>
  </si>
  <si>
    <t>[</t>
  </si>
  <si>
    <t>type': 'text',</t>
  </si>
  <si>
    <t>text': 'This ring has 3 charges, and it regains 1d3 expended charges daily at dawn. While wearing the ring, you can use an action to expend 1 to 3 of its charges to make a ranged spell attack against one creature you can see within 60 feet of you. The ring produces a spectral rams head and makes its attack roll with a +7 bonus. On a hit, for each charge you spend, the target takes 2d10 force damage and is pushed 5 feet away from you.\\n\\nAlternatively, you can expend 1 to 3 of the rings charges as an action to try to break an object you can see within 60 feet of you that isn't being worn or carried. The ring makes a Strength check with a +5 bonus for each charge you spend.'</t>
  </si>
  <si>
    <t>},</t>
  </si>
  <si>
    <t>type': 'target',</t>
  </si>
  <si>
    <t>target': 'self',</t>
  </si>
  <si>
    <t>effects': [</t>
  </si>
  <si>
    <t>type': 'attack',</t>
  </si>
  <si>
    <t>hit': [</t>
  </si>
  <si>
    <t>type': 'damage',</t>
  </si>
  <si>
    <t>damage': '2d10 [force]'</t>
  </si>
  <si>
    <t>text': 'Push back 5 feet'</t>
  </si>
  <si>
    <t>}</t>
  </si>
  <si>
    <t>],</t>
  </si>
  <si>
    <t>miss': [],</t>
  </si>
  <si>
    <t>attackBonus': '7'</t>
  </si>
  <si>
    <t>]</t>
  </si>
  <si>
    <t>type': 'counter',</t>
  </si>
  <si>
    <t>counter': 'Ring of the Ram',</t>
  </si>
  <si>
    <t>amount': '',</t>
  </si>
  <si>
    <t>errorBehaviour': 'raise'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</si>
</sst>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0.0"/>
      <color theme="1"/>
      <name val="Arial"/>
    </font>
    <font>
      <color theme="1"/>
      <name val="Arial"/>
    </font>
    <font>
      <color rgb="FF000000"/>
      <name val="Arial"/>
    </font>
    <font>
      <sz val="11.0"/>
      <color rgb="FF000000"/>
      <name val="Inconsolata"/>
    </font>
    <font>
      <sz val="12.0"/>
      <color rgb="FFFFFFFF"/>
      <name val="&quot;Source Code Pro&quot;"/>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3">
    <border/>
    <border>
      <left/>
      <right/>
      <top/>
      <bottom/>
    </border>
    <border>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bottom" wrapText="0"/>
    </xf>
    <xf borderId="1" fillId="2" fontId="2" numFmtId="0" xfId="0" applyAlignment="1" applyBorder="1" applyFont="1">
      <alignment readingOrder="0" shrinkToFit="0" vertical="bottom" wrapText="0"/>
    </xf>
    <xf borderId="1" fillId="2" fontId="2" numFmtId="49" xfId="0" applyAlignment="1" applyBorder="1" applyFont="1" applyNumberFormat="1">
      <alignment readingOrder="0" shrinkToFit="0" vertical="bottom" wrapText="0"/>
    </xf>
    <xf borderId="0" fillId="3" fontId="1" numFmtId="0" xfId="0" applyAlignment="1" applyFill="1" applyFont="1">
      <alignment readingOrder="0"/>
    </xf>
    <xf borderId="0" fillId="0" fontId="1" numFmtId="0" xfId="0" applyAlignment="1" applyFont="1">
      <alignment readingOrder="0" shrinkToFit="0" wrapText="0"/>
    </xf>
    <xf borderId="1" fillId="2" fontId="3" numFmtId="0" xfId="0" applyAlignment="1" applyBorder="1" applyFont="1">
      <alignment readingOrder="0" vertical="bottom"/>
    </xf>
    <xf borderId="2" fillId="2" fontId="3" numFmtId="0" xfId="0" applyAlignment="1" applyBorder="1" applyFont="1">
      <alignment vertical="bottom"/>
    </xf>
    <xf borderId="0" fillId="4" fontId="4" numFmtId="0" xfId="0" applyAlignment="1" applyFill="1" applyFont="1">
      <alignment horizontal="left" readingOrder="0"/>
    </xf>
    <xf borderId="0" fillId="3" fontId="4" numFmtId="0" xfId="0" applyAlignment="1" applyFont="1">
      <alignment horizontal="left" readingOrder="0"/>
    </xf>
    <xf borderId="0" fillId="4" fontId="5" numFmtId="0" xfId="0" applyAlignment="1" applyFont="1">
      <alignment readingOrder="0"/>
    </xf>
    <xf borderId="0" fillId="3" fontId="1" numFmtId="0" xfId="0" applyAlignment="1" applyFont="1">
      <alignment readingOrder="0" shrinkToFit="0" wrapText="0"/>
    </xf>
    <xf borderId="0" fillId="2" fontId="1" numFmtId="0" xfId="0" applyAlignment="1" applyFont="1">
      <alignment readingOrder="0" shrinkToFit="0" wrapText="0"/>
    </xf>
    <xf borderId="0" fillId="0" fontId="1" numFmtId="0" xfId="0" applyAlignment="1" applyFont="1">
      <alignment shrinkToFit="0" wrapText="0"/>
    </xf>
    <xf borderId="0" fillId="0" fontId="3" numFmtId="0" xfId="0" applyAlignment="1" applyFont="1">
      <alignment vertical="bottom"/>
    </xf>
    <xf borderId="0" fillId="2" fontId="3" numFmtId="0" xfId="0" applyAlignment="1" applyFont="1">
      <alignment vertical="bottom"/>
    </xf>
    <xf borderId="0" fillId="0" fontId="3" numFmtId="0" xfId="0" applyAlignment="1" applyFont="1">
      <alignment readingOrder="0" vertical="bottom"/>
    </xf>
    <xf borderId="0" fillId="0" fontId="1" numFmtId="49" xfId="0" applyFont="1" applyNumberFormat="1"/>
    <xf borderId="0" fillId="0" fontId="1" numFmtId="0" xfId="0" applyFont="1"/>
    <xf borderId="0" fillId="0" fontId="6" numFmtId="0" xfId="0" applyAlignment="1" applyFont="1">
      <alignment readingOrder="0"/>
    </xf>
    <xf quotePrefix="1"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3" t="s">
        <v>14</v>
      </c>
      <c r="P1" s="3" t="s">
        <v>15</v>
      </c>
      <c r="Q1" s="3" t="s">
        <v>16</v>
      </c>
      <c r="R1" s="3" t="s">
        <v>17</v>
      </c>
      <c r="S1" s="3" t="s">
        <v>18</v>
      </c>
      <c r="T1" s="3" t="s">
        <v>19</v>
      </c>
      <c r="U1" s="3" t="s">
        <v>20</v>
      </c>
      <c r="V1" s="3" t="s">
        <v>21</v>
      </c>
      <c r="W1" s="3" t="s">
        <v>22</v>
      </c>
      <c r="X1" s="4" t="s">
        <v>23</v>
      </c>
      <c r="Y1" s="2" t="s">
        <v>24</v>
      </c>
    </row>
    <row r="2" ht="37.5" customHeight="1">
      <c r="A2" s="5" t="s">
        <v>25</v>
      </c>
      <c r="B2" s="1">
        <v>14.0</v>
      </c>
      <c r="C2" s="5" t="s">
        <v>26</v>
      </c>
      <c r="D2" s="1"/>
      <c r="E2" s="1"/>
      <c r="F2" s="1"/>
      <c r="G2" s="1"/>
      <c r="H2" s="1"/>
      <c r="I2" s="1"/>
      <c r="J2" s="6"/>
      <c r="K2" s="6" t="s">
        <v>27</v>
      </c>
      <c r="M2" s="7" t="s">
        <v>28</v>
      </c>
      <c r="N2" s="8" t="str">
        <f t="shared" ref="N2:N65" si="3">clean(IF(ISBLANK(A2),"",CONCATENATE($L$1,A$1,$L$1,":",$L$1,A2,$L$1,",")))</f>
        <v>"infusion":"Arcane Propulsion Armor",</v>
      </c>
      <c r="O2" s="8" t="str">
        <f t="shared" ref="O2:O65" si="4">clean(IF(ISBLANK(B2),"",CONCATENATE($L$1,B$1,$L$1,":",B2,",")))</f>
        <v>"level":14,</v>
      </c>
      <c r="P2" s="8" t="str">
        <f t="shared" ref="P2:S2" si="1">clean(IF(ISBLANK(C2),"",CONCATENATE($L$1,C$1,$L$1,":",$L$1,C2,$L$1,",")))</f>
        <v>"action":"{'name': 'Arcane Propulsion Gauntlet', 'automation': [  {    'type': 'text',    'text': 'The armor includes gauntlets, each of which is a magic melee weapon that can be wielded only when the hand is holding nothing. The wearer is proficient with the gauntlets, and each one deals 1d8 force damage on a hit and has the thrown property, with a normal range of 20 feet and a long range of 60 feet. When thrown, the gauntlet detaches and flies at the attack’s target, then immediately returns to the wearer and reattaches.',    'title': 'Arcane Propulsion Gauntlet'  },  {    'type': 'target',    'target': 'all',    'effects': [      {        'type': 'attack',        'hit': [          {            'type': 'damage',            'damage': '1d8 + {strengthMod} [Force]'          }        ],        'miss': [],        'attackBonus': 'strengthMod + proficiencyBonus'      }    ]  }], '_v': 2, 'proper': True, 'verb': 'uses', 'activation_type': 1}",</v>
      </c>
      <c r="Q2" s="8" t="str">
        <f t="shared" si="1"/>
        <v/>
      </c>
      <c r="R2" s="8" t="str">
        <f t="shared" si="1"/>
        <v/>
      </c>
      <c r="S2" s="8" t="str">
        <f t="shared" si="1"/>
        <v/>
      </c>
      <c r="T2" s="8" t="str">
        <f t="shared" ref="T2:T65" si="6">clean(IF(ISBLANK(G2),"",CONCATENATE($L$1,G$1,$L$1,":",G2,",")))</f>
        <v/>
      </c>
      <c r="U2" s="8" t="str">
        <f t="shared" ref="U2:W2" si="2">clean(IF(ISBLANK(H2),"",CONCATENATE($L$1,H$1,$L$1,":",$L$1,H2,$L$1,",")))</f>
        <v/>
      </c>
      <c r="V2" s="8" t="str">
        <f t="shared" si="2"/>
        <v/>
      </c>
      <c r="W2" s="8" t="str">
        <f t="shared" si="2"/>
        <v/>
      </c>
      <c r="X2" s="8" t="str">
        <f t="shared" ref="X2:X6" si="8">clean(IF(ISBLANK(K2),"",CONCATENATE($L$1,$K$1,$L$1,":",$L$1,K2,$L$1)))</f>
        <v>"text":"`!a 'Arcane Propulsion Gauntlet' -t &lt;target&gt;`"</v>
      </c>
      <c r="Y2" s="8" t="str">
        <f t="shared" ref="Y2:Y13" si="9">CONCATENATE("}",IF(ISBLANK(A3),"]",","))</f>
        <v>},</v>
      </c>
    </row>
    <row r="3" ht="37.5" customHeight="1">
      <c r="A3" s="5" t="s">
        <v>29</v>
      </c>
      <c r="B3" s="1">
        <v>2.0</v>
      </c>
      <c r="C3" s="5" t="s">
        <v>30</v>
      </c>
      <c r="D3" s="5" t="s">
        <v>31</v>
      </c>
      <c r="E3" s="1"/>
      <c r="F3" s="1" t="s">
        <v>29</v>
      </c>
      <c r="G3" s="1">
        <v>6.0</v>
      </c>
      <c r="H3" s="1" t="s">
        <v>32</v>
      </c>
      <c r="I3" s="1" t="s">
        <v>33</v>
      </c>
      <c r="J3" s="6"/>
      <c r="K3" s="6" t="s">
        <v>34</v>
      </c>
      <c r="M3" s="7" t="s">
        <v>35</v>
      </c>
      <c r="N3" s="8" t="str">
        <f t="shared" si="3"/>
        <v>"infusion":"Armor of Magical Strength",</v>
      </c>
      <c r="O3" s="8" t="str">
        <f t="shared" si="4"/>
        <v>"level":2,</v>
      </c>
      <c r="P3" s="8" t="str">
        <f t="shared" ref="P3:S3" si="5">clean(IF(ISBLANK(C3),"",CONCATENATE($L$1,C$1,$L$1,":",$L$1,C3,$L$1,",")))</f>
        <v>"action":"{'name': 'Boost Strength (Armor of Magical Strength)', 'automation': [  {    'type': 'target',    'target': 'self',    'effects': [      {        'type': 'text',        'text': 'This armor has 6 charges. When the wearer makes a Strength check or a Strength saving throw, it can expend 1 charge to add a bonus to the roll equal to its Intelligence modifier of {caster.intelligenceMod}'      }    ]  },  {    'type': 'counter',    'counter': 'Armor of Magical Strength',    'amount': '1',    'errorBehaviour': 'raise'  }], '_v': 2, 'proper': True, 'verb': 'uses', 'activation_type': 2}",</v>
      </c>
      <c r="Q3" s="8" t="str">
        <f t="shared" si="5"/>
        <v>"action-2":"{'name': 'Avoid Prone (Armor of Magical Strength)', 'automation': [  {    'type': 'text',    'text': 'If the creature would be knocked prone, it can use its reaction to expend 1 charge to avoid being knocked prone.',    'title': 'Armor of Magical Strength'  },  {    'type': 'counter',    'counter': 'Armor of Magical Strength',    'amount': '1',    'fixedValue': true  }], '_v': 2, 'proper': True, 'verb': 'uses', 'activation_type': 4}",</v>
      </c>
      <c r="R3" s="8" t="str">
        <f t="shared" si="5"/>
        <v/>
      </c>
      <c r="S3" s="8" t="str">
        <f t="shared" si="5"/>
        <v>"counter":"Armor of Magical Strength",</v>
      </c>
      <c r="T3" s="8" t="str">
        <f t="shared" si="6"/>
        <v>"max":6,</v>
      </c>
      <c r="U3" s="8" t="str">
        <f t="shared" ref="U3:W3" si="7">clean(IF(ISBLANK(H3),"",CONCATENATE($L$1,H$1,$L$1,":",$L$1,H3,$L$1,",")))</f>
        <v>"reset":"long",</v>
      </c>
      <c r="V3" s="8" t="str">
        <f t="shared" si="7"/>
        <v>"resetby":"1d6",</v>
      </c>
      <c r="W3" s="8" t="str">
        <f t="shared" si="7"/>
        <v/>
      </c>
      <c r="X3" s="8" t="str">
        <f t="shared" si="8"/>
        <v>"text":"`!a 'Boost Strength (Armor of Magical Strength)'`\n`!a 'Avoid Prone (Armor of Magical Strength)'`"</v>
      </c>
      <c r="Y3" s="8" t="str">
        <f t="shared" si="9"/>
        <v>},</v>
      </c>
    </row>
    <row r="4" ht="35.25" customHeight="1">
      <c r="A4" s="5" t="s">
        <v>36</v>
      </c>
      <c r="B4" s="1">
        <v>2.0</v>
      </c>
      <c r="C4" s="5" t="s">
        <v>37</v>
      </c>
      <c r="D4" s="1"/>
      <c r="E4" s="1"/>
      <c r="J4" s="6"/>
      <c r="K4" s="6" t="s">
        <v>38</v>
      </c>
      <c r="M4" s="7" t="s">
        <v>35</v>
      </c>
      <c r="N4" s="8" t="str">
        <f t="shared" si="3"/>
        <v>"infusion":"Boots of the Winding Path",</v>
      </c>
      <c r="O4" s="8" t="str">
        <f t="shared" si="4"/>
        <v>"level":2,</v>
      </c>
      <c r="P4" s="8" t="str">
        <f t="shared" ref="P4:S4" si="10">clean(IF(ISBLANK(C4),"",CONCATENATE($L$1,C$1,$L$1,":",$L$1,C4,$L$1,",")))</f>
        <v>"action":"{'name': 'Teleport (Boots of the Winding Path)', 'automation': [  {    'type': 'target',    'target': 'self',    'effects': [      {        'type': 'text',        'text': 'While wearing these boots, a creature can teleport up to 15 feet as a bonus action to an unoccupied space the creature can see. The creature must have occupied that space at some point during the current turn..'      }    ]  }], '_v': 2, 'proper': True, 'verb': 'uses', 'activation_type': 3}",</v>
      </c>
      <c r="Q4" s="8" t="str">
        <f t="shared" si="10"/>
        <v/>
      </c>
      <c r="R4" s="8" t="str">
        <f t="shared" si="10"/>
        <v/>
      </c>
      <c r="S4" s="8" t="str">
        <f t="shared" si="10"/>
        <v/>
      </c>
      <c r="T4" s="8" t="str">
        <f t="shared" si="6"/>
        <v/>
      </c>
      <c r="U4" s="8" t="str">
        <f t="shared" ref="U4:W4" si="11">clean(IF(ISBLANK(H4),"",CONCATENATE($L$1,H$1,$L$1,":",$L$1,H4,$L$1,",")))</f>
        <v/>
      </c>
      <c r="V4" s="8" t="str">
        <f t="shared" si="11"/>
        <v/>
      </c>
      <c r="W4" s="8" t="str">
        <f t="shared" si="11"/>
        <v/>
      </c>
      <c r="X4" s="8" t="str">
        <f t="shared" si="8"/>
        <v>"text":"`!a 'Boots of the Winding Path'`"</v>
      </c>
      <c r="Y4" s="8" t="str">
        <f t="shared" si="9"/>
        <v>},</v>
      </c>
    </row>
    <row r="5" ht="40.5" customHeight="1">
      <c r="A5" s="5" t="s">
        <v>39</v>
      </c>
      <c r="B5" s="1">
        <v>2.0</v>
      </c>
      <c r="C5" s="1"/>
      <c r="D5" s="1"/>
      <c r="E5" s="5" t="s">
        <v>40</v>
      </c>
      <c r="J5" s="6" t="s">
        <v>41</v>
      </c>
      <c r="K5" s="6" t="s">
        <v>42</v>
      </c>
      <c r="M5" s="7" t="s">
        <v>35</v>
      </c>
      <c r="N5" s="8" t="str">
        <f t="shared" si="3"/>
        <v>"infusion":"Enhanced Arcane Focus",</v>
      </c>
      <c r="O5" s="8" t="str">
        <f t="shared" si="4"/>
        <v>"level":2,</v>
      </c>
      <c r="P5" s="8" t="str">
        <f t="shared" ref="P5:S5" si="12">clean(IF(ISBLANK(C5),"",CONCATENATE($L$1,C$1,$L$1,":",$L$1,C5,$L$1,",")))</f>
        <v/>
      </c>
      <c r="Q5" s="8" t="str">
        <f t="shared" si="12"/>
        <v/>
      </c>
      <c r="R5" s="8" t="str">
        <f t="shared" si="12"/>
        <v>"passive":"{'name': 'Enhanced Arcane Focus', 'automation': [  {    'type': 'variable',    'name': 'uselevel',    'value': ArtificerLevel   },  {    'type': 'target',    'target': 'self',    'effects': [      {        'type': 'text',        'text': 'While holding this item, a creature gains a +1 bonus to spell attack rolls. In addition, the creature ignores half cover when making a spell attack.\n\nThe bonus increases to +2 when you reach 10th level in this class.'      },      {        'type': 'condition',        'condition': 'uselevel &lt; 10',        'onTrue': [          {            'type': 'ieffect2',            'name': 'Enhanced Arcane Focus',            'effects': {              'to_hit_bonus': '1'            },            'buttons': [              {                'label': 'Stow Enhanced Arcane Focus',                'automation': [                  {                    'type': 'remove_ieffect'                  }                ],                'verb': 'Stows Infusion',                'style': '1'              }            ]          }        ],        'onFalse': [          {            'type': 'ieffect2',            'name': 'Enhanced Arcane Focus',            'effects': {              'to_hit_bonus': '2'            },            'buttons': [              {                'label': 'Drop Enhanced Arcane Focus',                'automation': [                  {                    'type': 'remove_ieffect'                  }                ],                'verb': 'Drops Infusion',                'style': '1'              }            ]          }        ],        'errorBehaviour': 'true'      }    ]  }], '_v': 2, 'proper': True, 'verb': 'uses', 'activation_type': 2}",</v>
      </c>
      <c r="S5" s="8" t="str">
        <f t="shared" si="12"/>
        <v/>
      </c>
      <c r="T5" s="8" t="str">
        <f t="shared" si="6"/>
        <v/>
      </c>
      <c r="U5" s="8" t="str">
        <f t="shared" ref="U5:W5" si="13">clean(IF(ISBLANK(H5),"",CONCATENATE($L$1,H$1,$L$1,":",$L$1,H5,$L$1,",")))</f>
        <v/>
      </c>
      <c r="V5" s="8" t="str">
        <f t="shared" si="13"/>
        <v/>
      </c>
      <c r="W5" s="8" t="str">
        <f t="shared" si="13"/>
        <v>"passivetext":"If no item equipped on your sheet use !a 'Enhanced Arcane Focus to activate spell attack bonus in combat",</v>
      </c>
      <c r="X5" s="8" t="str">
        <f t="shared" si="8"/>
        <v>"text":"This item is best equipped on your character sheet to apply the bonus to your spell attack.\nTo use cast a spell as normal after equipping and doing an `!update`\n\n"</v>
      </c>
      <c r="Y5" s="8" t="str">
        <f t="shared" si="9"/>
        <v>},</v>
      </c>
    </row>
    <row r="6" ht="41.25" customHeight="1">
      <c r="A6" s="5" t="s">
        <v>43</v>
      </c>
      <c r="B6" s="1">
        <v>2.0</v>
      </c>
      <c r="C6" s="1"/>
      <c r="D6" s="1"/>
      <c r="E6" s="5" t="s">
        <v>44</v>
      </c>
      <c r="J6" s="9" t="s">
        <v>45</v>
      </c>
      <c r="K6" s="6" t="s">
        <v>46</v>
      </c>
      <c r="M6" s="7" t="s">
        <v>35</v>
      </c>
      <c r="N6" s="8" t="str">
        <f t="shared" si="3"/>
        <v>"infusion":"Enhanced Defense",</v>
      </c>
      <c r="O6" s="8" t="str">
        <f t="shared" si="4"/>
        <v>"level":2,</v>
      </c>
      <c r="P6" s="8" t="str">
        <f t="shared" ref="P6:S6" si="14">clean(IF(ISBLANK(C6),"",CONCATENATE($L$1,C$1,$L$1,":",$L$1,C6,$L$1,",")))</f>
        <v/>
      </c>
      <c r="Q6" s="8" t="str">
        <f t="shared" si="14"/>
        <v/>
      </c>
      <c r="R6" s="8" t="str">
        <f t="shared" si="14"/>
        <v>"passive":"{'name': 'Enhanced Defense', 'automation': [    {    'type': 'variable',    'name': 'uselevel',    'value': ArtificerLevel   },  {    'type': 'target',    'target': 'self',    'effects': [      {        'type': 'text',        'text': 'A creature gains a +1 bonus to Armor Class while wearing (armor) or wielding (shield) the infused item.\n\nThe bonus increases to +2 when you reach 10th level in this class.'      },      {        'type': 'condition',        'condition': 'uselevel &lt; 10',        'onTrue': [          {            'type': 'ieffect2',            'name': 'Enhanced Defense',            'effects': {              'ac_bonus': '1'            },            'buttons': [              {                'label': 'Drop Enhanced Defense',                'automation': [                  {                    'type': 'remove_ieffect'                  }                ],                'verb': 'Drops Infusion',                'style': '1'              }            ]          }        ],        'onFalse': [          {            'type': 'ieffect2',            'name': 'Enhanced Defense',            'effects': {              'ac_bonus': '2'            },            'buttons': [              {                'label': 'Drop Enhanced Defense',                'automation': [                  {                    'type': 'remove_ieffect'                  }                ],                'verb': 'Drops Infusion',                'style': '1'              }            ]          }        ],        'errorBehaviour': 'true'      }    ]  }], '_v': 2, 'proper': True, 'verb': 'dons', 'activation_type': 2}",</v>
      </c>
      <c r="S6" s="8" t="str">
        <f t="shared" si="14"/>
        <v/>
      </c>
      <c r="T6" s="8" t="str">
        <f t="shared" si="6"/>
        <v/>
      </c>
      <c r="U6" s="8" t="str">
        <f t="shared" ref="U6:W6" si="15">clean(IF(ISBLANK(H6),"",CONCATENATE($L$1,H$1,$L$1,":",$L$1,H6,$L$1,",")))</f>
        <v/>
      </c>
      <c r="V6" s="8" t="str">
        <f t="shared" si="15"/>
        <v/>
      </c>
      <c r="W6" s="8" t="str">
        <f t="shared" si="15"/>
        <v>"passivetext":"If no item equipped on your sheet use `!a 'Enhanced Defense'` to activate the defensive bonus in combat",</v>
      </c>
      <c r="X6" s="8" t="str">
        <f t="shared" si="8"/>
        <v>"text":"This item is best equipped on your character sheet to apply the AC bonus.\n"</v>
      </c>
      <c r="Y6" s="8" t="str">
        <f t="shared" si="9"/>
        <v>},</v>
      </c>
    </row>
    <row r="7" ht="44.25" customHeight="1">
      <c r="A7" s="5" t="s">
        <v>47</v>
      </c>
      <c r="B7" s="1">
        <v>2.0</v>
      </c>
      <c r="C7" s="1"/>
      <c r="D7" s="1"/>
      <c r="E7" s="10" t="s">
        <v>48</v>
      </c>
      <c r="J7" s="9" t="s">
        <v>49</v>
      </c>
      <c r="K7" s="6" t="s">
        <v>50</v>
      </c>
      <c r="M7" s="7" t="s">
        <v>35</v>
      </c>
      <c r="N7" s="8" t="str">
        <f t="shared" si="3"/>
        <v>"infusion":"Enhanced Weapon",</v>
      </c>
      <c r="O7" s="8" t="str">
        <f t="shared" si="4"/>
        <v>"level":2,</v>
      </c>
      <c r="P7" s="8" t="str">
        <f t="shared" ref="P7:S7" si="16">clean(IF(ISBLANK(C7),"",CONCATENATE($L$1,C$1,$L$1,":",$L$1,C7,$L$1,",")))</f>
        <v/>
      </c>
      <c r="Q7" s="8" t="str">
        <f t="shared" si="16"/>
        <v/>
      </c>
      <c r="R7" s="8" t="str">
        <f t="shared" si="16"/>
        <v>"passive":"{'name': 'Enhanced Weapon', 'automation': [ {    'type': 'variable',    'name': 'uselevel',    'value': ArtificerLevel   },{ 'type': 'target', 'target': 'self', 'effects': [ { 'type': 'text', 'text': 'This magic weapon grants a +1 bonus to attack and damage rolls made with it.\n\nThe bonus increases to +2 when you reach 10th level in this class.' }, { 'type': 'condition', 'condition': 'uselevel &lt; 10', 'onTrue': [ { 'type': 'ieffect2', 'name': 'Enhanced Weapon', 'effects': { 'to_hit_bonus': '1', 'damage_bonus': '1', 'magical_damage': null }, 'buttons': [ { 'label': 'Drop Enhanced Weapon', 'automation': [ { 'type': 'remove_ieffect' } ], 'verb': 'Drops Infusion', 'style': '1' } ] } ], 'onFalse': [ { 'type': 'ieffect2', 'name': 'Enhanced Weapon', 'effects': { 'to_hit_bonus': '2', 'damage_bonus': '2', 'magical_damage': null }, 'buttons': [ { 'label': 'Drop Enhanced Weapon', 'automation': [ { 'type': 'remove_ieffect' } ], 'verb': 'Drops Infusion', 'style': '1' } ] } ], 'errorBehaviour': 'true' } ] } ], '_v': 2, 'proper': True, 'verb': 'equips', 'activation_type': 2}",</v>
      </c>
      <c r="S7" s="8" t="str">
        <f t="shared" si="16"/>
        <v/>
      </c>
      <c r="T7" s="8" t="str">
        <f t="shared" si="6"/>
        <v/>
      </c>
      <c r="U7" s="8" t="str">
        <f t="shared" ref="U7:W7" si="17">clean(IF(ISBLANK(H7),"",CONCATENATE($L$1,H$1,$L$1,":",$L$1,H7,$L$1,",")))</f>
        <v/>
      </c>
      <c r="V7" s="8" t="str">
        <f t="shared" si="17"/>
        <v/>
      </c>
      <c r="W7" s="8" t="str">
        <f t="shared" si="17"/>
        <v>"passivetext":"If no item equipped on your sheet use `!a 'Enhanced Weapon'` to activate attack and damage bonus in combat as well as magical damage",</v>
      </c>
      <c r="X7" s="8" t="str">
        <f t="shared" ref="X7:X65" si="20">clean(IF(ISBLANK(K7),CONCATENATE($L$1,$K$1,$L$1,":",$L$1,K7,$L$1),CONCATENATE($L$1,$K$1,$L$1,":",$L$1,K7,$L$1)))</f>
        <v>"text":"This item is best equipped on your character sheet to apply the bonus to your attack and damage.\nTo use attack as normal after equipping and doing an `!update`\n\n"</v>
      </c>
      <c r="Y7" s="8" t="str">
        <f t="shared" si="9"/>
        <v>},</v>
      </c>
    </row>
    <row r="8" ht="34.5" customHeight="1">
      <c r="A8" s="5" t="s">
        <v>51</v>
      </c>
      <c r="B8" s="1">
        <v>10.0</v>
      </c>
      <c r="D8" s="1"/>
      <c r="E8" s="1"/>
      <c r="J8" s="6"/>
      <c r="K8" s="6" t="s">
        <v>52</v>
      </c>
      <c r="M8" s="7" t="s">
        <v>35</v>
      </c>
      <c r="N8" s="8" t="str">
        <f t="shared" si="3"/>
        <v>"infusion":"Helm of Awareness",</v>
      </c>
      <c r="O8" s="8" t="str">
        <f t="shared" si="4"/>
        <v>"level":10,</v>
      </c>
      <c r="P8" s="8" t="str">
        <f t="shared" ref="P8:S8" si="18">clean(IF(ISBLANK(C8),"",CONCATENATE($L$1,C$1,$L$1,":",$L$1,C8,$L$1,",")))</f>
        <v/>
      </c>
      <c r="Q8" s="8" t="str">
        <f t="shared" si="18"/>
        <v/>
      </c>
      <c r="R8" s="8" t="str">
        <f t="shared" si="18"/>
        <v/>
      </c>
      <c r="S8" s="8" t="str">
        <f t="shared" si="18"/>
        <v/>
      </c>
      <c r="T8" s="8" t="str">
        <f t="shared" si="6"/>
        <v/>
      </c>
      <c r="U8" s="8" t="str">
        <f t="shared" ref="U8:W8" si="19">clean(IF(ISBLANK(H8),"",CONCATENATE($L$1,H$1,$L$1,":",$L$1,H8,$L$1,",")))</f>
        <v/>
      </c>
      <c r="V8" s="8" t="str">
        <f t="shared" si="19"/>
        <v/>
      </c>
      <c r="W8" s="8" t="str">
        <f t="shared" si="19"/>
        <v/>
      </c>
      <c r="X8" s="8" t="str">
        <f t="shared" si="20"/>
        <v>"text":"This item is best equipped on your character sheet to apply the initiative bonus. "</v>
      </c>
      <c r="Y8" s="8" t="str">
        <f t="shared" si="9"/>
        <v>},</v>
      </c>
    </row>
    <row r="9" ht="42.75" customHeight="1">
      <c r="A9" s="5" t="s">
        <v>53</v>
      </c>
      <c r="B9" s="1">
        <v>2.0</v>
      </c>
      <c r="D9" s="1"/>
      <c r="E9" s="1"/>
      <c r="J9" s="6"/>
      <c r="K9" s="6" t="s">
        <v>54</v>
      </c>
      <c r="M9" s="7" t="s">
        <v>35</v>
      </c>
      <c r="N9" s="8" t="str">
        <f t="shared" si="3"/>
        <v>"infusion":"Homunculus Servant",</v>
      </c>
      <c r="O9" s="8" t="str">
        <f t="shared" si="4"/>
        <v>"level":2,</v>
      </c>
      <c r="P9" s="8" t="str">
        <f t="shared" ref="P9:S9" si="21">clean(IF(ISBLANK(C9),"",CONCATENATE($L$1,C$1,$L$1,":",$L$1,C9,$L$1,",")))</f>
        <v/>
      </c>
      <c r="Q9" s="8" t="str">
        <f t="shared" si="21"/>
        <v/>
      </c>
      <c r="R9" s="8" t="str">
        <f t="shared" si="21"/>
        <v/>
      </c>
      <c r="S9" s="8" t="str">
        <f t="shared" si="21"/>
        <v/>
      </c>
      <c r="T9" s="8" t="str">
        <f t="shared" si="6"/>
        <v/>
      </c>
      <c r="U9" s="8" t="str">
        <f t="shared" ref="U9:W9" si="22">clean(IF(ISBLANK(H9),"",CONCATENATE($L$1,H$1,$L$1,":",$L$1,H9,$L$1,",")))</f>
        <v/>
      </c>
      <c r="V9" s="8" t="str">
        <f t="shared" si="22"/>
        <v/>
      </c>
      <c r="W9" s="8" t="str">
        <f t="shared" si="22"/>
        <v/>
      </c>
      <c r="X9" s="8" t="str">
        <f t="shared" si="20"/>
        <v>"text":"It is recommended to use the !summon alias to add a the Homunculus servant to initiative"</v>
      </c>
      <c r="Y9" s="8" t="str">
        <f t="shared" si="9"/>
        <v>},</v>
      </c>
    </row>
    <row r="10" ht="42.75" customHeight="1">
      <c r="A10" s="5" t="s">
        <v>55</v>
      </c>
      <c r="B10" s="1">
        <v>2.0</v>
      </c>
      <c r="C10" s="5" t="s">
        <v>56</v>
      </c>
      <c r="D10" s="1"/>
      <c r="E10" s="1"/>
      <c r="F10" s="11" t="s">
        <v>55</v>
      </c>
      <c r="G10" s="1">
        <v>4.0</v>
      </c>
      <c r="H10" s="1" t="s">
        <v>32</v>
      </c>
      <c r="I10" s="1" t="s">
        <v>57</v>
      </c>
      <c r="J10" s="6"/>
      <c r="K10" s="6" t="s">
        <v>58</v>
      </c>
      <c r="M10" s="7" t="s">
        <v>35</v>
      </c>
      <c r="N10" s="8" t="str">
        <f t="shared" si="3"/>
        <v>"infusion":"Mind Sharpener",</v>
      </c>
      <c r="O10" s="8" t="str">
        <f t="shared" si="4"/>
        <v>"level":2,</v>
      </c>
      <c r="P10" s="8" t="str">
        <f t="shared" ref="P10:S10" si="23">clean(IF(ISBLANK(C10),"",CONCATENATE($L$1,C$1,$L$1,":",$L$1,C10,$L$1,",")))</f>
        <v>"action":"{'name': 'Mind Sharpener', 'automation': [  {    'type': 'target',    'target': 'self',    'effects': [      {        'type': 'text',        'text': 'The infused item can send a jolt to the wearer to refocus their mind. The item has 4 charges. When the wearer fails a Constitution saving throw to maintain concentration on a spell, the wearer can use its reaction to expend 1 of the item’s charges to succeed instead. The item regains 1d4 expended charges daily at dawn.'      }    ]  },{    'type': 'counter',    'counter': 'Mind Sharpener',    'amount': '1',    'errorBehaviour': 'raise'  }], '_v': 2, 'proper': True, 'verb': 'wields', 'activation_type': 4}",</v>
      </c>
      <c r="Q10" s="8" t="str">
        <f t="shared" si="23"/>
        <v/>
      </c>
      <c r="R10" s="8" t="str">
        <f t="shared" si="23"/>
        <v/>
      </c>
      <c r="S10" s="8" t="str">
        <f t="shared" si="23"/>
        <v>"counter":"Mind Sharpener",</v>
      </c>
      <c r="T10" s="8" t="str">
        <f t="shared" si="6"/>
        <v>"max":4,</v>
      </c>
      <c r="U10" s="8" t="str">
        <f t="shared" ref="U10:W10" si="24">clean(IF(ISBLANK(H10),"",CONCATENATE($L$1,H$1,$L$1,":",$L$1,H10,$L$1,",")))</f>
        <v>"reset":"long",</v>
      </c>
      <c r="V10" s="8" t="str">
        <f t="shared" si="24"/>
        <v>"resetby":"1d4",</v>
      </c>
      <c r="W10" s="8" t="str">
        <f t="shared" si="24"/>
        <v/>
      </c>
      <c r="X10" s="8" t="str">
        <f t="shared" si="20"/>
        <v>"text":"`!a 'Mind Sharpener'`"</v>
      </c>
      <c r="Y10" s="8" t="str">
        <f t="shared" si="9"/>
        <v>},</v>
      </c>
    </row>
    <row r="11" ht="27.0" customHeight="1">
      <c r="A11" s="12" t="s">
        <v>59</v>
      </c>
      <c r="B11" s="6">
        <v>6.0</v>
      </c>
      <c r="C11" s="13" t="s">
        <v>60</v>
      </c>
      <c r="D11" s="6"/>
      <c r="E11" s="12" t="s">
        <v>61</v>
      </c>
      <c r="F11" s="6" t="s">
        <v>59</v>
      </c>
      <c r="G11" s="6">
        <v>4.0</v>
      </c>
      <c r="H11" s="6" t="s">
        <v>32</v>
      </c>
      <c r="I11" s="6" t="s">
        <v>57</v>
      </c>
      <c r="J11" s="11" t="s">
        <v>62</v>
      </c>
      <c r="K11" s="6" t="s">
        <v>63</v>
      </c>
      <c r="L11" s="14"/>
      <c r="M11" s="7" t="s">
        <v>35</v>
      </c>
      <c r="N11" s="8" t="str">
        <f t="shared" si="3"/>
        <v>"infusion":"Radiant Weapon",</v>
      </c>
      <c r="O11" s="8" t="str">
        <f t="shared" si="4"/>
        <v>"level":6,</v>
      </c>
      <c r="P11" s="8" t="str">
        <f t="shared" ref="P11:S11" si="25">clean(IF(ISBLANK(C11),"",CONCATENATE($L$1,C$1,$L$1,":",$L$1,C11,$L$1,",")))</f>
        <v>"action":"{'name': 'Blinding (Radiant Weapon)', 'automation': [  {    'type': 'target',    'target': 'all',    'effects': [      {        'type': 'text',        'text': 'As a reaction immediately after being hit by an attack, the wielder can expend 1 charge and cause the attacker to be blinded until the end of the attacker’s next turn, unless the attacker succeeds on a Constitution saving throw against your spell save DC.'      },      {        'type': 'save',        'stat': 'con',        'fail': [          {            'type': 'ieffect2',            'name': 'Blinded',            'duration': '1',            'end': true,            'effects': {              'attack_advantage': '-1'            }          }        ],        'success': []      }    ]  },  {    'type': 'counter',    'counter': 'Radiant Weapon',    'amount': '1',    'errorBehaviour': 'raise'  }], '_v': 2, 'proper': True, 'verb': 'uses', 'activation_type': 4}",</v>
      </c>
      <c r="Q11" s="8" t="str">
        <f t="shared" si="25"/>
        <v/>
      </c>
      <c r="R11" s="8" t="str">
        <f t="shared" si="25"/>
        <v>"passive":"{'name': 'Radiant Weapon', 'automation': [  {    'type': 'target',    'target': 'self',    'effects': [      {        'type': 'text',        'text': 'This magic weapon grants a +1 bonus to attack and damage rolls made with it. While holding it, the wielder can take a bonus action to cause it to shed bright light in a 30-foot radius and dim light for an additional 30 feet. The wielder can extinguish the light as a bonus action.'      },      {        'type': 'ieffect2',        'name': 'Radiant Weapon',        'effects': {          'to_hit_bonus': '1',          'damage_bonus': '1',          'magical_damage': '1'        },        'buttons': [          {            'label': 'Drop Radiant Weapon',            'automation': [              {                'type': 'remove_ieffect'              }            ],            'verb': 'drops Radiant Weapon',            'style': '1'          }        ]      }    ]  }], '_v': 2, 'proper': True, 'verb': 'wields', 'activation_type': 2}",</v>
      </c>
      <c r="S11" s="8" t="str">
        <f t="shared" si="25"/>
        <v>"counter":"Radiant Weapon",</v>
      </c>
      <c r="T11" s="8" t="str">
        <f t="shared" si="6"/>
        <v>"max":4,</v>
      </c>
      <c r="U11" s="8" t="str">
        <f t="shared" ref="U11:W11" si="26">clean(IF(ISBLANK(H11),"",CONCATENATE($L$1,H$1,$L$1,":",$L$1,H11,$L$1,",")))</f>
        <v>"reset":"long",</v>
      </c>
      <c r="V11" s="8" t="str">
        <f t="shared" si="26"/>
        <v>"resetby":"1d4",</v>
      </c>
      <c r="W11" s="8" t="str">
        <f t="shared" si="26"/>
        <v>"passivetext":"If no item equipped on your sheet use `!a 'Radiant Weapon` to activate attack and damage bonus in combat as well as magical damage",</v>
      </c>
      <c r="X11" s="8" t="str">
        <f t="shared" si="20"/>
        <v>"text":"To use : `!a 'Blinding (Radiant Weapon)' -t &lt;target&gt;`"</v>
      </c>
      <c r="Y11" s="8" t="str">
        <f t="shared" si="9"/>
        <v>},</v>
      </c>
      <c r="Z11" s="14"/>
      <c r="AA11" s="14"/>
      <c r="AB11" s="14"/>
      <c r="AC11" s="14"/>
      <c r="AD11" s="14"/>
      <c r="AE11" s="14"/>
      <c r="AF11" s="14"/>
      <c r="AG11" s="14"/>
      <c r="AH11" s="14"/>
      <c r="AI11" s="14"/>
    </row>
    <row r="12" ht="34.5" customHeight="1">
      <c r="A12" s="5" t="s">
        <v>64</v>
      </c>
      <c r="B12" s="1">
        <v>2.0</v>
      </c>
      <c r="E12" s="12" t="s">
        <v>65</v>
      </c>
      <c r="J12" s="11" t="s">
        <v>66</v>
      </c>
      <c r="K12" s="6" t="s">
        <v>67</v>
      </c>
      <c r="M12" s="7" t="s">
        <v>35</v>
      </c>
      <c r="N12" s="8" t="str">
        <f t="shared" si="3"/>
        <v>"infusion":"Repeating Shot",</v>
      </c>
      <c r="O12" s="8" t="str">
        <f t="shared" si="4"/>
        <v>"level":2,</v>
      </c>
      <c r="P12" s="8" t="str">
        <f t="shared" ref="P12:S12" si="27">clean(IF(ISBLANK(C12),"",CONCATENATE($L$1,C$1,$L$1,":",$L$1,C12,$L$1,",")))</f>
        <v/>
      </c>
      <c r="Q12" s="8" t="str">
        <f t="shared" si="27"/>
        <v/>
      </c>
      <c r="R12" s="8" t="str">
        <f t="shared" si="27"/>
        <v>"passive":"{'name': 'Repeating Shot', 'automation': [  {    'type': 'target',    'target': 'self',    'effects': [      {        'type': 'text',        'text': 'This magic weapon grants a +1 bonus to attack and damage rolls made with it when it’s used to make a ranged attack, and it ignores the loading property if it has it. \n\nIf you load no ammunition in the weapon, it produces its own, automatically creating one piece of magic ammunition when you make a ranged attack with it. The ammunition created by the weapon vanishes the instant after it hits or misses a target.'      },      {        'type': 'ieffect2',        'name': 'Repeating Shot',        'effects': {          'to_hit_bonus': '1',          'damage_bonus': '1',          'magical_damage': '1'        },        'buttons': [          {            'label': 'Drop Repeating Shot',            'automation': [              {                'type': 'remove_ieffect'              }            ],            'verb': 'drops',            'style': '1'          }        ]      }    ]  }], '_v': 2, 'proper': True, 'verb': 'wields', 'activation_type': 2}",</v>
      </c>
      <c r="S12" s="8" t="str">
        <f t="shared" si="27"/>
        <v/>
      </c>
      <c r="T12" s="8" t="str">
        <f t="shared" si="6"/>
        <v/>
      </c>
      <c r="U12" s="8" t="str">
        <f t="shared" ref="U12:W12" si="28">clean(IF(ISBLANK(H12),"",CONCATENATE($L$1,H$1,$L$1,":",$L$1,H12,$L$1,",")))</f>
        <v/>
      </c>
      <c r="V12" s="8" t="str">
        <f t="shared" si="28"/>
        <v/>
      </c>
      <c r="W12" s="8" t="str">
        <f t="shared" si="28"/>
        <v>"passivetext":"If no item equipped on your sheet use `!a 'Repeating Shot` to activate attack and damage bonus in combat as well as magical damage",</v>
      </c>
      <c r="X12" s="8" t="str">
        <f t="shared" si="20"/>
        <v>"text":"This item is best equipped on your character sheet to apply the bonus to your attack and damage.\nTo use attack as normal after equipping and doing an `!update`\n\n"</v>
      </c>
      <c r="Y12" s="8" t="str">
        <f t="shared" si="9"/>
        <v>},</v>
      </c>
    </row>
    <row r="13" ht="34.5" customHeight="1">
      <c r="A13" s="5" t="s">
        <v>68</v>
      </c>
      <c r="B13" s="1">
        <v>6.0</v>
      </c>
      <c r="C13" s="5" t="s">
        <v>69</v>
      </c>
      <c r="E13" s="12" t="s">
        <v>70</v>
      </c>
      <c r="F13" s="11" t="s">
        <v>68</v>
      </c>
      <c r="G13" s="6">
        <v>4.0</v>
      </c>
      <c r="H13" s="6" t="s">
        <v>32</v>
      </c>
      <c r="I13" s="6" t="s">
        <v>57</v>
      </c>
      <c r="J13" s="11" t="s">
        <v>71</v>
      </c>
      <c r="K13" s="6" t="s">
        <v>72</v>
      </c>
      <c r="M13" s="7" t="s">
        <v>35</v>
      </c>
      <c r="N13" s="8" t="str">
        <f t="shared" si="3"/>
        <v>"infusion":"Repulsion Shield",</v>
      </c>
      <c r="O13" s="8" t="str">
        <f t="shared" si="4"/>
        <v>"level":6,</v>
      </c>
      <c r="P13" s="8" t="str">
        <f t="shared" ref="P13:S13" si="29">clean(IF(ISBLANK(C13),"",CONCATENATE($L$1,C$1,$L$1,":",$L$1,C13,$L$1,",")))</f>
        <v>"action":"{'name': 'Push (Repulsion Shield)', 'automation': [  {    'type': 'target',    'target': 'all',    'effects': [      {        'type': 'text',        'text': 'While holding the shield, the wielder can use a reaction immediately after being hit by a melee attack to expend 1 of the shield’s charges and push the attacker up to 15 feet away.'      }    ]  },  {    'type': 'counter',    'counter': 'Repulsion Shield',    'amount': '1',    'errorBehaviour': 'raise'  }], '_v': 2, 'proper': True, 'verb': 'uses', 'activation_type': 4}",</v>
      </c>
      <c r="Q13" s="8" t="str">
        <f t="shared" si="29"/>
        <v/>
      </c>
      <c r="R13" s="8" t="str">
        <f t="shared" si="29"/>
        <v>"passive":"{'name': 'Repulsion Shield', 'automation': [  {    'type': 'target',    'target': 'self',    'effects': [      {        'type': 'text',        'text': 'A creature gains a +1 bonus to Armor Class while wielding this shield.'      },      {        'type': 'ieffect2',        'name': 'Repulsion Shield',        'effects': {          'ac_bonus': '1'        },        'buttons': [          {            'label': 'Drop Repulsion Shield',            'automation': [              {                'type': 'remove_ieffect'              }            ],            'verb': 'drops',            'style': '1'          }        ]      }    ]  }], '_v': 2, 'proper': True, 'verb': 'wields', 'activation_type': 2}",</v>
      </c>
      <c r="S13" s="8" t="str">
        <f t="shared" si="29"/>
        <v>"counter":"Repulsion Shield",</v>
      </c>
      <c r="T13" s="8" t="str">
        <f t="shared" si="6"/>
        <v>"max":4,</v>
      </c>
      <c r="U13" s="8" t="str">
        <f t="shared" ref="U13:W13" si="30">clean(IF(ISBLANK(H13),"",CONCATENATE($L$1,H$1,$L$1,":",$L$1,H13,$L$1,",")))</f>
        <v>"reset":"long",</v>
      </c>
      <c r="V13" s="8" t="str">
        <f t="shared" si="30"/>
        <v>"resetby":"1d4",</v>
      </c>
      <c r="W13" s="8" t="str">
        <f t="shared" si="30"/>
        <v>"passivetext":"If no item equipped on your sheet use `!a 'Repulsion Shield` to activate AC bonus in combat",</v>
      </c>
      <c r="X13" s="8" t="str">
        <f t="shared" si="20"/>
        <v>"text":"`!a 'Push (Repulsion Shield)'`To use equip an do an `!update`\n\n"</v>
      </c>
      <c r="Y13" s="8" t="str">
        <f t="shared" si="9"/>
        <v>},</v>
      </c>
    </row>
    <row r="14" ht="45.75" customHeight="1">
      <c r="A14" s="5" t="s">
        <v>73</v>
      </c>
      <c r="B14" s="1">
        <v>6.0</v>
      </c>
      <c r="E14" s="12" t="s">
        <v>74</v>
      </c>
      <c r="F14" s="11"/>
      <c r="G14" s="6"/>
      <c r="H14" s="6"/>
      <c r="I14" s="6"/>
      <c r="J14" s="11" t="s">
        <v>75</v>
      </c>
      <c r="K14" s="6" t="s">
        <v>76</v>
      </c>
      <c r="M14" s="7" t="s">
        <v>35</v>
      </c>
      <c r="N14" s="8" t="str">
        <f t="shared" si="3"/>
        <v>"infusion":"Resistant Armor",</v>
      </c>
      <c r="O14" s="8" t="str">
        <f t="shared" si="4"/>
        <v>"level":6,</v>
      </c>
      <c r="P14" s="8" t="str">
        <f t="shared" ref="P14:S14" si="31">clean(IF(ISBLANK(C14),"",CONCATENATE($L$1,C$1,$L$1,":",$L$1,C14,$L$1,",")))</f>
        <v/>
      </c>
      <c r="Q14" s="8" t="str">
        <f t="shared" si="31"/>
        <v/>
      </c>
      <c r="R14" s="8" t="str">
        <f t="shared" si="31"/>
        <v>"passive":"{'name': 'Resistant Armor', 'automation': [  {    'type': 'target',    'target': 'self',    'effects': [      {        'type': 'text',        'text': 'A creature gains resistance to one specific damage type while wearing this armor.'      },      {        'type': 'ieffect2',        'name': 'Resistant Armor ({choice})',        'effects': {          'resistances': [            '{choice}'          ]        },        'buttons': [          {            'label': 'Doff Resistant Armor ({choice})',            'automation': [              {                'type': 'remove_ieffect'              }            ],            'verb': 'doffs',            'style': '1'          }        ]      }    ]  }], '_v': 2, 'proper': True, 'verb': 'dons', 'activation_type': 2}",</v>
      </c>
      <c r="S14" s="8" t="str">
        <f t="shared" si="31"/>
        <v/>
      </c>
      <c r="T14" s="8" t="str">
        <f t="shared" si="6"/>
        <v/>
      </c>
      <c r="U14" s="8" t="str">
        <f t="shared" ref="U14:W14" si="32">clean(IF(ISBLANK(H14),"",CONCATENATE($L$1,H$1,$L$1,":",$L$1,H14,$L$1,",")))</f>
        <v/>
      </c>
      <c r="V14" s="8" t="str">
        <f t="shared" si="32"/>
        <v/>
      </c>
      <c r="W14" s="8" t="str">
        <f t="shared" si="32"/>
        <v>"passivetext":"If no item equipped on your sheet use `!a 'Resistant Armor' -choice &lt;damage type&gt;` to activate reistance in combat",</v>
      </c>
      <c r="X14" s="8" t="str">
        <f t="shared" si="20"/>
        <v>"text":"This item is best equipped on your character sheet to apply the resistance.\n\nTo use equip an do an `!update`\n\n"</v>
      </c>
      <c r="Y14" s="8" t="str">
        <f>CONCATENATE("}",IF(ISBLANK(#REF!),"]",","))</f>
        <v>},</v>
      </c>
    </row>
    <row r="15" ht="34.5" customHeight="1">
      <c r="A15" s="5" t="s">
        <v>77</v>
      </c>
      <c r="B15" s="1">
        <v>2.0</v>
      </c>
      <c r="E15" s="12" t="s">
        <v>78</v>
      </c>
      <c r="J15" s="11" t="s">
        <v>79</v>
      </c>
      <c r="K15" s="6" t="s">
        <v>80</v>
      </c>
      <c r="L15" s="15"/>
      <c r="M15" s="7" t="s">
        <v>35</v>
      </c>
      <c r="N15" s="8" t="str">
        <f t="shared" si="3"/>
        <v>"infusion":"Returning Weapon",</v>
      </c>
      <c r="O15" s="8" t="str">
        <f t="shared" si="4"/>
        <v>"level":2,</v>
      </c>
      <c r="P15" s="8" t="str">
        <f t="shared" ref="P15:S15" si="33">clean(IF(ISBLANK(C15),"",CONCATENATE($L$1,C$1,$L$1,":",$L$1,C15,$L$1,",")))</f>
        <v/>
      </c>
      <c r="Q15" s="8" t="str">
        <f t="shared" si="33"/>
        <v/>
      </c>
      <c r="R15" s="8" t="str">
        <f t="shared" si="33"/>
        <v>"passive":"{'name': 'Returning Weapon', 'automation': [  {    'type': 'target',    'target': 'self',    'effects': [      {        'type': 'text',        'text': 'This magic weapon grants a +1 bonus to attack and damage rolls made with it, and it returns to the wielder’s hand immediately after it is used to make a ranged attack..'      },      {        'type': 'ieffect2',        'name': 'Returning Weapon',        'effects': {          'to_hit_bonus': '1',          'damage_bonus': '1',          'magical_damage': '1'        },        'buttons': [          {            'label': 'Drop Returning Weapon',            'automation': [              {                'type': 'remove_ieffect'              }            ],            'verb': 'drops',            'style': '1'          }        ]      }    ]  }], '_v': 2, 'proper': True, 'verb': 'wields', 'activation_type': 2}",</v>
      </c>
      <c r="S15" s="8" t="str">
        <f t="shared" si="33"/>
        <v/>
      </c>
      <c r="T15" s="8" t="str">
        <f t="shared" si="6"/>
        <v/>
      </c>
      <c r="U15" s="8" t="str">
        <f t="shared" ref="U15:W15" si="34">clean(IF(ISBLANK(H15),"",CONCATENATE($L$1,H$1,$L$1,":",$L$1,H15,$L$1,",")))</f>
        <v/>
      </c>
      <c r="V15" s="8" t="str">
        <f t="shared" si="34"/>
        <v/>
      </c>
      <c r="W15" s="8" t="str">
        <f t="shared" si="34"/>
        <v>"passivetext":"If no item equipped on your sheet use `!a 'Returning Weapon` to activate attack and damage bonus in combat as well as magical damage",</v>
      </c>
      <c r="X15" s="8" t="str">
        <f t="shared" si="20"/>
        <v>"text":"This item is best equipped on your character sheet to apply the bonus to your attack and damage.\nTo use attack as normal after equipping and doing an `!update`\n"</v>
      </c>
      <c r="Y15" s="16" t="str">
        <f t="shared" ref="Y15:Y65" si="37">CONCATENATE("}",IF(ISBLANK(A16),"]",","))</f>
        <v>},</v>
      </c>
    </row>
    <row r="16" ht="36.75" customHeight="1">
      <c r="A16" s="5" t="s">
        <v>81</v>
      </c>
      <c r="B16" s="1">
        <v>6.0</v>
      </c>
      <c r="C16" s="5" t="s">
        <v>82</v>
      </c>
      <c r="F16" s="11" t="s">
        <v>81</v>
      </c>
      <c r="G16" s="1">
        <v>1.0</v>
      </c>
      <c r="H16" s="1" t="s">
        <v>32</v>
      </c>
      <c r="I16" s="1">
        <v>1.0</v>
      </c>
      <c r="K16" s="1" t="s">
        <v>83</v>
      </c>
      <c r="M16" s="7" t="s">
        <v>35</v>
      </c>
      <c r="N16" s="8" t="str">
        <f t="shared" si="3"/>
        <v>"infusion":"Spell-Refueling Ring",</v>
      </c>
      <c r="O16" s="8" t="str">
        <f t="shared" si="4"/>
        <v>"level":6,</v>
      </c>
      <c r="P16" s="8" t="str">
        <f t="shared" ref="P16:S16" si="35">clean(IF(ISBLANK(C16),"",CONCATENATE($L$1,C$1,$L$1,":",$L$1,C16,$L$1,",")))</f>
        <v>"action":"!a import {'name': 'Spell-Refueling Ring', 'automation': [  {    'type': 'target',    'target': 'self',    'effects': [      {        'type': 'text',        'text': 'While wearing this ring, the creature can recover one expended spell slot as an action. The recovered slot can be of 3rd level or lower. Once used, the ring can’t be used again until the next dawn.'      }    ]  }, {    'type': 'counter',    'counter' : {'slot': int(choice)},    'amount': '-1',    'errorBehaviour': 'raise'  },  {    'type': 'counter',    'counter': 'Spell-Refueling Ring',    'amount': '1',    'errorBehaviour': 'raise'  }], '_v': 2, 'proper': True, 'verb': 'uses', 'activation_type': 1}",</v>
      </c>
      <c r="Q16" s="8" t="str">
        <f t="shared" si="35"/>
        <v/>
      </c>
      <c r="R16" s="8" t="str">
        <f t="shared" si="35"/>
        <v/>
      </c>
      <c r="S16" s="8" t="str">
        <f t="shared" si="35"/>
        <v>"counter":"Spell-Refueling Ring",</v>
      </c>
      <c r="T16" s="8" t="str">
        <f t="shared" si="6"/>
        <v>"max":1,</v>
      </c>
      <c r="U16" s="8" t="str">
        <f t="shared" ref="U16:W16" si="36">clean(IF(ISBLANK(H16),"",CONCATENATE($L$1,H$1,$L$1,":",$L$1,H16,$L$1,",")))</f>
        <v>"reset":"long",</v>
      </c>
      <c r="V16" s="8" t="str">
        <f t="shared" si="36"/>
        <v>"resetby":"1",</v>
      </c>
      <c r="W16" s="8" t="str">
        <f t="shared" si="36"/>
        <v/>
      </c>
      <c r="X16" s="8" t="str">
        <f t="shared" si="20"/>
        <v>"text":"Use `!a 'spell-refuelling ring' -choice [1,2, or 3]` to use your spell refuelling ring"</v>
      </c>
      <c r="Y16" s="16" t="str">
        <f t="shared" si="37"/>
        <v>},</v>
      </c>
    </row>
    <row r="17" ht="27.0" customHeight="1">
      <c r="A17" s="12" t="s">
        <v>84</v>
      </c>
      <c r="B17" s="6">
        <v>2.0</v>
      </c>
      <c r="C17" s="12" t="s">
        <v>85</v>
      </c>
      <c r="D17" s="6"/>
      <c r="E17" s="6"/>
      <c r="F17" s="6" t="s">
        <v>84</v>
      </c>
      <c r="G17" s="6">
        <v>1.0</v>
      </c>
      <c r="H17" s="6" t="s">
        <v>32</v>
      </c>
      <c r="I17" s="6">
        <v>1.0</v>
      </c>
      <c r="J17" s="6"/>
      <c r="K17" s="6" t="s">
        <v>86</v>
      </c>
      <c r="L17" s="14"/>
      <c r="M17" s="7" t="s">
        <v>35</v>
      </c>
      <c r="N17" s="8" t="str">
        <f t="shared" si="3"/>
        <v>"infusion":"Alchemy Jug",</v>
      </c>
      <c r="O17" s="8" t="str">
        <f t="shared" si="4"/>
        <v>"level":2,</v>
      </c>
      <c r="P17" s="8" t="str">
        <f t="shared" ref="P17:S17" si="38">clean(IF(ISBLANK(C17),"",CONCATENATE($L$1,C$1,$L$1,":",$L$1,C17,$L$1,",")))</f>
        <v>"action":"{'name': ' Alchemy Jug', 'automation': [  {    'type': 'target',    'target': 'self',    'effects': [      {        'type': 'text',        'text': 'You can use an action and name one liquid from the item table to cause the jug to produce the chosen liquid. Afterward, you can uncork the jug as an action and pour that liquid out, up to 2 gallons per minute. The maximum amount of liquid the jug can produce depends on the liquid you named.\n\nOnce the jug starts producing a liquid, it cannot produce a different one, or more of one that has reached its maximum, until the next dawn.'      }    ]  },  {    'type': 'counter',    'counter': ' Alchemy Jug',    'amount': '1',    'errorBehaviour': 'raise'  }], '_v': 2, 'proper': True, 'verb': 'uses', 'activation_type': 1}",</v>
      </c>
      <c r="Q17" s="8" t="str">
        <f t="shared" si="38"/>
        <v/>
      </c>
      <c r="R17" s="8" t="str">
        <f t="shared" si="38"/>
        <v/>
      </c>
      <c r="S17" s="8" t="str">
        <f t="shared" si="38"/>
        <v>"counter":"Alchemy Jug",</v>
      </c>
      <c r="T17" s="8" t="str">
        <f t="shared" si="6"/>
        <v>"max":1,</v>
      </c>
      <c r="U17" s="8" t="str">
        <f t="shared" ref="U17:W17" si="39">clean(IF(ISBLANK(H17),"",CONCATENATE($L$1,H$1,$L$1,":",$L$1,H17,$L$1,",")))</f>
        <v>"reset":"long",</v>
      </c>
      <c r="V17" s="8" t="str">
        <f t="shared" si="39"/>
        <v>"resetby":"1",</v>
      </c>
      <c r="W17" s="8" t="str">
        <f t="shared" si="39"/>
        <v/>
      </c>
      <c r="X17" s="8" t="str">
        <f t="shared" si="20"/>
        <v>"text":"To use : `!a 'Alchemy jug'"</v>
      </c>
      <c r="Y17" s="16" t="str">
        <f t="shared" si="37"/>
        <v>},</v>
      </c>
      <c r="Z17" s="14"/>
      <c r="AA17" s="14"/>
      <c r="AB17" s="14"/>
      <c r="AC17" s="14"/>
      <c r="AD17" s="14"/>
      <c r="AE17" s="14"/>
      <c r="AF17" s="14"/>
      <c r="AG17" s="14"/>
      <c r="AH17" s="14"/>
      <c r="AI17" s="14"/>
    </row>
    <row r="18" ht="27.0" customHeight="1">
      <c r="A18" s="12" t="s">
        <v>87</v>
      </c>
      <c r="B18" s="6">
        <v>2.0</v>
      </c>
      <c r="C18" s="6"/>
      <c r="D18" s="6"/>
      <c r="E18" s="6"/>
      <c r="F18" s="6"/>
      <c r="G18" s="6"/>
      <c r="H18" s="6"/>
      <c r="I18" s="6"/>
      <c r="J18" s="6"/>
      <c r="K18" s="6"/>
      <c r="L18" s="14"/>
      <c r="M18" s="7" t="s">
        <v>35</v>
      </c>
      <c r="N18" s="8" t="str">
        <f t="shared" si="3"/>
        <v>"infusion":"Bag of Holding",</v>
      </c>
      <c r="O18" s="8" t="str">
        <f t="shared" si="4"/>
        <v>"level":2,</v>
      </c>
      <c r="P18" s="8" t="str">
        <f t="shared" ref="P18:S18" si="40">clean(IF(ISBLANK(C18),"",CONCATENATE($L$1,C$1,$L$1,":",$L$1,C18,$L$1,",")))</f>
        <v/>
      </c>
      <c r="Q18" s="8" t="str">
        <f t="shared" si="40"/>
        <v/>
      </c>
      <c r="R18" s="8" t="str">
        <f t="shared" si="40"/>
        <v/>
      </c>
      <c r="S18" s="8" t="str">
        <f t="shared" si="40"/>
        <v/>
      </c>
      <c r="T18" s="8" t="str">
        <f t="shared" si="6"/>
        <v/>
      </c>
      <c r="U18" s="8" t="str">
        <f t="shared" ref="U18:W18" si="41">clean(IF(ISBLANK(H18),"",CONCATENATE($L$1,H$1,$L$1,":",$L$1,H18,$L$1,",")))</f>
        <v/>
      </c>
      <c r="V18" s="8" t="str">
        <f t="shared" si="41"/>
        <v/>
      </c>
      <c r="W18" s="8" t="str">
        <f t="shared" si="41"/>
        <v/>
      </c>
      <c r="X18" s="8" t="str">
        <f t="shared" si="20"/>
        <v>"text":""</v>
      </c>
      <c r="Y18" s="16" t="str">
        <f t="shared" si="37"/>
        <v>},</v>
      </c>
      <c r="Z18" s="14"/>
      <c r="AA18" s="14"/>
      <c r="AB18" s="14"/>
      <c r="AC18" s="14"/>
      <c r="AD18" s="14"/>
      <c r="AE18" s="14"/>
      <c r="AF18" s="14"/>
      <c r="AG18" s="14"/>
      <c r="AH18" s="14"/>
      <c r="AI18" s="14"/>
    </row>
    <row r="19" ht="27.0" customHeight="1">
      <c r="A19" s="12" t="s">
        <v>88</v>
      </c>
      <c r="B19" s="6">
        <v>2.0</v>
      </c>
      <c r="C19" s="12" t="s">
        <v>89</v>
      </c>
      <c r="D19" s="6"/>
      <c r="E19" s="6"/>
      <c r="F19" s="6"/>
      <c r="G19" s="6"/>
      <c r="H19" s="6"/>
      <c r="I19" s="6"/>
      <c r="J19" s="6"/>
      <c r="K19" s="6" t="s">
        <v>90</v>
      </c>
      <c r="L19" s="14"/>
      <c r="M19" s="7" t="s">
        <v>35</v>
      </c>
      <c r="N19" s="8" t="str">
        <f t="shared" si="3"/>
        <v>"infusion":"Cap of Water Breathing",</v>
      </c>
      <c r="O19" s="8" t="str">
        <f t="shared" si="4"/>
        <v>"level":2,</v>
      </c>
      <c r="P19" s="8" t="str">
        <f t="shared" ref="P19:S19" si="42">clean(IF(ISBLANK(C19),"",CONCATENATE($L$1,C$1,$L$1,":",$L$1,C19,$L$1,",")))</f>
        <v>"action":"{'name': 'Cap of Water Breathing', 'automation': [  {    'type': 'target',    'target': 'self',    'effects': [      {        'type': 'text',        'text': 'While wearing this cap underwater, you can speak its command word as an action to create a bubble of air around your head. It allows you to breathe normally underwater. This bubble stays with you until you speak the command word again, the cap is removed, or you are no longer underwater.'      },      {        'type': 'ieffect2',        'name': 'Cap of Water Breathing',        'desc': 'Breathing air bubble',        'buttons': [          {            'label': 'Remove Cap',            'automation': [              {                'type': 'remove_ieffect'              }            ],            'verb': 'removes',            'style': '1'          }        ]      }    ]  }], '_v': 2, 'proper': True, 'verb': 'uses', 'activation_type': 1}",</v>
      </c>
      <c r="Q19" s="8" t="str">
        <f t="shared" si="42"/>
        <v/>
      </c>
      <c r="R19" s="8" t="str">
        <f t="shared" si="42"/>
        <v/>
      </c>
      <c r="S19" s="8" t="str">
        <f t="shared" si="42"/>
        <v/>
      </c>
      <c r="T19" s="8" t="str">
        <f t="shared" si="6"/>
        <v/>
      </c>
      <c r="U19" s="8" t="str">
        <f t="shared" ref="U19:W19" si="43">clean(IF(ISBLANK(H19),"",CONCATENATE($L$1,H$1,$L$1,":",$L$1,H19,$L$1,",")))</f>
        <v/>
      </c>
      <c r="V19" s="8" t="str">
        <f t="shared" si="43"/>
        <v/>
      </c>
      <c r="W19" s="8" t="str">
        <f t="shared" si="43"/>
        <v/>
      </c>
      <c r="X19" s="8" t="str">
        <f t="shared" si="20"/>
        <v>"text":"`!a 'Cap of Water Breathing'`"</v>
      </c>
      <c r="Y19" s="16" t="str">
        <f t="shared" si="37"/>
        <v>},</v>
      </c>
      <c r="Z19" s="14"/>
      <c r="AA19" s="14"/>
      <c r="AB19" s="14"/>
      <c r="AC19" s="14"/>
      <c r="AD19" s="14"/>
      <c r="AE19" s="14"/>
      <c r="AF19" s="14"/>
      <c r="AG19" s="14"/>
      <c r="AH19" s="14"/>
      <c r="AI19" s="14"/>
    </row>
    <row r="20" ht="27.0" customHeight="1">
      <c r="A20" s="12" t="s">
        <v>91</v>
      </c>
      <c r="B20" s="6">
        <v>2.0</v>
      </c>
      <c r="C20" s="12" t="s">
        <v>92</v>
      </c>
      <c r="D20" s="6"/>
      <c r="E20" s="6"/>
      <c r="F20" s="6"/>
      <c r="G20" s="6"/>
      <c r="H20" s="6"/>
      <c r="I20" s="6"/>
      <c r="J20" s="6"/>
      <c r="K20" s="6" t="s">
        <v>93</v>
      </c>
      <c r="L20" s="14"/>
      <c r="M20" s="7" t="s">
        <v>35</v>
      </c>
      <c r="N20" s="8" t="str">
        <f t="shared" si="3"/>
        <v>"infusion":"Goggles of Night",</v>
      </c>
      <c r="O20" s="8" t="str">
        <f t="shared" si="4"/>
        <v>"level":2,</v>
      </c>
      <c r="P20" s="8" t="str">
        <f t="shared" ref="P20:S20" si="44">clean(IF(ISBLANK(C20),"",CONCATENATE($L$1,C$1,$L$1,":",$L$1,C20,$L$1,",")))</f>
        <v>"action":"{'name': 'Goggles of Night', 'automation': [  {    'type': 'target',    'target': 'self',    'effects': [      {        'type': 'text',        'text': 'While wearing these dark lenses, you have darkvision out to a range of 60 feet. If you already have darkvision, wearing the goggles increases its range by 60 feet.'      },      {        'type': 'ieffect2',        'name': 'Goggles of Night',        'desc': 'Darkvision +60 feet',        'buttons': [          {            'label': 'Remove Goggles',            'automation': [              {                'type': 'remove_ieffect'              }            ],            'verb': 'removes',            'style': '1'          }        ]      }    ]  }], '_v': 2, 'proper': True, 'verb': 'wears', 'activation_type': 1}",</v>
      </c>
      <c r="Q20" s="8" t="str">
        <f t="shared" si="44"/>
        <v/>
      </c>
      <c r="R20" s="8" t="str">
        <f t="shared" si="44"/>
        <v/>
      </c>
      <c r="S20" s="8" t="str">
        <f t="shared" si="44"/>
        <v/>
      </c>
      <c r="T20" s="8" t="str">
        <f t="shared" si="6"/>
        <v/>
      </c>
      <c r="U20" s="8" t="str">
        <f t="shared" ref="U20:W20" si="45">clean(IF(ISBLANK(H20),"",CONCATENATE($L$1,H$1,$L$1,":",$L$1,H20,$L$1,",")))</f>
        <v/>
      </c>
      <c r="V20" s="8" t="str">
        <f t="shared" si="45"/>
        <v/>
      </c>
      <c r="W20" s="8" t="str">
        <f t="shared" si="45"/>
        <v/>
      </c>
      <c r="X20" s="8" t="str">
        <f t="shared" si="20"/>
        <v>"text":"`!a 'Goggles of Night'`"</v>
      </c>
      <c r="Y20" s="16" t="str">
        <f t="shared" si="37"/>
        <v>},</v>
      </c>
      <c r="Z20" s="14"/>
      <c r="AA20" s="14"/>
      <c r="AB20" s="14"/>
      <c r="AC20" s="14"/>
      <c r="AD20" s="14"/>
      <c r="AE20" s="14"/>
      <c r="AF20" s="14"/>
      <c r="AG20" s="14"/>
      <c r="AH20" s="14"/>
      <c r="AI20" s="14"/>
    </row>
    <row r="21" ht="27.0" customHeight="1">
      <c r="A21" s="12" t="s">
        <v>94</v>
      </c>
      <c r="B21" s="6">
        <v>2.0</v>
      </c>
      <c r="C21" s="6"/>
      <c r="D21" s="6"/>
      <c r="E21" s="6"/>
      <c r="F21" s="6"/>
      <c r="G21" s="6"/>
      <c r="H21" s="6"/>
      <c r="I21" s="6"/>
      <c r="J21" s="6"/>
      <c r="K21" s="6"/>
      <c r="L21" s="14"/>
      <c r="M21" s="7" t="s">
        <v>35</v>
      </c>
      <c r="N21" s="8" t="str">
        <f t="shared" si="3"/>
        <v>"infusion":"Rope of Climbing",</v>
      </c>
      <c r="O21" s="8" t="str">
        <f t="shared" si="4"/>
        <v>"level":2,</v>
      </c>
      <c r="P21" s="8" t="str">
        <f t="shared" ref="P21:S21" si="46">clean(IF(ISBLANK(C21),"",CONCATENATE($L$1,C$1,$L$1,":",$L$1,C21,$L$1,",")))</f>
        <v/>
      </c>
      <c r="Q21" s="8" t="str">
        <f t="shared" si="46"/>
        <v/>
      </c>
      <c r="R21" s="8" t="str">
        <f t="shared" si="46"/>
        <v/>
      </c>
      <c r="S21" s="8" t="str">
        <f t="shared" si="46"/>
        <v/>
      </c>
      <c r="T21" s="8" t="str">
        <f t="shared" si="6"/>
        <v/>
      </c>
      <c r="U21" s="8" t="str">
        <f t="shared" ref="U21:W21" si="47">clean(IF(ISBLANK(H21),"",CONCATENATE($L$1,H$1,$L$1,":",$L$1,H21,$L$1,",")))</f>
        <v/>
      </c>
      <c r="V21" s="8" t="str">
        <f t="shared" si="47"/>
        <v/>
      </c>
      <c r="W21" s="8" t="str">
        <f t="shared" si="47"/>
        <v/>
      </c>
      <c r="X21" s="8" t="str">
        <f t="shared" si="20"/>
        <v>"text":""</v>
      </c>
      <c r="Y21" s="16" t="str">
        <f t="shared" si="37"/>
        <v>},</v>
      </c>
      <c r="Z21" s="14"/>
      <c r="AA21" s="14"/>
      <c r="AB21" s="14"/>
      <c r="AC21" s="14"/>
      <c r="AD21" s="14"/>
      <c r="AE21" s="14"/>
      <c r="AF21" s="14"/>
      <c r="AG21" s="14"/>
      <c r="AH21" s="14"/>
      <c r="AI21" s="14"/>
    </row>
    <row r="22" ht="27.0" customHeight="1">
      <c r="A22" s="12" t="s">
        <v>95</v>
      </c>
      <c r="B22" s="6">
        <v>2.0</v>
      </c>
      <c r="C22" s="12" t="s">
        <v>96</v>
      </c>
      <c r="D22" s="6"/>
      <c r="E22" s="6"/>
      <c r="F22" s="6" t="s">
        <v>95</v>
      </c>
      <c r="G22" s="6">
        <v>1.0</v>
      </c>
      <c r="H22" s="6" t="s">
        <v>32</v>
      </c>
      <c r="I22" s="6">
        <v>1.0</v>
      </c>
      <c r="J22" s="6"/>
      <c r="K22" s="6" t="s">
        <v>97</v>
      </c>
      <c r="L22" s="14"/>
      <c r="M22" s="7" t="s">
        <v>35</v>
      </c>
      <c r="N22" s="8" t="str">
        <f t="shared" si="3"/>
        <v>"infusion":"Sending Stones",</v>
      </c>
      <c r="O22" s="8" t="str">
        <f t="shared" si="4"/>
        <v>"level":2,</v>
      </c>
      <c r="P22" s="8" t="str">
        <f t="shared" ref="P22:S22" si="48">clean(IF(ISBLANK(C22),"",CONCATENATE($L$1,C$1,$L$1,":",$L$1,C22,$L$1,",")))</f>
        <v>"action":"{'name': ' Sending Stones', 'automation':[  {    'type': 'spell',    'id': 2243  },  {    'type': 'counter',    'counter': 'Sending Stones',    'amount': '1',    'errorBehaviour': 'raise'  },  {    'type': 'text',    'text': 'Sending Stones come in pairs, with each smooth stone carved to match the other so the pairing is easily recognized. While you touch one stone, you can use an action to cast the sending spell from it. The target is the bearer of the other stone. If no creature bears the other stone, you know that fact as soon as you use the stone and do not cast the spell. '  }], '_v': 2, 'proper': True, 'verb': 'uses', 'activation_type': 1}",</v>
      </c>
      <c r="Q22" s="8" t="str">
        <f t="shared" si="48"/>
        <v/>
      </c>
      <c r="R22" s="8" t="str">
        <f t="shared" si="48"/>
        <v/>
      </c>
      <c r="S22" s="8" t="str">
        <f t="shared" si="48"/>
        <v>"counter":"Sending Stones",</v>
      </c>
      <c r="T22" s="8" t="str">
        <f t="shared" si="6"/>
        <v>"max":1,</v>
      </c>
      <c r="U22" s="8" t="str">
        <f t="shared" ref="U22:W22" si="49">clean(IF(ISBLANK(H22),"",CONCATENATE($L$1,H$1,$L$1,":",$L$1,H22,$L$1,",")))</f>
        <v>"reset":"long",</v>
      </c>
      <c r="V22" s="8" t="str">
        <f t="shared" si="49"/>
        <v>"resetby":"1",</v>
      </c>
      <c r="W22" s="8" t="str">
        <f t="shared" si="49"/>
        <v/>
      </c>
      <c r="X22" s="8" t="str">
        <f t="shared" si="20"/>
        <v>"text":"`!a 'Sending Stones'`"</v>
      </c>
      <c r="Y22" s="16" t="str">
        <f t="shared" si="37"/>
        <v>},</v>
      </c>
      <c r="Z22" s="14"/>
      <c r="AA22" s="14"/>
      <c r="AB22" s="14"/>
      <c r="AC22" s="14"/>
      <c r="AD22" s="14"/>
      <c r="AE22" s="14"/>
      <c r="AF22" s="14"/>
      <c r="AG22" s="14"/>
      <c r="AH22" s="14"/>
      <c r="AI22" s="14"/>
    </row>
    <row r="23" ht="27.0" customHeight="1">
      <c r="A23" s="12" t="s">
        <v>98</v>
      </c>
      <c r="B23" s="6">
        <v>2.0</v>
      </c>
      <c r="C23" s="12" t="s">
        <v>99</v>
      </c>
      <c r="D23" s="6"/>
      <c r="E23" s="6"/>
      <c r="F23" s="6" t="s">
        <v>98</v>
      </c>
      <c r="G23" s="6">
        <v>3.0</v>
      </c>
      <c r="H23" s="6" t="s">
        <v>32</v>
      </c>
      <c r="I23" s="6" t="s">
        <v>100</v>
      </c>
      <c r="J23" s="6"/>
      <c r="K23" s="6" t="s">
        <v>101</v>
      </c>
      <c r="L23" s="14"/>
      <c r="M23" s="7" t="s">
        <v>35</v>
      </c>
      <c r="N23" s="8" t="str">
        <f t="shared" si="3"/>
        <v>"infusion":"Wand of Magic Detection",</v>
      </c>
      <c r="O23" s="8" t="str">
        <f t="shared" si="4"/>
        <v>"level":2,</v>
      </c>
      <c r="P23" s="8" t="str">
        <f t="shared" ref="P23:S23" si="50">clean(IF(ISBLANK(C23),"",CONCATENATE($L$1,C$1,$L$1,":",$L$1,C23,$L$1,",")))</f>
        <v>"action":"{'name': ' Wand of Magic Detection', 'automation': [  {    'type': 'text',    'text': 'This wand has 3 charges. While holding it, you can expend 1 charge as an action to cast the detect magic spell from it. The wand regains 1d3 expended charges daily at dawn.',    'title': 'Wand of Magic Detection'  },  {    'type': 'target',    'target': 'self',    'effects': [      {        'type': 'ieffect2',        'name': 'Detect Magic',        'duration': '100',        'conc': true,        'target_self': true      }    ]  },  {    'type': 'spell',    'id': 2065,    'parent': 'Detect Magic'  },  {    'type': 'counter',    'counter': 'Wand of Magic Detection',    'amount': '1',    'errorBehaviour': 'raise'  }], '_v': 2, 'proper': True, 'verb': 'uses', 'activation_type': 1}",</v>
      </c>
      <c r="Q23" s="8" t="str">
        <f t="shared" si="50"/>
        <v/>
      </c>
      <c r="R23" s="8" t="str">
        <f t="shared" si="50"/>
        <v/>
      </c>
      <c r="S23" s="8" t="str">
        <f t="shared" si="50"/>
        <v>"counter":"Wand of Magic Detection",</v>
      </c>
      <c r="T23" s="8" t="str">
        <f t="shared" si="6"/>
        <v>"max":3,</v>
      </c>
      <c r="U23" s="8" t="str">
        <f t="shared" ref="U23:W23" si="51">clean(IF(ISBLANK(H23),"",CONCATENATE($L$1,H$1,$L$1,":",$L$1,H23,$L$1,",")))</f>
        <v>"reset":"long",</v>
      </c>
      <c r="V23" s="8" t="str">
        <f t="shared" si="51"/>
        <v>"resetby":"1d3",</v>
      </c>
      <c r="W23" s="8" t="str">
        <f t="shared" si="51"/>
        <v/>
      </c>
      <c r="X23" s="8" t="str">
        <f t="shared" si="20"/>
        <v>"text":"`!a 'Wand of Magic Detection'`"</v>
      </c>
      <c r="Y23" s="16" t="str">
        <f t="shared" si="37"/>
        <v>},</v>
      </c>
      <c r="Z23" s="14"/>
      <c r="AA23" s="14"/>
      <c r="AB23" s="14"/>
      <c r="AC23" s="14"/>
      <c r="AD23" s="14"/>
      <c r="AE23" s="14"/>
      <c r="AF23" s="14"/>
      <c r="AG23" s="14"/>
      <c r="AH23" s="14"/>
      <c r="AI23" s="14"/>
    </row>
    <row r="24" ht="27.0" customHeight="1">
      <c r="A24" s="12" t="s">
        <v>102</v>
      </c>
      <c r="B24" s="6">
        <v>2.0</v>
      </c>
      <c r="C24" s="12" t="s">
        <v>103</v>
      </c>
      <c r="D24" s="6"/>
      <c r="E24" s="6"/>
      <c r="F24" s="6" t="s">
        <v>102</v>
      </c>
      <c r="G24" s="6">
        <v>3.0</v>
      </c>
      <c r="H24" s="6" t="s">
        <v>32</v>
      </c>
      <c r="I24" s="6" t="s">
        <v>100</v>
      </c>
      <c r="J24" s="6"/>
      <c r="K24" s="6" t="s">
        <v>104</v>
      </c>
      <c r="L24" s="14"/>
      <c r="M24" s="7" t="s">
        <v>35</v>
      </c>
      <c r="N24" s="8" t="str">
        <f t="shared" si="3"/>
        <v>"infusion":"Wand of Secrets",</v>
      </c>
      <c r="O24" s="8" t="str">
        <f t="shared" si="4"/>
        <v>"level":2,</v>
      </c>
      <c r="P24" s="8" t="str">
        <f t="shared" ref="P24:S24" si="52">clean(IF(ISBLANK(C24),"",CONCATENATE($L$1,C$1,$L$1,":",$L$1,C24,$L$1,",")))</f>
        <v>"action":"{'name': ' Wand of Secrets', 'automation': [  {    'type': 'counter',    'counter': 'Wand of Secrets',    'amount': '1',    'errorBehaviour': 'raise'  },  {    'type': 'text',    'text': 'The wand has 3 charges. While holding it, you can use an action to expend 1 of its charges, and if a secret door or trap is within 30 feet of you, the wand pulses and points at the one nearest to you. The wand regains 1d3 expended charges daily at dawn.'  }], '_v': 2, 'proper': True, 'verb': 'uses', 'activation_type': 1}",</v>
      </c>
      <c r="Q24" s="8" t="str">
        <f t="shared" si="52"/>
        <v/>
      </c>
      <c r="R24" s="8" t="str">
        <f t="shared" si="52"/>
        <v/>
      </c>
      <c r="S24" s="8" t="str">
        <f t="shared" si="52"/>
        <v>"counter":"Wand of Secrets",</v>
      </c>
      <c r="T24" s="8" t="str">
        <f t="shared" si="6"/>
        <v>"max":3,</v>
      </c>
      <c r="U24" s="8" t="str">
        <f t="shared" ref="U24:W24" si="53">clean(IF(ISBLANK(H24),"",CONCATENATE($L$1,H$1,$L$1,":",$L$1,H24,$L$1,",")))</f>
        <v>"reset":"long",</v>
      </c>
      <c r="V24" s="8" t="str">
        <f t="shared" si="53"/>
        <v>"resetby":"1d3",</v>
      </c>
      <c r="W24" s="8" t="str">
        <f t="shared" si="53"/>
        <v/>
      </c>
      <c r="X24" s="8" t="str">
        <f t="shared" si="20"/>
        <v>"text":"`!a 'Wand of Secrets'`"</v>
      </c>
      <c r="Y24" s="16" t="str">
        <f t="shared" si="37"/>
        <v>},</v>
      </c>
      <c r="Z24" s="14"/>
      <c r="AA24" s="14"/>
      <c r="AB24" s="14"/>
      <c r="AC24" s="14"/>
      <c r="AD24" s="14"/>
      <c r="AE24" s="14"/>
      <c r="AF24" s="14"/>
      <c r="AG24" s="14"/>
      <c r="AH24" s="14"/>
      <c r="AI24" s="14"/>
    </row>
    <row r="25" ht="27.0" customHeight="1">
      <c r="A25" s="12" t="s">
        <v>105</v>
      </c>
      <c r="B25" s="6">
        <v>2.0</v>
      </c>
      <c r="C25" s="6"/>
      <c r="D25" s="6"/>
      <c r="E25" s="6"/>
      <c r="F25" s="6"/>
      <c r="G25" s="6"/>
      <c r="H25" s="6"/>
      <c r="I25" s="6"/>
      <c r="J25" s="6"/>
      <c r="K25" s="6" t="s">
        <v>106</v>
      </c>
      <c r="L25" s="14"/>
      <c r="M25" s="7" t="s">
        <v>35</v>
      </c>
      <c r="N25" s="8" t="str">
        <f t="shared" si="3"/>
        <v>"infusion":"Common Magic Item",</v>
      </c>
      <c r="O25" s="8" t="str">
        <f t="shared" si="4"/>
        <v>"level":2,</v>
      </c>
      <c r="P25" s="8" t="str">
        <f t="shared" ref="P25:S25" si="54">clean(IF(ISBLANK(C25),"",CONCATENATE($L$1,C$1,$L$1,":",$L$1,C25,$L$1,",")))</f>
        <v/>
      </c>
      <c r="Q25" s="8" t="str">
        <f t="shared" si="54"/>
        <v/>
      </c>
      <c r="R25" s="8" t="str">
        <f t="shared" si="54"/>
        <v/>
      </c>
      <c r="S25" s="8" t="str">
        <f t="shared" si="54"/>
        <v/>
      </c>
      <c r="T25" s="8" t="str">
        <f t="shared" si="6"/>
        <v/>
      </c>
      <c r="U25" s="8" t="str">
        <f t="shared" ref="U25:W25" si="55">clean(IF(ISBLANK(H25),"",CONCATENATE($L$1,H$1,$L$1,":",$L$1,H25,$L$1,",")))</f>
        <v/>
      </c>
      <c r="V25" s="8" t="str">
        <f t="shared" si="55"/>
        <v/>
      </c>
      <c r="W25" s="8" t="str">
        <f t="shared" si="55"/>
        <v/>
      </c>
      <c r="X25" s="8" t="str">
        <f t="shared" si="20"/>
        <v>"text":"When infusing a Common Magic item make a note of exactly which magic item has been infused"</v>
      </c>
      <c r="Y25" s="16" t="str">
        <f t="shared" si="37"/>
        <v>},</v>
      </c>
      <c r="Z25" s="14"/>
      <c r="AA25" s="14"/>
      <c r="AB25" s="14"/>
      <c r="AC25" s="14"/>
      <c r="AD25" s="14"/>
      <c r="AE25" s="14"/>
      <c r="AF25" s="14"/>
      <c r="AG25" s="14"/>
      <c r="AH25" s="14"/>
      <c r="AI25" s="14"/>
    </row>
    <row r="26" ht="27.0" customHeight="1">
      <c r="A26" s="12" t="s">
        <v>107</v>
      </c>
      <c r="B26" s="6">
        <v>6.0</v>
      </c>
      <c r="C26" s="6"/>
      <c r="D26" s="6"/>
      <c r="E26" s="6"/>
      <c r="F26" s="6"/>
      <c r="G26" s="6"/>
      <c r="H26" s="6"/>
      <c r="I26" s="6"/>
      <c r="J26" s="6"/>
      <c r="K26" s="6"/>
      <c r="L26" s="14"/>
      <c r="M26" s="7" t="s">
        <v>35</v>
      </c>
      <c r="N26" s="8" t="str">
        <f t="shared" si="3"/>
        <v>"infusion":"Boots of Elvenkind",</v>
      </c>
      <c r="O26" s="8" t="str">
        <f t="shared" si="4"/>
        <v>"level":6,</v>
      </c>
      <c r="P26" s="8" t="str">
        <f t="shared" ref="P26:S26" si="56">clean(IF(ISBLANK(C26),"",CONCATENATE($L$1,C$1,$L$1,":",$L$1,C26,$L$1,",")))</f>
        <v/>
      </c>
      <c r="Q26" s="8" t="str">
        <f t="shared" si="56"/>
        <v/>
      </c>
      <c r="R26" s="8" t="str">
        <f t="shared" si="56"/>
        <v/>
      </c>
      <c r="S26" s="8" t="str">
        <f t="shared" si="56"/>
        <v/>
      </c>
      <c r="T26" s="8" t="str">
        <f t="shared" si="6"/>
        <v/>
      </c>
      <c r="U26" s="8" t="str">
        <f t="shared" ref="U26:W26" si="57">clean(IF(ISBLANK(H26),"",CONCATENATE($L$1,H$1,$L$1,":",$L$1,H26,$L$1,",")))</f>
        <v/>
      </c>
      <c r="V26" s="8" t="str">
        <f t="shared" si="57"/>
        <v/>
      </c>
      <c r="W26" s="8" t="str">
        <f t="shared" si="57"/>
        <v/>
      </c>
      <c r="X26" s="8" t="str">
        <f t="shared" si="20"/>
        <v>"text":""</v>
      </c>
      <c r="Y26" s="16" t="str">
        <f t="shared" si="37"/>
        <v>},</v>
      </c>
      <c r="Z26" s="14"/>
      <c r="AA26" s="14"/>
      <c r="AB26" s="14"/>
      <c r="AC26" s="14"/>
      <c r="AD26" s="14"/>
      <c r="AE26" s="14"/>
      <c r="AF26" s="14"/>
      <c r="AG26" s="14"/>
      <c r="AH26" s="14"/>
      <c r="AI26" s="14"/>
    </row>
    <row r="27" ht="27.0" customHeight="1">
      <c r="A27" s="12" t="s">
        <v>108</v>
      </c>
      <c r="B27" s="6">
        <v>6.0</v>
      </c>
      <c r="C27" s="6"/>
      <c r="D27" s="6"/>
      <c r="E27" s="6"/>
      <c r="F27" s="6"/>
      <c r="G27" s="6"/>
      <c r="H27" s="6"/>
      <c r="I27" s="6"/>
      <c r="J27" s="6"/>
      <c r="K27" s="6"/>
      <c r="L27" s="14"/>
      <c r="M27" s="7" t="s">
        <v>35</v>
      </c>
      <c r="N27" s="8" t="str">
        <f t="shared" si="3"/>
        <v>"infusion":"Cloak of Elvenkind",</v>
      </c>
      <c r="O27" s="8" t="str">
        <f t="shared" si="4"/>
        <v>"level":6,</v>
      </c>
      <c r="P27" s="8" t="str">
        <f t="shared" ref="P27:S27" si="58">clean(IF(ISBLANK(C27),"",CONCATENATE($L$1,C$1,$L$1,":",$L$1,C27,$L$1,",")))</f>
        <v/>
      </c>
      <c r="Q27" s="8" t="str">
        <f t="shared" si="58"/>
        <v/>
      </c>
      <c r="R27" s="8" t="str">
        <f t="shared" si="58"/>
        <v/>
      </c>
      <c r="S27" s="8" t="str">
        <f t="shared" si="58"/>
        <v/>
      </c>
      <c r="T27" s="8" t="str">
        <f t="shared" si="6"/>
        <v/>
      </c>
      <c r="U27" s="8" t="str">
        <f t="shared" ref="U27:W27" si="59">clean(IF(ISBLANK(H27),"",CONCATENATE($L$1,H$1,$L$1,":",$L$1,H27,$L$1,",")))</f>
        <v/>
      </c>
      <c r="V27" s="8" t="str">
        <f t="shared" si="59"/>
        <v/>
      </c>
      <c r="W27" s="8" t="str">
        <f t="shared" si="59"/>
        <v/>
      </c>
      <c r="X27" s="8" t="str">
        <f t="shared" si="20"/>
        <v>"text":""</v>
      </c>
      <c r="Y27" s="16" t="str">
        <f t="shared" si="37"/>
        <v>},</v>
      </c>
      <c r="Z27" s="14"/>
      <c r="AA27" s="14"/>
      <c r="AB27" s="14"/>
      <c r="AC27" s="14"/>
      <c r="AD27" s="14"/>
      <c r="AE27" s="14"/>
      <c r="AF27" s="14"/>
      <c r="AG27" s="14"/>
      <c r="AH27" s="14"/>
      <c r="AI27" s="14"/>
    </row>
    <row r="28" ht="27.0" customHeight="1">
      <c r="A28" s="12" t="s">
        <v>109</v>
      </c>
      <c r="B28" s="6">
        <v>6.0</v>
      </c>
      <c r="C28" s="6"/>
      <c r="D28" s="6"/>
      <c r="E28" s="6"/>
      <c r="F28" s="6"/>
      <c r="G28" s="6"/>
      <c r="H28" s="6"/>
      <c r="I28" s="6"/>
      <c r="J28" s="6"/>
      <c r="K28" s="6"/>
      <c r="L28" s="14"/>
      <c r="M28" s="7" t="s">
        <v>35</v>
      </c>
      <c r="N28" s="8" t="str">
        <f t="shared" si="3"/>
        <v>"infusion":"Cloak of the Manta Ray",</v>
      </c>
      <c r="O28" s="8" t="str">
        <f t="shared" si="4"/>
        <v>"level":6,</v>
      </c>
      <c r="P28" s="8" t="str">
        <f t="shared" ref="P28:S28" si="60">clean(IF(ISBLANK(C28),"",CONCATENATE($L$1,C$1,$L$1,":",$L$1,C28,$L$1,",")))</f>
        <v/>
      </c>
      <c r="Q28" s="8" t="str">
        <f t="shared" si="60"/>
        <v/>
      </c>
      <c r="R28" s="8" t="str">
        <f t="shared" si="60"/>
        <v/>
      </c>
      <c r="S28" s="8" t="str">
        <f t="shared" si="60"/>
        <v/>
      </c>
      <c r="T28" s="8" t="str">
        <f t="shared" si="6"/>
        <v/>
      </c>
      <c r="U28" s="8" t="str">
        <f t="shared" ref="U28:W28" si="61">clean(IF(ISBLANK(H28),"",CONCATENATE($L$1,H$1,$L$1,":",$L$1,H28,$L$1,",")))</f>
        <v/>
      </c>
      <c r="V28" s="8" t="str">
        <f t="shared" si="61"/>
        <v/>
      </c>
      <c r="W28" s="8" t="str">
        <f t="shared" si="61"/>
        <v/>
      </c>
      <c r="X28" s="8" t="str">
        <f t="shared" si="20"/>
        <v>"text":""</v>
      </c>
      <c r="Y28" s="16" t="str">
        <f t="shared" si="37"/>
        <v>},</v>
      </c>
      <c r="Z28" s="14"/>
      <c r="AA28" s="14"/>
      <c r="AB28" s="14"/>
      <c r="AC28" s="14"/>
      <c r="AD28" s="14"/>
      <c r="AE28" s="14"/>
      <c r="AF28" s="14"/>
      <c r="AG28" s="14"/>
      <c r="AH28" s="14"/>
      <c r="AI28" s="14"/>
    </row>
    <row r="29" ht="27.0" customHeight="1">
      <c r="A29" s="12" t="s">
        <v>110</v>
      </c>
      <c r="B29" s="6">
        <v>6.0</v>
      </c>
      <c r="C29" s="12" t="s">
        <v>111</v>
      </c>
      <c r="D29" s="6"/>
      <c r="E29" s="6"/>
      <c r="F29" s="6" t="s">
        <v>110</v>
      </c>
      <c r="G29" s="6">
        <v>3.0</v>
      </c>
      <c r="H29" s="6" t="s">
        <v>32</v>
      </c>
      <c r="I29" s="6">
        <v>3.0</v>
      </c>
      <c r="J29" s="6"/>
      <c r="K29" s="6" t="s">
        <v>112</v>
      </c>
      <c r="L29" s="14"/>
      <c r="M29" s="7" t="s">
        <v>35</v>
      </c>
      <c r="N29" s="8" t="str">
        <f t="shared" si="3"/>
        <v>"infusion":"Eyes of Charming",</v>
      </c>
      <c r="O29" s="8" t="str">
        <f t="shared" si="4"/>
        <v>"level":6,</v>
      </c>
      <c r="P29" s="8" t="str">
        <f t="shared" ref="P29:S29" si="62">clean(IF(ISBLANK(C29),"",CONCATENATE($L$1,C$1,$L$1,":",$L$1,C29,$L$1,",")))</f>
        <v>"action":"{'name': ' Eyes of Charming', 'automation': [  {    'type': 'spell',    'id': 2025,    'dc': '13'  },  {    'type': 'counter',    'counter': 'Eyes of Charming',    'amount': '1',    'errorBehaviour': 'raise'  },  {    'type': 'text',    'text': 'These crystal lenses fit over the eyes. They have 3 charges. While wearing them, you can expend 1 charge as an action to cast the charm person spell (save DC 13) on a humanoid within 30 feet of you, provided that you and the target can see each other. The lenses regain all expended charges daily at dawn.'  }], '_v': 2, 'proper': True, 'verb': 'uses', 'activation_type': 1}",</v>
      </c>
      <c r="Q29" s="8" t="str">
        <f t="shared" si="62"/>
        <v/>
      </c>
      <c r="R29" s="8" t="str">
        <f t="shared" si="62"/>
        <v/>
      </c>
      <c r="S29" s="8" t="str">
        <f t="shared" si="62"/>
        <v>"counter":"Eyes of Charming",</v>
      </c>
      <c r="T29" s="8" t="str">
        <f t="shared" si="6"/>
        <v>"max":3,</v>
      </c>
      <c r="U29" s="8" t="str">
        <f t="shared" ref="U29:W29" si="63">clean(IF(ISBLANK(H29),"",CONCATENATE($L$1,H$1,$L$1,":",$L$1,H29,$L$1,",")))</f>
        <v>"reset":"long",</v>
      </c>
      <c r="V29" s="8" t="str">
        <f t="shared" si="63"/>
        <v>"resetby":"3",</v>
      </c>
      <c r="W29" s="8" t="str">
        <f t="shared" si="63"/>
        <v/>
      </c>
      <c r="X29" s="8" t="str">
        <f t="shared" si="20"/>
        <v>"text":"`!a 'Eyes of Charming' -t &lt;target&gt;`"</v>
      </c>
      <c r="Y29" s="16" t="str">
        <f t="shared" si="37"/>
        <v>},</v>
      </c>
      <c r="Z29" s="14"/>
      <c r="AA29" s="14"/>
      <c r="AB29" s="14"/>
      <c r="AC29" s="14"/>
      <c r="AD29" s="14"/>
      <c r="AE29" s="14"/>
      <c r="AF29" s="14"/>
      <c r="AG29" s="14"/>
      <c r="AH29" s="14"/>
      <c r="AI29" s="14"/>
    </row>
    <row r="30" ht="27.0" customHeight="1">
      <c r="A30" s="6" t="s">
        <v>113</v>
      </c>
      <c r="B30" s="6">
        <v>6.0</v>
      </c>
      <c r="C30" s="6"/>
      <c r="D30" s="6"/>
      <c r="E30" s="6"/>
      <c r="F30" s="6"/>
      <c r="G30" s="6"/>
      <c r="H30" s="6"/>
      <c r="I30" s="6"/>
      <c r="J30" s="6"/>
      <c r="K30" s="6"/>
      <c r="L30" s="14"/>
      <c r="M30" s="7" t="s">
        <v>35</v>
      </c>
      <c r="N30" s="8" t="str">
        <f t="shared" si="3"/>
        <v>"infusion":"Gloves of Thievery",</v>
      </c>
      <c r="O30" s="8" t="str">
        <f t="shared" si="4"/>
        <v>"level":6,</v>
      </c>
      <c r="P30" s="8" t="str">
        <f t="shared" ref="P30:S30" si="64">clean(IF(ISBLANK(C30),"",CONCATENATE($L$1,C$1,$L$1,":",$L$1,C30,$L$1,",")))</f>
        <v/>
      </c>
      <c r="Q30" s="8" t="str">
        <f t="shared" si="64"/>
        <v/>
      </c>
      <c r="R30" s="8" t="str">
        <f t="shared" si="64"/>
        <v/>
      </c>
      <c r="S30" s="8" t="str">
        <f t="shared" si="64"/>
        <v/>
      </c>
      <c r="T30" s="8" t="str">
        <f t="shared" si="6"/>
        <v/>
      </c>
      <c r="U30" s="8" t="str">
        <f t="shared" ref="U30:W30" si="65">clean(IF(ISBLANK(H30),"",CONCATENATE($L$1,H$1,$L$1,":",$L$1,H30,$L$1,",")))</f>
        <v/>
      </c>
      <c r="V30" s="8" t="str">
        <f t="shared" si="65"/>
        <v/>
      </c>
      <c r="W30" s="8" t="str">
        <f t="shared" si="65"/>
        <v/>
      </c>
      <c r="X30" s="8" t="str">
        <f t="shared" si="20"/>
        <v>"text":""</v>
      </c>
      <c r="Y30" s="16" t="str">
        <f t="shared" si="37"/>
        <v>},</v>
      </c>
      <c r="Z30" s="14"/>
      <c r="AA30" s="14"/>
      <c r="AB30" s="14"/>
      <c r="AC30" s="14"/>
      <c r="AD30" s="14"/>
      <c r="AE30" s="14"/>
      <c r="AF30" s="14"/>
      <c r="AG30" s="14"/>
      <c r="AH30" s="14"/>
      <c r="AI30" s="14"/>
    </row>
    <row r="31" ht="27.0" customHeight="1">
      <c r="A31" s="12" t="s">
        <v>114</v>
      </c>
      <c r="B31" s="6">
        <v>6.0</v>
      </c>
      <c r="C31" s="12" t="s">
        <v>115</v>
      </c>
      <c r="D31" s="6"/>
      <c r="E31" s="6"/>
      <c r="F31" s="6" t="s">
        <v>114</v>
      </c>
      <c r="G31" s="6">
        <v>3.0</v>
      </c>
      <c r="H31" s="6" t="s">
        <v>32</v>
      </c>
      <c r="I31" s="6" t="s">
        <v>100</v>
      </c>
      <c r="J31" s="6"/>
      <c r="K31" s="6" t="s">
        <v>116</v>
      </c>
      <c r="L31" s="14"/>
      <c r="M31" s="7" t="s">
        <v>35</v>
      </c>
      <c r="N31" s="8" t="str">
        <f t="shared" si="3"/>
        <v>"infusion":"Pipes of Haunting",</v>
      </c>
      <c r="O31" s="8" t="str">
        <f t="shared" si="4"/>
        <v>"level":6,</v>
      </c>
      <c r="P31" s="8" t="str">
        <f t="shared" ref="P31:S31" si="66">clean(IF(ISBLANK(C31),"",CONCATENATE($L$1,C$1,$L$1,":",$L$1,C31,$L$1,",")))</f>
        <v>"action":"{'name': 'Pipes of haunting', 'automation': [  {    'type': 'target',    'target': 'all',    'effects': [      {        'type': 'save',        'stat': 'wis',        'fail': [          {            'type': 'ieffect2',            'name': 'Frightened',            'duration': '10',            'effects': {              'attack_advantage': '-1',              'check_dis': [                'all'              ]            },            'attacks': [],            'buttons': [              {                'label': 'Resist pipes',                'automation': [                  {                    'type': 'target',                    'target': 'self',                    'effects': [                      {                        'type': 'save',                        'stat': 'wis',                        'fail': [],                        'success': [                          {                            'type': 'remove_ieffect'                          }                        ],                        'dc': '15'                      }                    ]                  }                ],                'verb': null,                'style': '1',                'defaultDC': null,                'defaultAttackBonus': null,                'defaultCastingMod': null              }            ],            'end': false,            'conc': false,            'desc': 'Frightened of {caster.name}',            'stacking': false,            'save_as': null,            'parent': null,            'target_self': false,            'tick_on_caster': false          }        ],        'success': [],        'dc': '15'      },      {        'type': 'text',        'text': 'You must be proficient with wind instruments to use these pipes. They have 3 charges. You can use an action to play them and expend 1 charge to create an eerie, spellbinding tune. Each creature within 30 feet of you that hears you play must succeed on a DC 15 Wisdom saving throw or become frightened of you for 1 minute. If you wish, all creatures in the area that are not hostile toward you automatically succeed on the saving throw. A creature that fails the saving throw can repeat it at the end of each of its turns, ending the effect on itself on a success. A creature that succeeds on its saving throw is immune to the effect of these pipes for 24 hours. The pipes regain 1d3 expended charges daily at dawn.',        'title': 'Effect'      }    ]  },  {    'type': 'counter',    'counter': 'Pipes of Haunting',    'amount': '1',    'allowOverflow': false,    'errorBehaviour': 'raise'  }], '_v': 2, 'proper': True, 'verb': 'plays', 'activation_type': 1}",</v>
      </c>
      <c r="Q31" s="8" t="str">
        <f t="shared" si="66"/>
        <v/>
      </c>
      <c r="R31" s="8" t="str">
        <f t="shared" si="66"/>
        <v/>
      </c>
      <c r="S31" s="8" t="str">
        <f t="shared" si="66"/>
        <v>"counter":"Pipes of Haunting",</v>
      </c>
      <c r="T31" s="8" t="str">
        <f t="shared" si="6"/>
        <v>"max":3,</v>
      </c>
      <c r="U31" s="8" t="str">
        <f t="shared" ref="U31:W31" si="67">clean(IF(ISBLANK(H31),"",CONCATENATE($L$1,H$1,$L$1,":",$L$1,H31,$L$1,",")))</f>
        <v>"reset":"long",</v>
      </c>
      <c r="V31" s="8" t="str">
        <f t="shared" si="67"/>
        <v>"resetby":"1d3",</v>
      </c>
      <c r="W31" s="8" t="str">
        <f t="shared" si="67"/>
        <v/>
      </c>
      <c r="X31" s="8" t="str">
        <f t="shared" si="20"/>
        <v>"text":"`!a 'Pipes of Haunting' -t &lt;targets&gt;`"</v>
      </c>
      <c r="Y31" s="16" t="str">
        <f t="shared" si="37"/>
        <v>},</v>
      </c>
      <c r="Z31" s="14"/>
      <c r="AA31" s="14"/>
      <c r="AB31" s="14"/>
      <c r="AC31" s="14"/>
      <c r="AD31" s="14"/>
      <c r="AE31" s="14"/>
      <c r="AF31" s="14"/>
      <c r="AG31" s="14"/>
      <c r="AH31" s="14"/>
      <c r="AI31" s="14"/>
    </row>
    <row r="32" ht="27.0" customHeight="1">
      <c r="A32" s="6" t="s">
        <v>117</v>
      </c>
      <c r="B32" s="6">
        <v>6.0</v>
      </c>
      <c r="C32" s="6"/>
      <c r="D32" s="6"/>
      <c r="E32" s="6"/>
      <c r="F32" s="6"/>
      <c r="G32" s="6"/>
      <c r="H32" s="6"/>
      <c r="I32" s="6"/>
      <c r="J32" s="6"/>
      <c r="K32" s="6"/>
      <c r="L32" s="14"/>
      <c r="M32" s="7" t="s">
        <v>35</v>
      </c>
      <c r="N32" s="8" t="str">
        <f t="shared" si="3"/>
        <v>"infusion":"Ring of Water Walking",</v>
      </c>
      <c r="O32" s="8" t="str">
        <f t="shared" si="4"/>
        <v>"level":6,</v>
      </c>
      <c r="P32" s="8" t="str">
        <f t="shared" ref="P32:S32" si="68">clean(IF(ISBLANK(C32),"",CONCATENATE($L$1,C$1,$L$1,":",$L$1,C32,$L$1,",")))</f>
        <v/>
      </c>
      <c r="Q32" s="8" t="str">
        <f t="shared" si="68"/>
        <v/>
      </c>
      <c r="R32" s="8" t="str">
        <f t="shared" si="68"/>
        <v/>
      </c>
      <c r="S32" s="8" t="str">
        <f t="shared" si="68"/>
        <v/>
      </c>
      <c r="T32" s="8" t="str">
        <f t="shared" si="6"/>
        <v/>
      </c>
      <c r="U32" s="8" t="str">
        <f t="shared" ref="U32:W32" si="69">clean(IF(ISBLANK(H32),"",CONCATENATE($L$1,H$1,$L$1,":",$L$1,H32,$L$1,",")))</f>
        <v/>
      </c>
      <c r="V32" s="8" t="str">
        <f t="shared" si="69"/>
        <v/>
      </c>
      <c r="W32" s="8" t="str">
        <f t="shared" si="69"/>
        <v/>
      </c>
      <c r="X32" s="8" t="str">
        <f t="shared" si="20"/>
        <v>"text":""</v>
      </c>
      <c r="Y32" s="16" t="str">
        <f t="shared" si="37"/>
        <v>},</v>
      </c>
      <c r="Z32" s="14"/>
      <c r="AA32" s="14"/>
      <c r="AB32" s="14"/>
      <c r="AC32" s="14"/>
      <c r="AD32" s="14"/>
      <c r="AE32" s="14"/>
      <c r="AF32" s="14"/>
      <c r="AG32" s="14"/>
      <c r="AH32" s="14"/>
      <c r="AI32" s="14"/>
    </row>
    <row r="33" ht="27.0" customHeight="1">
      <c r="A33" s="6" t="s">
        <v>118</v>
      </c>
      <c r="B33" s="6">
        <v>10.0</v>
      </c>
      <c r="C33" s="6"/>
      <c r="D33" s="6"/>
      <c r="E33" s="6"/>
      <c r="F33" s="6"/>
      <c r="G33" s="6"/>
      <c r="H33" s="6"/>
      <c r="I33" s="6"/>
      <c r="J33" s="6"/>
      <c r="K33" s="6"/>
      <c r="L33" s="14"/>
      <c r="M33" s="7" t="s">
        <v>35</v>
      </c>
      <c r="N33" s="8" t="str">
        <f t="shared" si="3"/>
        <v>"infusion":"Boots of Striding and Springing",</v>
      </c>
      <c r="O33" s="8" t="str">
        <f t="shared" si="4"/>
        <v>"level":10,</v>
      </c>
      <c r="P33" s="8" t="str">
        <f t="shared" ref="P33:S33" si="70">clean(IF(ISBLANK(C33),"",CONCATENATE($L$1,C$1,$L$1,":",$L$1,C33,$L$1,",")))</f>
        <v/>
      </c>
      <c r="Q33" s="8" t="str">
        <f t="shared" si="70"/>
        <v/>
      </c>
      <c r="R33" s="8" t="str">
        <f t="shared" si="70"/>
        <v/>
      </c>
      <c r="S33" s="8" t="str">
        <f t="shared" si="70"/>
        <v/>
      </c>
      <c r="T33" s="8" t="str">
        <f t="shared" si="6"/>
        <v/>
      </c>
      <c r="U33" s="8" t="str">
        <f t="shared" ref="U33:W33" si="71">clean(IF(ISBLANK(H33),"",CONCATENATE($L$1,H$1,$L$1,":",$L$1,H33,$L$1,",")))</f>
        <v/>
      </c>
      <c r="V33" s="8" t="str">
        <f t="shared" si="71"/>
        <v/>
      </c>
      <c r="W33" s="8" t="str">
        <f t="shared" si="71"/>
        <v/>
      </c>
      <c r="X33" s="8" t="str">
        <f t="shared" si="20"/>
        <v>"text":""</v>
      </c>
      <c r="Y33" s="16" t="str">
        <f t="shared" si="37"/>
        <v>},</v>
      </c>
      <c r="Z33" s="14"/>
      <c r="AA33" s="14"/>
      <c r="AB33" s="14"/>
      <c r="AC33" s="14"/>
      <c r="AD33" s="14"/>
      <c r="AE33" s="14"/>
      <c r="AF33" s="14"/>
      <c r="AG33" s="14"/>
      <c r="AH33" s="14"/>
      <c r="AI33" s="14"/>
    </row>
    <row r="34" ht="27.0" customHeight="1">
      <c r="A34" s="12" t="s">
        <v>119</v>
      </c>
      <c r="B34" s="6">
        <v>10.0</v>
      </c>
      <c r="C34" s="10" t="s">
        <v>120</v>
      </c>
      <c r="D34" s="6"/>
      <c r="E34" s="6"/>
      <c r="F34" s="6"/>
      <c r="G34" s="6"/>
      <c r="H34" s="6"/>
      <c r="I34" s="6"/>
      <c r="J34" s="6"/>
      <c r="K34" s="6" t="s">
        <v>121</v>
      </c>
      <c r="L34" s="14"/>
      <c r="M34" s="7" t="s">
        <v>35</v>
      </c>
      <c r="N34" s="8" t="str">
        <f t="shared" si="3"/>
        <v>"infusion":"Boots of the Winterlands",</v>
      </c>
      <c r="O34" s="8" t="str">
        <f t="shared" si="4"/>
        <v>"level":10,</v>
      </c>
      <c r="P34" s="8" t="str">
        <f t="shared" ref="P34:S34" si="72">clean(IF(ISBLANK(C34),"",CONCATENATE($L$1,C$1,$L$1,":",$L$1,C34,$L$1,",")))</f>
        <v>"action":"{'name': 'Boots of the Winterlands', 'automation': [ { 'type': 'target', 'target': 'self', 'effects': [ { 'type': 'text', 'text': 'These furred boots are snug and feel quite warm. While you wear them, you gain the following benefits:\n\nYou have resistance to cold damage.\nYou ignore difficult terrain created by ice or snow.\nYou can tolerate temperatures as low as -50 degrees Fahrenheit without any additional protection. If you wear heavy clothes, you can tolerate temperatures as low as -100 degrees Fahrenheit.' }, { 'type': 'ieffect2', 'name': 'Boots of the Winterlands', 'effects': { 'resistances': [ 'cold' ] }, 'buttons': [ { 'label': 'Remove Boots', 'automation': [ { 'type': 'remove_ieffect' } ], 'verb': 'removes boots', 'style': '1' } ] } ] } ], '_v': 2, 'proper': True, 'verb': 'wears', 'activation_type': 2}",</v>
      </c>
      <c r="Q34" s="8" t="str">
        <f t="shared" si="72"/>
        <v/>
      </c>
      <c r="R34" s="8" t="str">
        <f t="shared" si="72"/>
        <v/>
      </c>
      <c r="S34" s="8" t="str">
        <f t="shared" si="72"/>
        <v/>
      </c>
      <c r="T34" s="8" t="str">
        <f t="shared" si="6"/>
        <v/>
      </c>
      <c r="U34" s="8" t="str">
        <f t="shared" ref="U34:W34" si="73">clean(IF(ISBLANK(H34),"",CONCATENATE($L$1,H$1,$L$1,":",$L$1,H34,$L$1,",")))</f>
        <v/>
      </c>
      <c r="V34" s="8" t="str">
        <f t="shared" si="73"/>
        <v/>
      </c>
      <c r="W34" s="8" t="str">
        <f t="shared" si="73"/>
        <v/>
      </c>
      <c r="X34" s="8" t="str">
        <f t="shared" si="20"/>
        <v>"text":"`!a 'Boots of the Winterlands'`"</v>
      </c>
      <c r="Y34" s="16" t="str">
        <f t="shared" si="37"/>
        <v>},</v>
      </c>
      <c r="Z34" s="14"/>
      <c r="AA34" s="14"/>
      <c r="AB34" s="14"/>
      <c r="AC34" s="14"/>
      <c r="AD34" s="14"/>
      <c r="AE34" s="14"/>
      <c r="AF34" s="14"/>
      <c r="AG34" s="14"/>
      <c r="AH34" s="14"/>
      <c r="AI34" s="14"/>
    </row>
    <row r="35" ht="27.0" customHeight="1">
      <c r="A35" s="12" t="s">
        <v>122</v>
      </c>
      <c r="B35" s="6">
        <v>10.0</v>
      </c>
      <c r="C35" s="6"/>
      <c r="D35" s="6"/>
      <c r="E35" s="12" t="s">
        <v>123</v>
      </c>
      <c r="F35" s="6"/>
      <c r="G35" s="6"/>
      <c r="H35" s="6"/>
      <c r="I35" s="6"/>
      <c r="J35" s="11" t="s">
        <v>124</v>
      </c>
      <c r="K35" s="17" t="s">
        <v>125</v>
      </c>
      <c r="L35" s="14"/>
      <c r="M35" s="7" t="s">
        <v>35</v>
      </c>
      <c r="N35" s="8" t="str">
        <f t="shared" si="3"/>
        <v>"infusion":"Bracers of Archery",</v>
      </c>
      <c r="O35" s="8" t="str">
        <f t="shared" si="4"/>
        <v>"level":10,</v>
      </c>
      <c r="P35" s="8" t="str">
        <f t="shared" ref="P35:S35" si="74">clean(IF(ISBLANK(C35),"",CONCATENATE($L$1,C$1,$L$1,":",$L$1,C35,$L$1,",")))</f>
        <v/>
      </c>
      <c r="Q35" s="8" t="str">
        <f t="shared" si="74"/>
        <v/>
      </c>
      <c r="R35" s="8" t="str">
        <f t="shared" si="74"/>
        <v>"passive":"{'name': 'Bracers of Archery', 'automation': [  {    'type': 'target',    'target': 'self',    'effects': [      {        'type': 'text',        'text': 'TWhile wearing these bracers, you have proficiency with the longbow and shortbow, and you gain a +2 bonus to damage rolls on ranged attacks made with such weapons.'      },      {        'type': 'ieffect2',        'name': 'Bracers of Archery',        'effects': {          'damage_bonus': '2'        },        'buttons': [          {            'label': 'Remove Bracers',            'automation': [              {                'type': 'remove_ieffect'              }            ],            'verb': 'removes bracers',            'style': '1'          }        ]      }    ]  }], '_v': 2, 'proper': True, 'verb': 'wears', 'activation_type': 2}",</v>
      </c>
      <c r="S35" s="8" t="str">
        <f t="shared" si="74"/>
        <v/>
      </c>
      <c r="T35" s="8" t="str">
        <f t="shared" si="6"/>
        <v/>
      </c>
      <c r="U35" s="8" t="str">
        <f t="shared" ref="U35:W35" si="75">clean(IF(ISBLANK(H35),"",CONCATENATE($L$1,H$1,$L$1,":",$L$1,H35,$L$1,",")))</f>
        <v/>
      </c>
      <c r="V35" s="8" t="str">
        <f t="shared" si="75"/>
        <v/>
      </c>
      <c r="W35" s="8" t="str">
        <f t="shared" si="75"/>
        <v>"passivetext":"If no item equipped on your sheet use `!a 'Bracers of Archery'` to activate damage bonus in combat",</v>
      </c>
      <c r="X35" s="8" t="str">
        <f t="shared" si="20"/>
        <v>"text":"This item is best equipped on your character sheet to apply the damage bonus and proficiency.\n\nTo use equip an do an `!update`\n\n"</v>
      </c>
      <c r="Y35" s="16" t="str">
        <f t="shared" si="37"/>
        <v>},</v>
      </c>
      <c r="Z35" s="14"/>
      <c r="AA35" s="14"/>
      <c r="AB35" s="14"/>
      <c r="AC35" s="14"/>
      <c r="AD35" s="14"/>
      <c r="AE35" s="14"/>
      <c r="AF35" s="14"/>
      <c r="AG35" s="14"/>
      <c r="AH35" s="14"/>
      <c r="AI35" s="14"/>
    </row>
    <row r="36" ht="27.0" customHeight="1">
      <c r="A36" s="12" t="s">
        <v>126</v>
      </c>
      <c r="B36" s="6">
        <v>10.0</v>
      </c>
      <c r="D36" s="6"/>
      <c r="E36" s="12" t="s">
        <v>127</v>
      </c>
      <c r="F36" s="6"/>
      <c r="G36" s="6"/>
      <c r="H36" s="6"/>
      <c r="I36" s="6"/>
      <c r="J36" s="6" t="s">
        <v>128</v>
      </c>
      <c r="K36" s="17" t="s">
        <v>76</v>
      </c>
      <c r="L36" s="14"/>
      <c r="M36" s="7" t="s">
        <v>35</v>
      </c>
      <c r="N36" s="8" t="str">
        <f t="shared" si="3"/>
        <v>"infusion":"Brooch of Shielding",</v>
      </c>
      <c r="O36" s="8" t="str">
        <f t="shared" si="4"/>
        <v>"level":10,</v>
      </c>
      <c r="P36" s="8" t="str">
        <f>clean(IF(ISBLANK(E36),"",CONCATENATE($L$1,C$1,$L$1,":",$L$1,E36,$L$1,",")))</f>
        <v>"action":"{'name': 'Brooch of Shielding', 'automation': [  {    'type': 'text',    'text': 'While wearing this brooch, you have resistance to force damage, and you have immunity to damage from the magic missile spell.'  },  {    'type': 'target',    'target': 'self',    'effects': [      {        'type': 'ieffect2',        'name': 'Brooch of Shielding',        'effects': {          'resistances': [            'force'          ]        },        'desc': 'resistance to force damage,  immunity to magic missile spell.',        'buttons': [          {            'label': 'Remove Brooch',            'automation': [              {                'type': 'remove_ieffect'              }            ],            'verb': 'removes brooch',            'style': '1'          }        ]      }    ]  }], '_v': 2, 'proper': True, 'verb': 'wears', 'activation_type': 1}",</v>
      </c>
      <c r="Q36" s="8" t="str">
        <f t="shared" ref="Q36:S36" si="76">clean(IF(ISBLANK(D36),"",CONCATENATE($L$1,D$1,$L$1,":",$L$1,D36,$L$1,",")))</f>
        <v/>
      </c>
      <c r="R36" s="8" t="str">
        <f t="shared" si="76"/>
        <v>"passive":"{'name': 'Brooch of Shielding', 'automation': [  {    'type': 'text',    'text': 'While wearing this brooch, you have resistance to force damage, and you have immunity to damage from the magic missile spell.'  },  {    'type': 'target',    'target': 'self',    'effects': [      {        'type': 'ieffect2',        'name': 'Brooch of Shielding',        'effects': {          'resistances': [            'force'          ]        },        'desc': 'resistance to force damage,  immunity to magic missile spell.',        'buttons': [          {            'label': 'Remove Brooch',            'automation': [              {                'type': 'remove_ieffect'              }            ],            'verb': 'removes brooch',            'style': '1'          }        ]      }    ]  }], '_v': 2, 'proper': True, 'verb': 'wears', 'activation_type': 1}",</v>
      </c>
      <c r="S36" s="8" t="str">
        <f t="shared" si="76"/>
        <v/>
      </c>
      <c r="T36" s="8" t="str">
        <f t="shared" si="6"/>
        <v/>
      </c>
      <c r="U36" s="8" t="str">
        <f t="shared" ref="U36:W36" si="77">clean(IF(ISBLANK(H36),"",CONCATENATE($L$1,H$1,$L$1,":",$L$1,H36,$L$1,",")))</f>
        <v/>
      </c>
      <c r="V36" s="8" t="str">
        <f t="shared" si="77"/>
        <v/>
      </c>
      <c r="W36" s="8" t="str">
        <f t="shared" si="77"/>
        <v>"passivetext":"If no item equipped on your sheet use : `!a 'Brooch of Shielding'`",</v>
      </c>
      <c r="X36" s="8" t="str">
        <f t="shared" si="20"/>
        <v>"text":"This item is best equipped on your character sheet to apply the resistance.\n\nTo use equip an do an `!update`\n\n"</v>
      </c>
      <c r="Y36" s="16" t="str">
        <f t="shared" si="37"/>
        <v>},</v>
      </c>
      <c r="Z36" s="14"/>
      <c r="AA36" s="14"/>
      <c r="AB36" s="14"/>
      <c r="AC36" s="14"/>
      <c r="AD36" s="14"/>
      <c r="AE36" s="14"/>
      <c r="AF36" s="14"/>
      <c r="AG36" s="14"/>
      <c r="AH36" s="14"/>
      <c r="AI36" s="14"/>
    </row>
    <row r="37" ht="27.0" customHeight="1">
      <c r="A37" s="12" t="s">
        <v>129</v>
      </c>
      <c r="B37" s="6">
        <v>10.0</v>
      </c>
      <c r="C37" s="6"/>
      <c r="D37" s="6"/>
      <c r="E37" s="10" t="s">
        <v>130</v>
      </c>
      <c r="F37" s="6"/>
      <c r="G37" s="6"/>
      <c r="H37" s="6"/>
      <c r="I37" s="6"/>
      <c r="J37" s="11" t="s">
        <v>131</v>
      </c>
      <c r="K37" s="17" t="s">
        <v>132</v>
      </c>
      <c r="L37" s="14"/>
      <c r="M37" s="7" t="s">
        <v>35</v>
      </c>
      <c r="N37" s="8" t="str">
        <f t="shared" si="3"/>
        <v>"infusion":"Cloak of Protection",</v>
      </c>
      <c r="O37" s="8" t="str">
        <f t="shared" si="4"/>
        <v>"level":10,</v>
      </c>
      <c r="P37" s="8" t="str">
        <f t="shared" ref="P37:S37" si="78">clean(IF(ISBLANK(C37),"",CONCATENATE($L$1,C$1,$L$1,":",$L$1,C37,$L$1,",")))</f>
        <v/>
      </c>
      <c r="Q37" s="8" t="str">
        <f t="shared" si="78"/>
        <v/>
      </c>
      <c r="R37" s="8" t="str">
        <f t="shared" si="78"/>
        <v>"passive":"{'name': 'Cloak of Protection', 'automation': [  {    'type': 'text',    'text': 'You gain a +1 bonus to AC and saving throws while you wear this cloak.'  },  {    'type': 'target',    'target': 'self',    'effects': [      {        'type': 'ieffect2',        'name': 'Cloak of Protection',        'effects': {          'save_bonus': '1',          'ac_bonus': '1'        },        'desc': '+1 AC, +1 save bonus.',        'buttons': [          {            'label': 'Remove Cloak of Protection',            'automation': [              {                'type': 'remove_ieffect'              }            ],            'verb': 'removes cloak',            'style': '1'          }        ]      }    ]  }], '_v': 2, 'proper': True, 'verb': 'wears', 'activation_type': 1}",</v>
      </c>
      <c r="S37" s="8" t="str">
        <f t="shared" si="78"/>
        <v/>
      </c>
      <c r="T37" s="8" t="str">
        <f t="shared" si="6"/>
        <v/>
      </c>
      <c r="U37" s="8" t="str">
        <f t="shared" ref="U37:W37" si="79">clean(IF(ISBLANK(H37),"",CONCATENATE($L$1,H$1,$L$1,":",$L$1,H37,$L$1,",")))</f>
        <v/>
      </c>
      <c r="V37" s="8" t="str">
        <f t="shared" si="79"/>
        <v/>
      </c>
      <c r="W37" s="8" t="str">
        <f t="shared" si="79"/>
        <v>"passivetext":"If no item equipped on your sheet use `!a 'Cloak of Protection'` to activate AC and save bonus in combat",</v>
      </c>
      <c r="X37" s="8" t="str">
        <f t="shared" si="20"/>
        <v>"text":"This item is best equipped on your character sheet to apply the AC and save bonus.\n\nTo use equip an do an `!update`\n\n"</v>
      </c>
      <c r="Y37" s="16" t="str">
        <f t="shared" si="37"/>
        <v>},</v>
      </c>
      <c r="Z37" s="14"/>
      <c r="AA37" s="14"/>
      <c r="AB37" s="14"/>
      <c r="AC37" s="14"/>
      <c r="AD37" s="14"/>
      <c r="AE37" s="14"/>
      <c r="AF37" s="14"/>
      <c r="AG37" s="14"/>
      <c r="AH37" s="14"/>
      <c r="AI37" s="14"/>
    </row>
    <row r="38" ht="27.0" customHeight="1">
      <c r="A38" s="6" t="s">
        <v>133</v>
      </c>
      <c r="B38" s="6">
        <v>10.0</v>
      </c>
      <c r="C38" s="6"/>
      <c r="D38" s="6"/>
      <c r="E38" s="6"/>
      <c r="F38" s="6"/>
      <c r="G38" s="6"/>
      <c r="H38" s="6"/>
      <c r="I38" s="6"/>
      <c r="J38" s="6"/>
      <c r="K38" s="6"/>
      <c r="L38" s="14"/>
      <c r="M38" s="7" t="s">
        <v>35</v>
      </c>
      <c r="N38" s="8" t="str">
        <f t="shared" si="3"/>
        <v>"infusion":"Eyes of the Eagle",</v>
      </c>
      <c r="O38" s="8" t="str">
        <f t="shared" si="4"/>
        <v>"level":10,</v>
      </c>
      <c r="P38" s="8" t="str">
        <f t="shared" ref="P38:S38" si="80">clean(IF(ISBLANK(C38),"",CONCATENATE($L$1,C$1,$L$1,":",$L$1,C38,$L$1,",")))</f>
        <v/>
      </c>
      <c r="Q38" s="8" t="str">
        <f t="shared" si="80"/>
        <v/>
      </c>
      <c r="R38" s="8" t="str">
        <f t="shared" si="80"/>
        <v/>
      </c>
      <c r="S38" s="8" t="str">
        <f t="shared" si="80"/>
        <v/>
      </c>
      <c r="T38" s="8" t="str">
        <f t="shared" si="6"/>
        <v/>
      </c>
      <c r="U38" s="8" t="str">
        <f t="shared" ref="U38:W38" si="81">clean(IF(ISBLANK(H38),"",CONCATENATE($L$1,H$1,$L$1,":",$L$1,H38,$L$1,",")))</f>
        <v/>
      </c>
      <c r="V38" s="8" t="str">
        <f t="shared" si="81"/>
        <v/>
      </c>
      <c r="W38" s="8" t="str">
        <f t="shared" si="81"/>
        <v/>
      </c>
      <c r="X38" s="8" t="str">
        <f t="shared" si="20"/>
        <v>"text":""</v>
      </c>
      <c r="Y38" s="16" t="str">
        <f t="shared" si="37"/>
        <v>},</v>
      </c>
      <c r="Z38" s="14"/>
      <c r="AA38" s="14"/>
      <c r="AB38" s="14"/>
      <c r="AC38" s="14"/>
      <c r="AD38" s="14"/>
      <c r="AE38" s="14"/>
      <c r="AF38" s="14"/>
      <c r="AG38" s="14"/>
      <c r="AH38" s="14"/>
      <c r="AI38" s="14"/>
    </row>
    <row r="39" ht="27.0" customHeight="1">
      <c r="A39" s="12" t="s">
        <v>134</v>
      </c>
      <c r="B39" s="6">
        <v>10.0</v>
      </c>
      <c r="C39" s="6"/>
      <c r="D39" s="6"/>
      <c r="E39" s="6"/>
      <c r="F39" s="6"/>
      <c r="G39" s="6"/>
      <c r="H39" s="6"/>
      <c r="I39" s="6"/>
      <c r="J39" s="11"/>
      <c r="K39" s="17" t="s">
        <v>135</v>
      </c>
      <c r="L39" s="14"/>
      <c r="M39" s="7" t="s">
        <v>35</v>
      </c>
      <c r="N39" s="8" t="str">
        <f t="shared" si="3"/>
        <v>"infusion":"Gauntlets of Ogre Power",</v>
      </c>
      <c r="O39" s="8" t="str">
        <f t="shared" si="4"/>
        <v>"level":10,</v>
      </c>
      <c r="P39" s="8" t="str">
        <f t="shared" ref="P39:S39" si="82">clean(IF(ISBLANK(C39),"",CONCATENATE($L$1,C$1,$L$1,":",$L$1,C39,$L$1,",")))</f>
        <v/>
      </c>
      <c r="Q39" s="8" t="str">
        <f t="shared" si="82"/>
        <v/>
      </c>
      <c r="R39" s="8" t="str">
        <f t="shared" si="82"/>
        <v/>
      </c>
      <c r="S39" s="8" t="str">
        <f t="shared" si="82"/>
        <v/>
      </c>
      <c r="T39" s="8" t="str">
        <f t="shared" si="6"/>
        <v/>
      </c>
      <c r="U39" s="8" t="str">
        <f t="shared" ref="U39:W39" si="83">clean(IF(ISBLANK(H39),"",CONCATENATE($L$1,H$1,$L$1,":",$L$1,H39,$L$1,",")))</f>
        <v/>
      </c>
      <c r="V39" s="8" t="str">
        <f t="shared" si="83"/>
        <v/>
      </c>
      <c r="W39" s="8" t="str">
        <f t="shared" si="83"/>
        <v/>
      </c>
      <c r="X39" s="8" t="str">
        <f t="shared" si="20"/>
        <v>"text":"This item should be equipped on your character sheet to apply the ability score.\n\nTo use equip an do an `!update`"</v>
      </c>
      <c r="Y39" s="16" t="str">
        <f t="shared" si="37"/>
        <v>},</v>
      </c>
      <c r="Z39" s="14"/>
      <c r="AA39" s="14"/>
      <c r="AB39" s="14"/>
      <c r="AC39" s="14"/>
      <c r="AD39" s="14"/>
      <c r="AE39" s="14"/>
      <c r="AF39" s="14"/>
      <c r="AG39" s="14"/>
      <c r="AH39" s="14"/>
      <c r="AI39" s="14"/>
    </row>
    <row r="40" ht="27.0" customHeight="1">
      <c r="A40" s="12" t="s">
        <v>136</v>
      </c>
      <c r="B40" s="6">
        <v>10.0</v>
      </c>
      <c r="C40" s="12" t="s">
        <v>137</v>
      </c>
      <c r="D40" s="6"/>
      <c r="E40" s="6"/>
      <c r="F40" s="6"/>
      <c r="G40" s="6"/>
      <c r="H40" s="6"/>
      <c r="I40" s="6"/>
      <c r="J40" s="6"/>
      <c r="K40" s="6" t="s">
        <v>138</v>
      </c>
      <c r="L40" s="14"/>
      <c r="M40" s="7" t="s">
        <v>35</v>
      </c>
      <c r="N40" s="8" t="str">
        <f t="shared" si="3"/>
        <v>"infusion":"Gloves of Missile Snaring",</v>
      </c>
      <c r="O40" s="8" t="str">
        <f t="shared" si="4"/>
        <v>"level":10,</v>
      </c>
      <c r="P40" s="8" t="str">
        <f t="shared" ref="P40:S40" si="84">clean(IF(ISBLANK(C40),"",CONCATENATE($L$1,C$1,$L$1,":",$L$1,C40,$L$1,",")))</f>
        <v>"action":"{'name': 'Gloves of Missile Snaring', 'automation': [  {    'type': 'text',    'text': 'These gloves seem to almost meld into your hands when you don them. When a ranged weapon attack hits you while you are wearing them, you can use your reaction to reduce the damage by 1d10 + your Dexterity modifier, provided that you have a free hand. If you reduce the damage to 0, you can catch the missile if it is small enough for you to hold in that hand.'  },  {    'type': 'target',    'target': 'self',    'effects': [      {        'type': 'damage',        'damage': '-(1d10+{dexterityMod}) [heal]'      }    ]  }], '_v': 2, 'proper': True, 'verb': 'wears', 'activation_type': 4}",</v>
      </c>
      <c r="Q40" s="8" t="str">
        <f t="shared" si="84"/>
        <v/>
      </c>
      <c r="R40" s="8" t="str">
        <f t="shared" si="84"/>
        <v/>
      </c>
      <c r="S40" s="8" t="str">
        <f t="shared" si="84"/>
        <v/>
      </c>
      <c r="T40" s="8" t="str">
        <f t="shared" si="6"/>
        <v/>
      </c>
      <c r="U40" s="8" t="str">
        <f t="shared" ref="U40:W40" si="85">clean(IF(ISBLANK(H40),"",CONCATENATE($L$1,H$1,$L$1,":",$L$1,H40,$L$1,",")))</f>
        <v/>
      </c>
      <c r="V40" s="8" t="str">
        <f t="shared" si="85"/>
        <v/>
      </c>
      <c r="W40" s="8" t="str">
        <f t="shared" si="85"/>
        <v/>
      </c>
      <c r="X40" s="8" t="str">
        <f t="shared" si="20"/>
        <v>"text":"To use : `!a 'Gloves of Missile Snaring'"</v>
      </c>
      <c r="Y40" s="16" t="str">
        <f t="shared" si="37"/>
        <v>},</v>
      </c>
      <c r="Z40" s="14"/>
      <c r="AA40" s="14"/>
      <c r="AB40" s="14"/>
      <c r="AC40" s="14"/>
      <c r="AD40" s="14"/>
      <c r="AE40" s="14"/>
      <c r="AF40" s="14"/>
      <c r="AG40" s="14"/>
      <c r="AH40" s="14"/>
      <c r="AI40" s="14"/>
    </row>
    <row r="41" ht="27.0" customHeight="1">
      <c r="A41" s="6" t="s">
        <v>139</v>
      </c>
      <c r="B41" s="6">
        <v>10.0</v>
      </c>
      <c r="C41" s="6"/>
      <c r="D41" s="6"/>
      <c r="E41" s="6"/>
      <c r="F41" s="6"/>
      <c r="G41" s="6"/>
      <c r="H41" s="6"/>
      <c r="I41" s="6"/>
      <c r="J41" s="6"/>
      <c r="K41" s="6"/>
      <c r="L41" s="14"/>
      <c r="M41" s="7" t="s">
        <v>35</v>
      </c>
      <c r="N41" s="8" t="str">
        <f t="shared" si="3"/>
        <v>"infusion":"Gloves of Swimming and Climbing",</v>
      </c>
      <c r="O41" s="8" t="str">
        <f t="shared" si="4"/>
        <v>"level":10,</v>
      </c>
      <c r="P41" s="8" t="str">
        <f t="shared" ref="P41:S41" si="86">clean(IF(ISBLANK(C41),"",CONCATENATE($L$1,C$1,$L$1,":",$L$1,C41,$L$1,",")))</f>
        <v/>
      </c>
      <c r="Q41" s="8" t="str">
        <f t="shared" si="86"/>
        <v/>
      </c>
      <c r="R41" s="8" t="str">
        <f t="shared" si="86"/>
        <v/>
      </c>
      <c r="S41" s="8" t="str">
        <f t="shared" si="86"/>
        <v/>
      </c>
      <c r="T41" s="8" t="str">
        <f t="shared" si="6"/>
        <v/>
      </c>
      <c r="U41" s="8" t="str">
        <f t="shared" ref="U41:W41" si="87">clean(IF(ISBLANK(H41),"",CONCATENATE($L$1,H$1,$L$1,":",$L$1,H41,$L$1,",")))</f>
        <v/>
      </c>
      <c r="V41" s="8" t="str">
        <f t="shared" si="87"/>
        <v/>
      </c>
      <c r="W41" s="8" t="str">
        <f t="shared" si="87"/>
        <v/>
      </c>
      <c r="X41" s="8" t="str">
        <f t="shared" si="20"/>
        <v>"text":""</v>
      </c>
      <c r="Y41" s="16" t="str">
        <f t="shared" si="37"/>
        <v>},</v>
      </c>
      <c r="Z41" s="14"/>
      <c r="AA41" s="14"/>
      <c r="AB41" s="14"/>
      <c r="AC41" s="14"/>
      <c r="AD41" s="14"/>
      <c r="AE41" s="14"/>
      <c r="AF41" s="14"/>
      <c r="AG41" s="14"/>
      <c r="AH41" s="14"/>
      <c r="AI41" s="14"/>
    </row>
    <row r="42" ht="27.0" customHeight="1">
      <c r="A42" s="12" t="s">
        <v>140</v>
      </c>
      <c r="B42" s="6">
        <v>10.0</v>
      </c>
      <c r="C42" s="12" t="s">
        <v>141</v>
      </c>
      <c r="D42" s="6"/>
      <c r="E42" s="6"/>
      <c r="F42" s="6"/>
      <c r="G42" s="6"/>
      <c r="H42" s="6"/>
      <c r="I42" s="6"/>
      <c r="J42" s="6"/>
      <c r="K42" s="6" t="s">
        <v>142</v>
      </c>
      <c r="L42" s="14"/>
      <c r="M42" s="7" t="s">
        <v>35</v>
      </c>
      <c r="N42" s="8" t="str">
        <f t="shared" si="3"/>
        <v>"infusion":"Hat of Disguise",</v>
      </c>
      <c r="O42" s="8" t="str">
        <f t="shared" si="4"/>
        <v>"level":10,</v>
      </c>
      <c r="P42" s="8" t="str">
        <f t="shared" ref="P42:S42" si="88">clean(IF(ISBLANK(C42),"",CONCATENATE($L$1,C$1,$L$1,":",$L$1,C42,$L$1,",")))</f>
        <v>"action":"{'name': ' Hat of Disguise', 'automation': [  {    'type': 'text',    'text': 'While wearing this hat, you can use an action to cast the disguise self spell from it at will. The spell ends if the hat is removed.'  },  {    'type': 'spell',    'id': 2069  }], '_v': 2, 'proper': True, 'verb': 'uses', 'activation_type': 1}",</v>
      </c>
      <c r="Q42" s="8" t="str">
        <f t="shared" si="88"/>
        <v/>
      </c>
      <c r="R42" s="8" t="str">
        <f t="shared" si="88"/>
        <v/>
      </c>
      <c r="S42" s="8" t="str">
        <f t="shared" si="88"/>
        <v/>
      </c>
      <c r="T42" s="8" t="str">
        <f t="shared" si="6"/>
        <v/>
      </c>
      <c r="U42" s="8" t="str">
        <f t="shared" ref="U42:W42" si="89">clean(IF(ISBLANK(H42),"",CONCATENATE($L$1,H$1,$L$1,":",$L$1,H42,$L$1,",")))</f>
        <v/>
      </c>
      <c r="V42" s="8" t="str">
        <f t="shared" si="89"/>
        <v/>
      </c>
      <c r="W42" s="8" t="str">
        <f t="shared" si="89"/>
        <v/>
      </c>
      <c r="X42" s="8" t="str">
        <f t="shared" si="20"/>
        <v>"text":"To use : `!a 'Hat of Disguise'"</v>
      </c>
      <c r="Y42" s="16" t="str">
        <f t="shared" si="37"/>
        <v>},</v>
      </c>
      <c r="Z42" s="14"/>
      <c r="AA42" s="14"/>
      <c r="AB42" s="14"/>
      <c r="AC42" s="14"/>
      <c r="AD42" s="14"/>
      <c r="AE42" s="14"/>
      <c r="AF42" s="14"/>
      <c r="AG42" s="14"/>
      <c r="AH42" s="14"/>
      <c r="AI42" s="14"/>
    </row>
    <row r="43" ht="27.0" customHeight="1">
      <c r="A43" s="6" t="s">
        <v>143</v>
      </c>
      <c r="B43" s="6">
        <v>10.0</v>
      </c>
      <c r="C43" s="6"/>
      <c r="D43" s="6"/>
      <c r="E43" s="6"/>
      <c r="F43" s="6"/>
      <c r="G43" s="6"/>
      <c r="H43" s="6"/>
      <c r="I43" s="6"/>
      <c r="J43" s="11"/>
      <c r="K43" s="17" t="s">
        <v>144</v>
      </c>
      <c r="L43" s="14"/>
      <c r="M43" s="7" t="s">
        <v>35</v>
      </c>
      <c r="N43" s="8" t="str">
        <f t="shared" si="3"/>
        <v>"infusion":"Headband of Intellect",</v>
      </c>
      <c r="O43" s="8" t="str">
        <f t="shared" si="4"/>
        <v>"level":10,</v>
      </c>
      <c r="P43" s="8" t="str">
        <f t="shared" ref="P43:S43" si="90">clean(IF(ISBLANK(C43),"",CONCATENATE($L$1,C$1,$L$1,":",$L$1,C43,$L$1,",")))</f>
        <v/>
      </c>
      <c r="Q43" s="8" t="str">
        <f t="shared" si="90"/>
        <v/>
      </c>
      <c r="R43" s="8" t="str">
        <f t="shared" si="90"/>
        <v/>
      </c>
      <c r="S43" s="8" t="str">
        <f t="shared" si="90"/>
        <v/>
      </c>
      <c r="T43" s="8" t="str">
        <f t="shared" si="6"/>
        <v/>
      </c>
      <c r="U43" s="8" t="str">
        <f t="shared" ref="U43:W43" si="91">clean(IF(ISBLANK(H43),"",CONCATENATE($L$1,H$1,$L$1,":",$L$1,H43,$L$1,",")))</f>
        <v/>
      </c>
      <c r="V43" s="8" t="str">
        <f t="shared" si="91"/>
        <v/>
      </c>
      <c r="W43" s="8" t="str">
        <f t="shared" si="91"/>
        <v/>
      </c>
      <c r="X43" s="8" t="str">
        <f t="shared" si="20"/>
        <v>"text":"This item should be equipped on your character sheet to apply the ability score.\n\nTo use equip an do an `!update`\n\n"</v>
      </c>
      <c r="Y43" s="16" t="str">
        <f t="shared" si="37"/>
        <v>},</v>
      </c>
      <c r="Z43" s="14"/>
      <c r="AA43" s="14"/>
      <c r="AB43" s="14"/>
      <c r="AC43" s="14"/>
      <c r="AD43" s="14"/>
      <c r="AE43" s="14"/>
      <c r="AF43" s="14"/>
      <c r="AG43" s="14"/>
      <c r="AH43" s="14"/>
      <c r="AI43" s="14"/>
    </row>
    <row r="44" ht="27.0" customHeight="1">
      <c r="A44" s="12" t="s">
        <v>145</v>
      </c>
      <c r="B44" s="6">
        <v>10.0</v>
      </c>
      <c r="C44" s="12" t="s">
        <v>146</v>
      </c>
      <c r="D44" s="12" t="s">
        <v>147</v>
      </c>
      <c r="E44" s="6"/>
      <c r="F44" s="6" t="s">
        <v>145</v>
      </c>
      <c r="G44" s="6">
        <v>1.0</v>
      </c>
      <c r="H44" s="6" t="s">
        <v>32</v>
      </c>
      <c r="I44" s="6">
        <v>1.0</v>
      </c>
      <c r="J44" s="6"/>
      <c r="K44" s="6" t="s">
        <v>148</v>
      </c>
      <c r="L44" s="14"/>
      <c r="M44" s="7" t="s">
        <v>35</v>
      </c>
      <c r="N44" s="8" t="str">
        <f t="shared" si="3"/>
        <v>"infusion":"Helm of Telepathy",</v>
      </c>
      <c r="O44" s="8" t="str">
        <f t="shared" si="4"/>
        <v>"level":10,</v>
      </c>
      <c r="P44" s="8" t="str">
        <f t="shared" ref="P44:S44" si="92">clean(IF(ISBLANK(C44),"",CONCATENATE($L$1,C$1,$L$1,":",$L$1,C44,$L$1,",")))</f>
        <v>"action":"{'name': ' Helm of Telepathy', 'automation': [  {    'type': 'text',    'text': 'While wearing this helm, you can use an action to cast the detect thoughts spell (save DC 13) from it. As long as you maintain concentration on the spell, you can use a bonus action to send a telepathic message to a creature you are focused on. It can reply--using a bonus action to do so--while your focus on it continues.'  },{    'type': 'target',    'target': 'self',    'effects': [      {        'type': 'ieffect2',        'name': 'Detect Thoughts',        'duration': '10',        'conc': true,        'target_self': true      }    ]  },  {    'type': 'spell',    'id': 2067,    'dc': '13',    'parent': 'Detect Thoughts'  }], '_v': 2, 'proper': True, 'verb': 'uses', 'activation_type': 1}",</v>
      </c>
      <c r="Q44" s="8" t="str">
        <f t="shared" si="92"/>
        <v>"action-2":"{'name': ' Helm of Telepathy (Suggestion)', 'automation': [{    'type': 'target',    'target': 'self',    'effects': [      {        'type': 'ieffect2',        'name': 'Suggestion',        'duration': '4800',        'conc': true,        'target_self': true      }    ]  },  {    'type': 'spell',    'id': 2269,    'dc': '13',    'parent': 'Detect Thoughts'  },  {    'type': 'counter',    'counter': 'Helm of Telepathy',    'amount': '1',    'errorBehaviour': 'raise'  },  {    'type': 'text',    'text': 'While focusing on a creature with detect thoughts, you can use an action to cast the suggestion spell (save DC 13) from the helm on that creature. Once used, the suggestion property can not be used again until the next dawn.'  }], '_v': 2, 'proper': True, 'verb': 'uses', 'activation_type': 1}",</v>
      </c>
      <c r="R44" s="8" t="str">
        <f t="shared" si="92"/>
        <v/>
      </c>
      <c r="S44" s="8" t="str">
        <f t="shared" si="92"/>
        <v>"counter":"Helm of Telepathy",</v>
      </c>
      <c r="T44" s="8" t="str">
        <f t="shared" si="6"/>
        <v>"max":1,</v>
      </c>
      <c r="U44" s="8" t="str">
        <f t="shared" ref="U44:W44" si="93">clean(IF(ISBLANK(H44),"",CONCATENATE($L$1,H$1,$L$1,":",$L$1,H44,$L$1,",")))</f>
        <v>"reset":"long",</v>
      </c>
      <c r="V44" s="8" t="str">
        <f t="shared" si="93"/>
        <v>"resetby":"1",</v>
      </c>
      <c r="W44" s="8" t="str">
        <f t="shared" si="93"/>
        <v/>
      </c>
      <c r="X44" s="8" t="str">
        <f t="shared" si="20"/>
        <v>"text":"`!a 'Helm of Telepathy' [-t &lt;target&gt;]` for Detect Thoughts\n`!a 'Helm of Telepathy (Suggestion)' -t &lt;target&gt;` for Suggestion"</v>
      </c>
      <c r="Y44" s="16" t="str">
        <f t="shared" si="37"/>
        <v>},</v>
      </c>
      <c r="Z44" s="14"/>
      <c r="AA44" s="14"/>
      <c r="AB44" s="14"/>
      <c r="AC44" s="14"/>
      <c r="AD44" s="14"/>
      <c r="AE44" s="14"/>
      <c r="AF44" s="14"/>
      <c r="AG44" s="14"/>
      <c r="AH44" s="14"/>
      <c r="AI44" s="14"/>
    </row>
    <row r="45" ht="27.0" customHeight="1">
      <c r="A45" s="12" t="s">
        <v>149</v>
      </c>
      <c r="B45" s="6">
        <v>10.0</v>
      </c>
      <c r="C45" s="12" t="s">
        <v>150</v>
      </c>
      <c r="D45" s="6"/>
      <c r="E45" s="6"/>
      <c r="F45" s="6" t="s">
        <v>149</v>
      </c>
      <c r="G45" s="6">
        <v>3.0</v>
      </c>
      <c r="H45" s="6" t="s">
        <v>32</v>
      </c>
      <c r="I45" s="6" t="s">
        <v>100</v>
      </c>
      <c r="J45" s="6"/>
      <c r="K45" s="6" t="s">
        <v>151</v>
      </c>
      <c r="L45" s="14"/>
      <c r="M45" s="7" t="s">
        <v>35</v>
      </c>
      <c r="N45" s="8" t="str">
        <f t="shared" si="3"/>
        <v>"infusion":"Medallion of Thoughts",</v>
      </c>
      <c r="O45" s="8" t="str">
        <f t="shared" si="4"/>
        <v>"level":10,</v>
      </c>
      <c r="P45" s="8" t="str">
        <f t="shared" ref="P45:S45" si="94">clean(IF(ISBLANK(C45),"",CONCATENATE($L$1,C$1,$L$1,":",$L$1,C45,$L$1,",")))</f>
        <v>"action":"{'name': ' Medallion of Thoughts', 'automation': [  {    'type': 'text',    'text': 'he medallion has 3 charges. While wearing it, you can use an action and expend 1 charge to cast the detect thoughts spell (save DC 13) from it. The medallion regains 1d3 expended charges daily at dawn.'  },{    'type': 'target',    'target': 'self',    'effects': [      {        'type': 'ieffect2',        'name': 'Detect Thoughts',        'duration': '10',        'conc': true,        'target_self': true      }    ]  },{    'type': 'counter',    'counter': 'Medallion of Thoughts',    'amount': '1',    'errorBehaviour': 'raise'  },  {    'type': 'spell',    'id': 2067,    'parent': 'Detect Thoughts'  }], '_v': 2, 'proper': True, 'verb': 'uses', 'activation_type': 1}",</v>
      </c>
      <c r="Q45" s="8" t="str">
        <f t="shared" si="94"/>
        <v/>
      </c>
      <c r="R45" s="8" t="str">
        <f t="shared" si="94"/>
        <v/>
      </c>
      <c r="S45" s="8" t="str">
        <f t="shared" si="94"/>
        <v>"counter":"Medallion of Thoughts",</v>
      </c>
      <c r="T45" s="8" t="str">
        <f t="shared" si="6"/>
        <v>"max":3,</v>
      </c>
      <c r="U45" s="8" t="str">
        <f t="shared" ref="U45:W45" si="95">clean(IF(ISBLANK(H45),"",CONCATENATE($L$1,H$1,$L$1,":",$L$1,H45,$L$1,",")))</f>
        <v>"reset":"long",</v>
      </c>
      <c r="V45" s="8" t="str">
        <f t="shared" si="95"/>
        <v>"resetby":"1d3",</v>
      </c>
      <c r="W45" s="8" t="str">
        <f t="shared" si="95"/>
        <v/>
      </c>
      <c r="X45" s="8" t="str">
        <f t="shared" si="20"/>
        <v>"text":"`!a 'Medallion of Thoughts' [-t &lt;target&gt;]`"</v>
      </c>
      <c r="Y45" s="16" t="str">
        <f t="shared" si="37"/>
        <v>},</v>
      </c>
      <c r="Z45" s="14"/>
      <c r="AA45" s="14"/>
      <c r="AB45" s="14"/>
      <c r="AC45" s="14"/>
      <c r="AD45" s="14"/>
      <c r="AE45" s="14"/>
      <c r="AF45" s="14"/>
      <c r="AG45" s="14"/>
      <c r="AH45" s="14"/>
      <c r="AI45" s="14"/>
    </row>
    <row r="46" ht="27.0" customHeight="1">
      <c r="A46" s="6" t="s">
        <v>152</v>
      </c>
      <c r="B46" s="6">
        <v>10.0</v>
      </c>
      <c r="C46" s="6"/>
      <c r="D46" s="6"/>
      <c r="E46" s="6"/>
      <c r="F46" s="6"/>
      <c r="G46" s="6"/>
      <c r="H46" s="6"/>
      <c r="I46" s="6"/>
      <c r="J46" s="6"/>
      <c r="K46" s="6"/>
      <c r="L46" s="14"/>
      <c r="M46" s="7" t="s">
        <v>35</v>
      </c>
      <c r="N46" s="8" t="str">
        <f t="shared" si="3"/>
        <v>"infusion":"Necklace of Adaptation",</v>
      </c>
      <c r="O46" s="8" t="str">
        <f t="shared" si="4"/>
        <v>"level":10,</v>
      </c>
      <c r="P46" s="8" t="str">
        <f t="shared" ref="P46:S46" si="96">clean(IF(ISBLANK(C46),"",CONCATENATE($L$1,C$1,$L$1,":",$L$1,C46,$L$1,",")))</f>
        <v/>
      </c>
      <c r="Q46" s="8" t="str">
        <f t="shared" si="96"/>
        <v/>
      </c>
      <c r="R46" s="8" t="str">
        <f t="shared" si="96"/>
        <v/>
      </c>
      <c r="S46" s="8" t="str">
        <f t="shared" si="96"/>
        <v/>
      </c>
      <c r="T46" s="8" t="str">
        <f t="shared" si="6"/>
        <v/>
      </c>
      <c r="U46" s="8" t="str">
        <f t="shared" ref="U46:W46" si="97">clean(IF(ISBLANK(H46),"",CONCATENATE($L$1,H$1,$L$1,":",$L$1,H46,$L$1,",")))</f>
        <v/>
      </c>
      <c r="V46" s="8" t="str">
        <f t="shared" si="97"/>
        <v/>
      </c>
      <c r="W46" s="8" t="str">
        <f t="shared" si="97"/>
        <v/>
      </c>
      <c r="X46" s="8" t="str">
        <f t="shared" si="20"/>
        <v>"text":""</v>
      </c>
      <c r="Y46" s="16" t="str">
        <f t="shared" si="37"/>
        <v>},</v>
      </c>
      <c r="Z46" s="14"/>
      <c r="AA46" s="14"/>
      <c r="AB46" s="14"/>
      <c r="AC46" s="14"/>
      <c r="AD46" s="14"/>
      <c r="AE46" s="14"/>
      <c r="AF46" s="14"/>
      <c r="AG46" s="14"/>
      <c r="AH46" s="14"/>
      <c r="AI46" s="14"/>
    </row>
    <row r="47" ht="27.0" customHeight="1">
      <c r="A47" s="6" t="s">
        <v>153</v>
      </c>
      <c r="B47" s="6">
        <v>10.0</v>
      </c>
      <c r="C47" s="6"/>
      <c r="D47" s="6"/>
      <c r="E47" s="6"/>
      <c r="F47" s="6"/>
      <c r="G47" s="6"/>
      <c r="H47" s="6"/>
      <c r="I47" s="6"/>
      <c r="J47" s="6"/>
      <c r="K47" s="6"/>
      <c r="L47" s="14"/>
      <c r="M47" s="7" t="s">
        <v>35</v>
      </c>
      <c r="N47" s="8" t="str">
        <f t="shared" si="3"/>
        <v>"infusion":"Periapt of Wound Closure",</v>
      </c>
      <c r="O47" s="8" t="str">
        <f t="shared" si="4"/>
        <v>"level":10,</v>
      </c>
      <c r="P47" s="8" t="str">
        <f t="shared" ref="P47:S47" si="98">clean(IF(ISBLANK(C47),"",CONCATENATE($L$1,C$1,$L$1,":",$L$1,C47,$L$1,",")))</f>
        <v/>
      </c>
      <c r="Q47" s="8" t="str">
        <f t="shared" si="98"/>
        <v/>
      </c>
      <c r="R47" s="8" t="str">
        <f t="shared" si="98"/>
        <v/>
      </c>
      <c r="S47" s="8" t="str">
        <f t="shared" si="98"/>
        <v/>
      </c>
      <c r="T47" s="8" t="str">
        <f t="shared" si="6"/>
        <v/>
      </c>
      <c r="U47" s="8" t="str">
        <f t="shared" ref="U47:W47" si="99">clean(IF(ISBLANK(H47),"",CONCATENATE($L$1,H$1,$L$1,":",$L$1,H47,$L$1,",")))</f>
        <v/>
      </c>
      <c r="V47" s="8" t="str">
        <f t="shared" si="99"/>
        <v/>
      </c>
      <c r="W47" s="8" t="str">
        <f t="shared" si="99"/>
        <v/>
      </c>
      <c r="X47" s="8" t="str">
        <f t="shared" si="20"/>
        <v>"text":""</v>
      </c>
      <c r="Y47" s="16" t="str">
        <f t="shared" si="37"/>
        <v>},</v>
      </c>
      <c r="Z47" s="14"/>
      <c r="AA47" s="14"/>
      <c r="AB47" s="14"/>
      <c r="AC47" s="14"/>
      <c r="AD47" s="14"/>
      <c r="AE47" s="14"/>
      <c r="AF47" s="14"/>
      <c r="AG47" s="14"/>
      <c r="AH47" s="14"/>
      <c r="AI47" s="14"/>
    </row>
    <row r="48" ht="27.0" customHeight="1">
      <c r="A48" s="12" t="s">
        <v>154</v>
      </c>
      <c r="B48" s="6">
        <v>10.0</v>
      </c>
      <c r="C48" s="12" t="s">
        <v>155</v>
      </c>
      <c r="D48" s="6" t="s">
        <v>156</v>
      </c>
      <c r="E48" s="6"/>
      <c r="F48" s="6" t="s">
        <v>154</v>
      </c>
      <c r="G48" s="6">
        <v>3.0</v>
      </c>
      <c r="H48" s="6" t="s">
        <v>32</v>
      </c>
      <c r="I48" s="6" t="s">
        <v>100</v>
      </c>
      <c r="J48" s="6"/>
      <c r="K48" s="6" t="s">
        <v>157</v>
      </c>
      <c r="L48" s="14"/>
      <c r="M48" s="7" t="s">
        <v>35</v>
      </c>
      <c r="N48" s="8" t="str">
        <f t="shared" si="3"/>
        <v>"infusion":"Pipes of the Sewers",</v>
      </c>
      <c r="O48" s="8" t="str">
        <f t="shared" si="4"/>
        <v>"level":10,</v>
      </c>
      <c r="P48" s="8" t="str">
        <f t="shared" ref="P48:S48" si="100">clean(IF(ISBLANK(C48),"",CONCATENATE($L$1,C$1,$L$1,":",$L$1,C48,$L$1,",")))</f>
        <v>"action":"{'name': 'Call Rats (Pipes of the Sewers)', 'automation': [  {    'type': 'counter',    'counter': 'Pipes of the Sewers',    'amount': '{int(choice)}',    'allowOverflow': false,    'errorBehaviour': 'raise'  },  {    'type': 'text',    'text': 'The pipes have 3 charges. If you play the pipes as an action, you can use a bonus action to expend 1 to 3 charges, calling forth one swarm of rats with each expended charge, provided that enough rats are within half a mile of you to be called in this fashion (as determined by the GM). If there are not enough rats to form a swarm, the charge is wasted. Called swarms move toward the music by the shortest available route but are not under your control otherwise.',    'title': 'Pipes of the Sewers'  }], '_v': 2, 'proper': True, 'verb': 'uses', 'activation_type': 3}",</v>
      </c>
      <c r="Q48" s="8" t="str">
        <f t="shared" si="100"/>
        <v>"action-2":"{'name': 'Charm Rats (Pipes of the Sewers)', 'automation': [  {    'type': 'text',    'text': 'Whenever a swarm of rats that is not under another creatures control comes within 30 feet of you while you are playing the pipes, you can make a Charisma check contested by the swarms Wisdom check. If you lose the contest, the swarm behaves as it normally would and cannot be swayed by the pipes music for the next 24 hours. If you win the contest, the swarm is swayed by the pipes music and becomes friendly to you and your companions for as long as you continue to play the pipes each round as an action. A friendly swarm obeys your commands. If you issue no commands to a friendly swarm, it defends itself but otherwise takes no actions. If a friendly swarm starts its turn and cannot hear the pipes music, your control over that swarm ends, and the swarm behaves as it normally would and cannot be swayed by the pipes music for the next 24 hours.'  },  {    'type': 'target',    'target': 'all',    'effects': [      {        'type': 'check',        'ability': 'wisdom',        'contestAbility': 'charisma',        'contestTie': 'success',        'success': [          {            'type': 'ieffect2',            'name': 'Immune to pipes',            'desc': 'Cannot be swayed by Pipes of the Sewers for 24 hours'          }        ],        'fail': [          {            'type': 'ieffect2',            'name': 'Charmed',            'desc': 'Charmed by {caster.name}',            'buttons': [              {                'label': 'Music ends',                'automation': [                  {                    'type': 'remove_ieffect'                  }                ],                'style': '1'              }            ]          }        ]      }    ]  }], '_v': 2, 'proper': True, 'verb': 'uses', 'activation_type': 2}",</v>
      </c>
      <c r="R48" s="8" t="str">
        <f t="shared" si="100"/>
        <v/>
      </c>
      <c r="S48" s="8" t="str">
        <f t="shared" si="100"/>
        <v>"counter":"Pipes of the Sewers",</v>
      </c>
      <c r="T48" s="8" t="str">
        <f t="shared" si="6"/>
        <v>"max":3,</v>
      </c>
      <c r="U48" s="8" t="str">
        <f t="shared" ref="U48:W48" si="101">clean(IF(ISBLANK(H48),"",CONCATENATE($L$1,H$1,$L$1,":",$L$1,H48,$L$1,",")))</f>
        <v>"reset":"long",</v>
      </c>
      <c r="V48" s="8" t="str">
        <f t="shared" si="101"/>
        <v>"resetby":"1d3",</v>
      </c>
      <c r="W48" s="8" t="str">
        <f t="shared" si="101"/>
        <v/>
      </c>
      <c r="X48" s="8" t="str">
        <f t="shared" si="20"/>
        <v>"text":"`!a 'Call Rats (Pipes of the Sewers)' -choice [number of charges]`\n\n`'Charm Rats (Pipes of the Sewers)' -t &lt;target&gt;`"</v>
      </c>
      <c r="Y48" s="16" t="str">
        <f t="shared" si="37"/>
        <v>},</v>
      </c>
      <c r="Z48" s="14"/>
      <c r="AA48" s="14"/>
      <c r="AB48" s="14"/>
      <c r="AC48" s="14"/>
      <c r="AD48" s="14"/>
      <c r="AE48" s="14"/>
      <c r="AF48" s="14"/>
      <c r="AG48" s="14"/>
      <c r="AH48" s="14"/>
      <c r="AI48" s="14"/>
    </row>
    <row r="49" ht="27.0" customHeight="1">
      <c r="A49" s="6" t="s">
        <v>158</v>
      </c>
      <c r="B49" s="6">
        <v>10.0</v>
      </c>
      <c r="C49" s="6"/>
      <c r="D49" s="6"/>
      <c r="E49" s="6"/>
      <c r="F49" s="6"/>
      <c r="G49" s="6"/>
      <c r="H49" s="6"/>
      <c r="I49" s="6"/>
      <c r="J49" s="6"/>
      <c r="K49" s="6" t="s">
        <v>159</v>
      </c>
      <c r="L49" s="14"/>
      <c r="M49" s="7" t="s">
        <v>35</v>
      </c>
      <c r="N49" s="8" t="str">
        <f t="shared" si="3"/>
        <v>"infusion":"Quiver of Ehlonna",</v>
      </c>
      <c r="O49" s="8" t="str">
        <f t="shared" si="4"/>
        <v>"level":10,</v>
      </c>
      <c r="P49" s="8" t="str">
        <f t="shared" ref="P49:S49" si="102">clean(IF(ISBLANK(C49),"",CONCATENATE($L$1,C$1,$L$1,":",$L$1,C49,$L$1,",")))</f>
        <v/>
      </c>
      <c r="Q49" s="8" t="str">
        <f t="shared" si="102"/>
        <v/>
      </c>
      <c r="R49" s="8" t="str">
        <f t="shared" si="102"/>
        <v/>
      </c>
      <c r="S49" s="8" t="str">
        <f t="shared" si="102"/>
        <v/>
      </c>
      <c r="T49" s="8" t="str">
        <f t="shared" si="6"/>
        <v/>
      </c>
      <c r="U49" s="8" t="str">
        <f t="shared" ref="U49:W49" si="103">clean(IF(ISBLANK(H49),"",CONCATENATE($L$1,H$1,$L$1,":",$L$1,H49,$L$1,",")))</f>
        <v/>
      </c>
      <c r="V49" s="8" t="str">
        <f t="shared" si="103"/>
        <v/>
      </c>
      <c r="W49" s="8" t="str">
        <f t="shared" si="103"/>
        <v/>
      </c>
      <c r="X49" s="8" t="str">
        <f t="shared" si="20"/>
        <v>"text":"To use : `!a 'Quiver of Ehlonna'"</v>
      </c>
      <c r="Y49" s="16" t="str">
        <f t="shared" si="37"/>
        <v>},</v>
      </c>
      <c r="Z49" s="14"/>
      <c r="AA49" s="14"/>
      <c r="AB49" s="14"/>
      <c r="AC49" s="14"/>
      <c r="AD49" s="14"/>
      <c r="AE49" s="14"/>
      <c r="AF49" s="14"/>
      <c r="AG49" s="14"/>
      <c r="AH49" s="14"/>
      <c r="AI49" s="14"/>
    </row>
    <row r="50" ht="27.0" customHeight="1">
      <c r="A50" s="12" t="s">
        <v>160</v>
      </c>
      <c r="B50" s="6">
        <v>10.0</v>
      </c>
      <c r="C50" s="12" t="s">
        <v>161</v>
      </c>
      <c r="D50" s="6"/>
      <c r="E50" s="6"/>
      <c r="F50" s="6"/>
      <c r="G50" s="6"/>
      <c r="H50" s="6"/>
      <c r="I50" s="6"/>
      <c r="J50" s="6"/>
      <c r="K50" s="6" t="s">
        <v>162</v>
      </c>
      <c r="L50" s="14"/>
      <c r="M50" s="7" t="s">
        <v>35</v>
      </c>
      <c r="N50" s="8" t="str">
        <f t="shared" si="3"/>
        <v>"infusion":"Ring of Jumping",</v>
      </c>
      <c r="O50" s="8" t="str">
        <f t="shared" si="4"/>
        <v>"level":10,</v>
      </c>
      <c r="P50" s="8" t="str">
        <f t="shared" ref="P50:S50" si="104">clean(IF(ISBLANK(C50),"",CONCATENATE($L$1,C$1,$L$1,":",$L$1,C50,$L$1,",")))</f>
        <v>"action":"{'name': ' Ring of Jumping', 'automation': [  {    'type': 'text',    'text': 'While wearing this ring, you can cast the jump spell from it as a bonus action at will, but can target only yourself when you do so.'  },{    'type': 'target',    'target': 'self',    'effects': [      {        'type': 'ieffect2',        'name': 'Jump',        'duration': '10',        'target_self': true      }    ]  },  {    'type': 'spell',    'id': 2161  }], '_v': 2, 'proper': True, 'verb': 'uses', 'activation_type': 3}",</v>
      </c>
      <c r="Q50" s="8" t="str">
        <f t="shared" si="104"/>
        <v/>
      </c>
      <c r="R50" s="8" t="str">
        <f t="shared" si="104"/>
        <v/>
      </c>
      <c r="S50" s="8" t="str">
        <f t="shared" si="104"/>
        <v/>
      </c>
      <c r="T50" s="8" t="str">
        <f t="shared" si="6"/>
        <v/>
      </c>
      <c r="U50" s="8" t="str">
        <f t="shared" ref="U50:W50" si="105">clean(IF(ISBLANK(H50),"",CONCATENATE($L$1,H$1,$L$1,":",$L$1,H50,$L$1,",")))</f>
        <v/>
      </c>
      <c r="V50" s="8" t="str">
        <f t="shared" si="105"/>
        <v/>
      </c>
      <c r="W50" s="8" t="str">
        <f t="shared" si="105"/>
        <v/>
      </c>
      <c r="X50" s="8" t="str">
        <f t="shared" si="20"/>
        <v>"text":"To use : `!a 'Ring of Jumping'"</v>
      </c>
      <c r="Y50" s="16" t="str">
        <f t="shared" si="37"/>
        <v>},</v>
      </c>
      <c r="Z50" s="14"/>
      <c r="AA50" s="14"/>
      <c r="AB50" s="14"/>
      <c r="AC50" s="14"/>
      <c r="AD50" s="14"/>
      <c r="AE50" s="14"/>
      <c r="AF50" s="14"/>
      <c r="AG50" s="14"/>
      <c r="AH50" s="14"/>
      <c r="AI50" s="14"/>
    </row>
    <row r="51" ht="27.0" customHeight="1">
      <c r="A51" s="6" t="s">
        <v>163</v>
      </c>
      <c r="B51" s="6">
        <v>10.0</v>
      </c>
      <c r="C51" s="6"/>
      <c r="D51" s="6"/>
      <c r="E51" s="6"/>
      <c r="F51" s="6"/>
      <c r="G51" s="6"/>
      <c r="H51" s="6"/>
      <c r="I51" s="6"/>
      <c r="J51" s="6"/>
      <c r="K51" s="6" t="s">
        <v>164</v>
      </c>
      <c r="L51" s="14"/>
      <c r="M51" s="7" t="s">
        <v>35</v>
      </c>
      <c r="N51" s="8" t="str">
        <f t="shared" si="3"/>
        <v>"infusion":"Ring of Mind Shielding",</v>
      </c>
      <c r="O51" s="8" t="str">
        <f t="shared" si="4"/>
        <v>"level":10,</v>
      </c>
      <c r="P51" s="8" t="str">
        <f t="shared" ref="P51:S51" si="106">clean(IF(ISBLANK(C51),"",CONCATENATE($L$1,C$1,$L$1,":",$L$1,C51,$L$1,",")))</f>
        <v/>
      </c>
      <c r="Q51" s="8" t="str">
        <f t="shared" si="106"/>
        <v/>
      </c>
      <c r="R51" s="8" t="str">
        <f t="shared" si="106"/>
        <v/>
      </c>
      <c r="S51" s="8" t="str">
        <f t="shared" si="106"/>
        <v/>
      </c>
      <c r="T51" s="8" t="str">
        <f t="shared" si="6"/>
        <v/>
      </c>
      <c r="U51" s="8" t="str">
        <f t="shared" ref="U51:W51" si="107">clean(IF(ISBLANK(H51),"",CONCATENATE($L$1,H$1,$L$1,":",$L$1,H51,$L$1,",")))</f>
        <v/>
      </c>
      <c r="V51" s="8" t="str">
        <f t="shared" si="107"/>
        <v/>
      </c>
      <c r="W51" s="8" t="str">
        <f t="shared" si="107"/>
        <v/>
      </c>
      <c r="X51" s="8" t="str">
        <f t="shared" si="20"/>
        <v>"text":"To use : `!a 'Ring of Mind Shielding'"</v>
      </c>
      <c r="Y51" s="16" t="str">
        <f t="shared" si="37"/>
        <v>},</v>
      </c>
      <c r="Z51" s="14"/>
      <c r="AA51" s="14"/>
      <c r="AB51" s="14"/>
      <c r="AC51" s="14"/>
      <c r="AD51" s="14"/>
      <c r="AE51" s="14"/>
      <c r="AF51" s="14"/>
      <c r="AG51" s="14"/>
      <c r="AH51" s="14"/>
      <c r="AI51" s="14"/>
    </row>
    <row r="52" ht="27.0" customHeight="1">
      <c r="A52" s="6" t="s">
        <v>165</v>
      </c>
      <c r="B52" s="6">
        <v>10.0</v>
      </c>
      <c r="C52" s="6"/>
      <c r="D52" s="6"/>
      <c r="E52" s="6"/>
      <c r="F52" s="6"/>
      <c r="G52" s="6"/>
      <c r="H52" s="6"/>
      <c r="I52" s="6"/>
      <c r="J52" s="6"/>
      <c r="K52" s="6" t="s">
        <v>166</v>
      </c>
      <c r="L52" s="14"/>
      <c r="M52" s="7" t="s">
        <v>35</v>
      </c>
      <c r="N52" s="8" t="str">
        <f t="shared" si="3"/>
        <v>"infusion":"Slippers of Spider Climbing",</v>
      </c>
      <c r="O52" s="8" t="str">
        <f t="shared" si="4"/>
        <v>"level":10,</v>
      </c>
      <c r="P52" s="8" t="str">
        <f t="shared" ref="P52:S52" si="108">clean(IF(ISBLANK(C52),"",CONCATENATE($L$1,C$1,$L$1,":",$L$1,C52,$L$1,",")))</f>
        <v/>
      </c>
      <c r="Q52" s="8" t="str">
        <f t="shared" si="108"/>
        <v/>
      </c>
      <c r="R52" s="8" t="str">
        <f t="shared" si="108"/>
        <v/>
      </c>
      <c r="S52" s="8" t="str">
        <f t="shared" si="108"/>
        <v/>
      </c>
      <c r="T52" s="8" t="str">
        <f t="shared" si="6"/>
        <v/>
      </c>
      <c r="U52" s="8" t="str">
        <f t="shared" ref="U52:W52" si="109">clean(IF(ISBLANK(H52),"",CONCATENATE($L$1,H$1,$L$1,":",$L$1,H52,$L$1,",")))</f>
        <v/>
      </c>
      <c r="V52" s="8" t="str">
        <f t="shared" si="109"/>
        <v/>
      </c>
      <c r="W52" s="8" t="str">
        <f t="shared" si="109"/>
        <v/>
      </c>
      <c r="X52" s="8" t="str">
        <f t="shared" si="20"/>
        <v>"text":"To use : `!a 'Slippers of Spider Climbing'"</v>
      </c>
      <c r="Y52" s="16" t="str">
        <f t="shared" si="37"/>
        <v>},</v>
      </c>
      <c r="Z52" s="14"/>
      <c r="AA52" s="14"/>
      <c r="AB52" s="14"/>
      <c r="AC52" s="14"/>
      <c r="AD52" s="14"/>
      <c r="AE52" s="14"/>
      <c r="AF52" s="14"/>
      <c r="AG52" s="14"/>
      <c r="AH52" s="14"/>
      <c r="AI52" s="14"/>
    </row>
    <row r="53" ht="27.0" customHeight="1">
      <c r="A53" s="12" t="s">
        <v>167</v>
      </c>
      <c r="B53" s="6">
        <v>10.0</v>
      </c>
      <c r="C53" s="12" t="s">
        <v>168</v>
      </c>
      <c r="D53" s="6"/>
      <c r="E53" s="6"/>
      <c r="F53" s="9" t="s">
        <v>169</v>
      </c>
      <c r="G53" s="6">
        <v>240.0</v>
      </c>
      <c r="H53" s="6" t="s">
        <v>32</v>
      </c>
      <c r="I53" s="6">
        <v>240.0</v>
      </c>
      <c r="J53" s="6"/>
      <c r="K53" s="6" t="s">
        <v>170</v>
      </c>
      <c r="L53" s="14"/>
      <c r="M53" s="7" t="s">
        <v>35</v>
      </c>
      <c r="N53" s="8" t="str">
        <f t="shared" si="3"/>
        <v>"infusion":"Winged Boots",</v>
      </c>
      <c r="O53" s="8" t="str">
        <f t="shared" si="4"/>
        <v>"level":10,</v>
      </c>
      <c r="P53" s="8" t="str">
        <f t="shared" ref="P53:S53" si="110">clean(IF(ISBLANK(C53),"",CONCATENATE($L$1,C$1,$L$1,":",$L$1,C53,$L$1,",")))</f>
        <v>"action":"{'name': 'Winged Boots', 'automation': [  {    'type': 'counter',    'counter': 'Flying Boots',    'amount': '1',    'errorBehaviour': 'raise'  },  {    'type': 'text',    'text': 'While you wear these boots, you have a flying speed equal to your walking speed. You can use the boots to fly for up to 4 hours, all at once or in several shorter flights, each one using a minimum of 1 minute from the duration. If you are flying when the duration expires, you descend at a rate of 30 feet per round until you land.'  },  {    'type': 'target',    'target': 'self',    'effects': [      {        'type': 'ieffect2',        'name': 'Winged Boots',        'desc': 'Fly speed equal to walking speed',        'buttons': [          {            'label': 'Stop Flying (Winged Boots)',            'automation': [              {                'type': 'remove_ieffect'              }            ],            'style': '1'          }        ]      }    ]  }], '_v': 2, 'proper': True, 'verb': 'wears', 'activation_type': 1}",</v>
      </c>
      <c r="Q53" s="8" t="str">
        <f t="shared" si="110"/>
        <v/>
      </c>
      <c r="R53" s="8" t="str">
        <f t="shared" si="110"/>
        <v/>
      </c>
      <c r="S53" s="8" t="str">
        <f t="shared" si="110"/>
        <v>"counter":"Flying Boots",</v>
      </c>
      <c r="T53" s="8" t="str">
        <f t="shared" si="6"/>
        <v>"max":240,</v>
      </c>
      <c r="U53" s="8" t="str">
        <f t="shared" ref="U53:W53" si="111">clean(IF(ISBLANK(H53),"",CONCATENATE($L$1,H$1,$L$1,":",$L$1,H53,$L$1,",")))</f>
        <v>"reset":"long",</v>
      </c>
      <c r="V53" s="8" t="str">
        <f t="shared" si="111"/>
        <v>"resetby":"240",</v>
      </c>
      <c r="W53" s="8" t="str">
        <f t="shared" si="111"/>
        <v/>
      </c>
      <c r="X53" s="8" t="str">
        <f t="shared" si="20"/>
        <v>"text":"`!a 'Winged Boots'`"</v>
      </c>
      <c r="Y53" s="16" t="str">
        <f t="shared" si="37"/>
        <v>},</v>
      </c>
      <c r="Z53" s="14"/>
      <c r="AA53" s="14"/>
      <c r="AB53" s="14"/>
      <c r="AC53" s="14"/>
      <c r="AD53" s="14"/>
      <c r="AE53" s="14"/>
      <c r="AF53" s="14"/>
      <c r="AG53" s="14"/>
      <c r="AH53" s="14"/>
      <c r="AI53" s="14"/>
    </row>
    <row r="54" ht="27.0" customHeight="1">
      <c r="A54" s="6" t="s">
        <v>171</v>
      </c>
      <c r="B54" s="6">
        <v>14.0</v>
      </c>
      <c r="C54" s="6"/>
      <c r="D54" s="6"/>
      <c r="E54" s="6"/>
      <c r="F54" s="6"/>
      <c r="G54" s="6"/>
      <c r="H54" s="6"/>
      <c r="I54" s="6"/>
      <c r="J54" s="11"/>
      <c r="K54" s="17" t="s">
        <v>172</v>
      </c>
      <c r="L54" s="14"/>
      <c r="M54" s="7" t="s">
        <v>35</v>
      </c>
      <c r="N54" s="8" t="str">
        <f t="shared" si="3"/>
        <v>"infusion":"Amulet of Health",</v>
      </c>
      <c r="O54" s="8" t="str">
        <f t="shared" si="4"/>
        <v>"level":14,</v>
      </c>
      <c r="P54" s="8" t="str">
        <f t="shared" ref="P54:S54" si="112">clean(IF(ISBLANK(C54),"",CONCATENATE($L$1,C$1,$L$1,":",$L$1,C54,$L$1,",")))</f>
        <v/>
      </c>
      <c r="Q54" s="8" t="str">
        <f t="shared" si="112"/>
        <v/>
      </c>
      <c r="R54" s="8" t="str">
        <f t="shared" si="112"/>
        <v/>
      </c>
      <c r="S54" s="8" t="str">
        <f t="shared" si="112"/>
        <v/>
      </c>
      <c r="T54" s="8" t="str">
        <f t="shared" si="6"/>
        <v/>
      </c>
      <c r="U54" s="8" t="str">
        <f t="shared" ref="U54:W54" si="113">clean(IF(ISBLANK(H54),"",CONCATENATE($L$1,H$1,$L$1,":",$L$1,H54,$L$1,",")))</f>
        <v/>
      </c>
      <c r="V54" s="8" t="str">
        <f t="shared" si="113"/>
        <v/>
      </c>
      <c r="W54" s="8" t="str">
        <f t="shared" si="113"/>
        <v/>
      </c>
      <c r="X54" s="8" t="str">
        <f t="shared" si="20"/>
        <v>"text":"This item should be equipped on your character sheet to apply the ability score.\nTo use equip an do an `!update`\n\n"</v>
      </c>
      <c r="Y54" s="16" t="str">
        <f t="shared" si="37"/>
        <v>},</v>
      </c>
      <c r="Z54" s="14"/>
      <c r="AA54" s="14"/>
      <c r="AB54" s="14"/>
      <c r="AC54" s="14"/>
      <c r="AD54" s="14"/>
      <c r="AE54" s="14"/>
      <c r="AF54" s="14"/>
      <c r="AG54" s="14"/>
      <c r="AH54" s="14"/>
      <c r="AI54" s="14"/>
    </row>
    <row r="55" ht="27.0" customHeight="1">
      <c r="A55" s="6" t="s">
        <v>173</v>
      </c>
      <c r="B55" s="6">
        <v>14.0</v>
      </c>
      <c r="C55" s="6"/>
      <c r="D55" s="6"/>
      <c r="E55" s="6"/>
      <c r="F55" s="6"/>
      <c r="G55" s="6"/>
      <c r="H55" s="6"/>
      <c r="I55" s="6"/>
      <c r="J55" s="11"/>
      <c r="K55" s="17" t="s">
        <v>144</v>
      </c>
      <c r="L55" s="14"/>
      <c r="M55" s="7" t="s">
        <v>35</v>
      </c>
      <c r="N55" s="8" t="str">
        <f t="shared" si="3"/>
        <v>"infusion":"Belt of Hill Giant Strength",</v>
      </c>
      <c r="O55" s="8" t="str">
        <f t="shared" si="4"/>
        <v>"level":14,</v>
      </c>
      <c r="P55" s="8" t="str">
        <f t="shared" ref="P55:S55" si="114">clean(IF(ISBLANK(C55),"",CONCATENATE($L$1,C$1,$L$1,":",$L$1,C55,$L$1,",")))</f>
        <v/>
      </c>
      <c r="Q55" s="8" t="str">
        <f t="shared" si="114"/>
        <v/>
      </c>
      <c r="R55" s="8" t="str">
        <f t="shared" si="114"/>
        <v/>
      </c>
      <c r="S55" s="8" t="str">
        <f t="shared" si="114"/>
        <v/>
      </c>
      <c r="T55" s="8" t="str">
        <f t="shared" si="6"/>
        <v/>
      </c>
      <c r="U55" s="8" t="str">
        <f t="shared" ref="U55:W55" si="115">clean(IF(ISBLANK(H55),"",CONCATENATE($L$1,H$1,$L$1,":",$L$1,H55,$L$1,",")))</f>
        <v/>
      </c>
      <c r="V55" s="8" t="str">
        <f t="shared" si="115"/>
        <v/>
      </c>
      <c r="W55" s="8" t="str">
        <f t="shared" si="115"/>
        <v/>
      </c>
      <c r="X55" s="8" t="str">
        <f t="shared" si="20"/>
        <v>"text":"This item should be equipped on your character sheet to apply the ability score.\n\nTo use equip an do an `!update`\n\n"</v>
      </c>
      <c r="Y55" s="16" t="str">
        <f t="shared" si="37"/>
        <v>},</v>
      </c>
      <c r="Z55" s="14"/>
      <c r="AA55" s="14"/>
      <c r="AB55" s="14"/>
      <c r="AC55" s="14"/>
      <c r="AD55" s="14"/>
      <c r="AE55" s="14"/>
      <c r="AF55" s="14"/>
      <c r="AG55" s="14"/>
      <c r="AH55" s="14"/>
      <c r="AI55" s="14"/>
    </row>
    <row r="56" ht="27.0" customHeight="1">
      <c r="A56" s="12" t="s">
        <v>174</v>
      </c>
      <c r="B56" s="6">
        <v>14.0</v>
      </c>
      <c r="C56" s="13" t="s">
        <v>175</v>
      </c>
      <c r="D56" s="6"/>
      <c r="E56" s="6"/>
      <c r="F56" s="6"/>
      <c r="G56" s="6"/>
      <c r="H56" s="6"/>
      <c r="I56" s="6"/>
      <c r="J56" s="6"/>
      <c r="K56" s="6" t="s">
        <v>176</v>
      </c>
      <c r="L56" s="14"/>
      <c r="M56" s="7" t="s">
        <v>35</v>
      </c>
      <c r="N56" s="8" t="str">
        <f t="shared" si="3"/>
        <v>"infusion":"Boots of Levitation",</v>
      </c>
      <c r="O56" s="8" t="str">
        <f t="shared" si="4"/>
        <v>"level":14,</v>
      </c>
      <c r="P56" s="8" t="str">
        <f t="shared" ref="P56:S56" si="116">clean(IF(ISBLANK(C56),"",CONCATENATE($L$1,C$1,$L$1,":",$L$1,C56,$L$1,",")))</f>
        <v>"action":"{'name': ' Boots of Levitation', 'automation': [  {    'type': 'text',    'text': 'While you wear these boots, you can use an action to cast the levitate spell on yourself at will.'  },{    'type': 'target',    'target': 'self',    'effects': [      {        'type': 'ieffect2',        'name': 'Levitate',        'duration': '100',        'conc': true,        'target_self': true      }    ]  },  {    'type': 'spell',    'id': 2165,  'parent' : 'Levitate'  }], '_v': 2, 'proper': True, 'verb': 'uses', 'activation_type': 3}",</v>
      </c>
      <c r="Q56" s="8" t="str">
        <f t="shared" si="116"/>
        <v/>
      </c>
      <c r="R56" s="8" t="str">
        <f t="shared" si="116"/>
        <v/>
      </c>
      <c r="S56" s="8" t="str">
        <f t="shared" si="116"/>
        <v/>
      </c>
      <c r="T56" s="8" t="str">
        <f t="shared" si="6"/>
        <v/>
      </c>
      <c r="U56" s="8" t="str">
        <f t="shared" ref="U56:W56" si="117">clean(IF(ISBLANK(H56),"",CONCATENATE($L$1,H$1,$L$1,":",$L$1,H56,$L$1,",")))</f>
        <v/>
      </c>
      <c r="V56" s="8" t="str">
        <f t="shared" si="117"/>
        <v/>
      </c>
      <c r="W56" s="8" t="str">
        <f t="shared" si="117"/>
        <v/>
      </c>
      <c r="X56" s="8" t="str">
        <f t="shared" si="20"/>
        <v>"text":"To use : `!a 'Boots of Levitation'"</v>
      </c>
      <c r="Y56" s="16" t="str">
        <f t="shared" si="37"/>
        <v>},</v>
      </c>
      <c r="Z56" s="14"/>
      <c r="AA56" s="14"/>
      <c r="AB56" s="14"/>
      <c r="AC56" s="14"/>
      <c r="AD56" s="14"/>
      <c r="AE56" s="14"/>
      <c r="AF56" s="14"/>
      <c r="AG56" s="14"/>
      <c r="AH56" s="14"/>
      <c r="AI56" s="14"/>
    </row>
    <row r="57" ht="27.0" customHeight="1">
      <c r="A57" s="12" t="s">
        <v>177</v>
      </c>
      <c r="B57" s="6">
        <v>14.0</v>
      </c>
      <c r="C57" s="12" t="s">
        <v>178</v>
      </c>
      <c r="D57" s="6"/>
      <c r="E57" s="6"/>
      <c r="F57" s="9" t="s">
        <v>177</v>
      </c>
      <c r="G57" s="6">
        <v>10.0</v>
      </c>
      <c r="H57" s="6" t="s">
        <v>32</v>
      </c>
      <c r="I57" s="6">
        <v>10.0</v>
      </c>
      <c r="J57" s="6"/>
      <c r="K57" s="6" t="s">
        <v>179</v>
      </c>
      <c r="L57" s="14"/>
      <c r="M57" s="7" t="s">
        <v>35</v>
      </c>
      <c r="N57" s="8" t="str">
        <f t="shared" si="3"/>
        <v>"infusion":"Boots of Speed",</v>
      </c>
      <c r="O57" s="8" t="str">
        <f t="shared" si="4"/>
        <v>"level":14,</v>
      </c>
      <c r="P57" s="8" t="str">
        <f t="shared" ref="P57:S57" si="118">clean(IF(ISBLANK(C57),"",CONCATENATE($L$1,C$1,$L$1,":",$L$1,C57,$L$1,",")))</f>
        <v>"action":"{'name': 'Boots of Speed', 'automation': [  {    'type': 'counter',    'counter': 'Boots of Speed',    'amount': '1',    'errorBehaviour': 'raise'  },  {    'type': 'target',    'target': 'self',    'effects': [      {        'type': 'text',        'text': 'While you wear these boots, you can use a bonus action and click the boots heels together. If you do, the boots double your walking speed, and any creature that makes an opportunity attack against you has disadvantage on the attack roll. If you click your heels together again, you end the effect.\n\nWhen the boots property has been used for a total of 10 minutes, the magic ceases to function until you finish a long rest.'      },      {        'type': 'ieffect2',        'name': 'Boots of Speed',        'desc': 'double your walking speed, and any opportunity attack against you has disadvantage',        'buttons': [          {            'label': 'Click Heels',            'automation': [              {                'type': 'remove_ieffect'              }            ],            'verb': 'click heels',            'style': '1'          }        ]      }    ]  }], '_v': 2, 'proper': True, 'verb': 'wears', 'activation_type': 3}",</v>
      </c>
      <c r="Q57" s="8" t="str">
        <f t="shared" si="118"/>
        <v/>
      </c>
      <c r="R57" s="8" t="str">
        <f t="shared" si="118"/>
        <v/>
      </c>
      <c r="S57" s="8" t="str">
        <f t="shared" si="118"/>
        <v>"counter":"Boots of Speed",</v>
      </c>
      <c r="T57" s="8" t="str">
        <f t="shared" si="6"/>
        <v>"max":10,</v>
      </c>
      <c r="U57" s="8" t="str">
        <f t="shared" ref="U57:W57" si="119">clean(IF(ISBLANK(H57),"",CONCATENATE($L$1,H$1,$L$1,":",$L$1,H57,$L$1,",")))</f>
        <v>"reset":"long",</v>
      </c>
      <c r="V57" s="8" t="str">
        <f t="shared" si="119"/>
        <v>"resetby":"10",</v>
      </c>
      <c r="W57" s="8" t="str">
        <f t="shared" si="119"/>
        <v/>
      </c>
      <c r="X57" s="8" t="str">
        <f t="shared" si="20"/>
        <v>"text":"To use : `!a 'Boots of Speed'"</v>
      </c>
      <c r="Y57" s="16" t="str">
        <f t="shared" si="37"/>
        <v>},</v>
      </c>
      <c r="Z57" s="14"/>
      <c r="AA57" s="14"/>
      <c r="AB57" s="14"/>
      <c r="AC57" s="14"/>
      <c r="AD57" s="14"/>
      <c r="AE57" s="14"/>
      <c r="AF57" s="14"/>
      <c r="AG57" s="14"/>
      <c r="AH57" s="14"/>
      <c r="AI57" s="14"/>
    </row>
    <row r="58" ht="41.25" customHeight="1">
      <c r="A58" s="5" t="s">
        <v>180</v>
      </c>
      <c r="B58" s="6">
        <v>14.0</v>
      </c>
      <c r="C58" s="1"/>
      <c r="D58" s="1"/>
      <c r="E58" s="5" t="s">
        <v>181</v>
      </c>
      <c r="J58" s="9" t="s">
        <v>182</v>
      </c>
      <c r="K58" s="6" t="s">
        <v>46</v>
      </c>
      <c r="M58" s="7" t="s">
        <v>35</v>
      </c>
      <c r="N58" s="8" t="str">
        <f t="shared" si="3"/>
        <v>"infusion":"Bracers of Defense",</v>
      </c>
      <c r="O58" s="8" t="str">
        <f t="shared" si="4"/>
        <v>"level":14,</v>
      </c>
      <c r="P58" s="8" t="str">
        <f t="shared" ref="P58:S58" si="120">clean(IF(ISBLANK(C58),"",CONCATENATE($L$1,C$1,$L$1,":",$L$1,C58,$L$1,",")))</f>
        <v/>
      </c>
      <c r="Q58" s="8" t="str">
        <f t="shared" si="120"/>
        <v/>
      </c>
      <c r="R58" s="8" t="str">
        <f t="shared" si="120"/>
        <v>"passive":"{'name': 'Bracers of Defense', 'automation': [  {    'type': 'target',    'target': 'self',    'effects': [      {        'type': 'text',        'text': 'While wearing these bracers, you gain a +2 bonus to AC if you are wearing no armor and using no shield.'      },      {            'type': 'ieffect2',            'name': 'Bracers of Defense',            'effects': {              'ac_bonus': '2'            },            'buttons': [              {                'label': 'Drop Bracers of Defense',                'automation': [                  {                    'type': 'remove_ieffect'                  }                ],                'verb': 'Drops Bracers',                'style': '1'              }            ]          }        ],       }], '_v': 2, 'proper': True, 'verb': 'dons', 'activation_type': 2}",</v>
      </c>
      <c r="S58" s="8" t="str">
        <f t="shared" si="120"/>
        <v/>
      </c>
      <c r="T58" s="8" t="str">
        <f t="shared" si="6"/>
        <v/>
      </c>
      <c r="U58" s="8" t="str">
        <f t="shared" ref="U58:W58" si="121">clean(IF(ISBLANK(H58),"",CONCATENATE($L$1,H$1,$L$1,":",$L$1,H58,$L$1,",")))</f>
        <v/>
      </c>
      <c r="V58" s="8" t="str">
        <f t="shared" si="121"/>
        <v/>
      </c>
      <c r="W58" s="8" t="str">
        <f t="shared" si="121"/>
        <v>"passivetext":"If no item equipped on your sheet use `!a 'Bracers of Defense'` to activate AC bonus in combat",</v>
      </c>
      <c r="X58" s="8" t="str">
        <f t="shared" si="20"/>
        <v>"text":"This item is best equipped on your character sheet to apply the AC bonus.\n"</v>
      </c>
      <c r="Y58" s="8" t="str">
        <f t="shared" si="37"/>
        <v>},</v>
      </c>
    </row>
    <row r="59" ht="27.0" customHeight="1">
      <c r="A59" s="12" t="s">
        <v>183</v>
      </c>
      <c r="B59" s="6">
        <v>14.0</v>
      </c>
      <c r="C59" s="12" t="s">
        <v>184</v>
      </c>
      <c r="D59" s="12" t="s">
        <v>185</v>
      </c>
      <c r="E59" s="6"/>
      <c r="F59" s="6" t="s">
        <v>183</v>
      </c>
      <c r="G59" s="6">
        <v>1.0</v>
      </c>
      <c r="H59" s="6" t="s">
        <v>32</v>
      </c>
      <c r="I59" s="6">
        <v>1.0</v>
      </c>
      <c r="J59" s="6"/>
      <c r="K59" s="6" t="s">
        <v>186</v>
      </c>
      <c r="L59" s="14"/>
      <c r="M59" s="7" t="s">
        <v>35</v>
      </c>
      <c r="N59" s="8" t="str">
        <f t="shared" si="3"/>
        <v>"infusion":"Cloak of the Bat",</v>
      </c>
      <c r="O59" s="8" t="str">
        <f t="shared" si="4"/>
        <v>"level":14,</v>
      </c>
      <c r="P59" s="8" t="str">
        <f t="shared" ref="P59:S59" si="122">clean(IF(ISBLANK(C59),"",CONCATENATE($L$1,C$1,$L$1,":",$L$1,C59,$L$1,",")))</f>
        <v>"action":"{'name': 'Fly (Cloak of the Bat)', 'automation': [  {    'type': 'target',    'target': 'self',    'effects': [      {        'type': 'text',        'text': 'While wearing this cloak, you have advantage on Dexterity (Stealth) checks. In an area of dim light or darkness, you can grip the edges of the cloak with both hands and use it to fly at a speed of 40 feet. If you ever fail to grip the cloaks edges while flying in this way, or if you are no longer in dim light or darkness, you lose this flying speed.'      },      {        'type': 'ieffect2',        'name': 'Cloak of the Bat',        'desc': 'fly speed of 40 feet',        'buttons': [          {            'label': 'Release Cloak of the Bat',            'automation': [              {                'type': 'remove_ieffect'              }            ],            'verb': 'releases cloak',            'style': '1'          }        ]      }    ]  }], '_v': 2, 'proper': True, 'verb': 'wears', 'activation_type': 2}",</v>
      </c>
      <c r="Q59" s="8" t="str">
        <f t="shared" si="122"/>
        <v>"action-2":"{'name': ' Polymorph (Cloak of the Bat)', 'automation': [  {    'type': 'text',    'text': 'While wearing the cloak in an area of dim light or darkness, you can use your action to cast polymorph on yourself, transforming into a bat. While you are in the form of the bat, you retain your Intelligence, Wisdom, and Charisma scores. The cloak cannot be used this way again until the next dawn.\n'  },{    'type': 'target',    'target': 'self',    'effects': [      {        'type': 'ieffect2',        'name': 'Polymorph',        'duration': '600',        'conc': true,        'target_self': true      }    ]  },{    'type': 'counter',    'counter': 'Cloak of the Bat',    'amount': '1',    'errorBehaviour': 'raise'  },  {    'type': 'spell',    'id': 2209,  'parent' : 'Polymorph'  }], '_v': 2, 'proper': True, 'verb': 'uses', 'activation_type': 1}",</v>
      </c>
      <c r="R59" s="8" t="str">
        <f t="shared" si="122"/>
        <v/>
      </c>
      <c r="S59" s="8" t="str">
        <f t="shared" si="122"/>
        <v>"counter":"Cloak of the Bat",</v>
      </c>
      <c r="T59" s="8" t="str">
        <f t="shared" si="6"/>
        <v>"max":1,</v>
      </c>
      <c r="U59" s="8" t="str">
        <f t="shared" ref="U59:W59" si="123">clean(IF(ISBLANK(H59),"",CONCATENATE($L$1,H$1,$L$1,":",$L$1,H59,$L$1,",")))</f>
        <v>"reset":"long",</v>
      </c>
      <c r="V59" s="8" t="str">
        <f t="shared" si="123"/>
        <v>"resetby":"1",</v>
      </c>
      <c r="W59" s="8" t="str">
        <f t="shared" si="123"/>
        <v/>
      </c>
      <c r="X59" s="8" t="str">
        <f t="shared" si="20"/>
        <v>"text":"`!a 'Fly (Cloak of the Bat)'`\n\n`!a 'Polymorph (Cloak of the Bat)'`"</v>
      </c>
      <c r="Y59" s="16" t="str">
        <f t="shared" si="37"/>
        <v>},</v>
      </c>
      <c r="Z59" s="14"/>
      <c r="AA59" s="14"/>
      <c r="AB59" s="14"/>
      <c r="AC59" s="14"/>
      <c r="AD59" s="14"/>
      <c r="AE59" s="14"/>
      <c r="AF59" s="14"/>
      <c r="AG59" s="14"/>
      <c r="AH59" s="14"/>
      <c r="AI59" s="14"/>
    </row>
    <row r="60" ht="27.0" customHeight="1">
      <c r="A60" s="12" t="s">
        <v>187</v>
      </c>
      <c r="B60" s="6">
        <v>14.0</v>
      </c>
      <c r="C60" s="12" t="s">
        <v>188</v>
      </c>
      <c r="D60" s="6"/>
      <c r="E60" s="6"/>
      <c r="F60" s="6"/>
      <c r="G60" s="6"/>
      <c r="H60" s="6"/>
      <c r="I60" s="6"/>
      <c r="J60" s="6"/>
      <c r="K60" s="6" t="s">
        <v>189</v>
      </c>
      <c r="L60" s="14"/>
      <c r="M60" s="7" t="s">
        <v>35</v>
      </c>
      <c r="N60" s="8" t="str">
        <f t="shared" si="3"/>
        <v>"infusion":"Dimensional Shackles",</v>
      </c>
      <c r="O60" s="8" t="str">
        <f t="shared" si="4"/>
        <v>"level":14,</v>
      </c>
      <c r="P60" s="8" t="str">
        <f t="shared" ref="P60:S60" si="124">clean(IF(ISBLANK(C60),"",CONCATENATE($L$1,C$1,$L$1,":",$L$1,C60,$L$1,",")))</f>
        <v>"action":"{'name': 'Dimensional Shackles', 'automation': [  {    'type': 'text',    'text': 'You can use an action to place these shackles on an incapacitated creature. The shackles adjust to fit a creature of Small to Large size. In addition to serving as mundane manacles, the shackles prevent a creature bound by them from using any method of extradimensional movement, including teleportation or travel to a different plane of existence. They do not prevent the creature from passing through an interdimensional portal.\\n\\nYou and any creature you designate when you use the shackles can use an action to remove them. Once every 30 days, the bound creature can make a DC 30 Strength (Athletics) check. On a success, the creature breaks free and destroys the shackles.'  },  {    'type': 'target',    'target': 'all',    'effects': [      {        'type': 'ieffect2',        'name': 'Dimensional Shackles',        'desc': 'Shackled, no extradimensional movement',        'buttons': [          {            'label': 'Remove Shackles',            'automation': [              {                'type': 'target',                'target': 'self',                'effects': [                  {                    'type': 'check',                    'ability': 'strength',                    'dc': '30',                    'success': [                      {                        'type': 'remove_ieffect'                      }                    ],                    'fail': []                  }                ]              }            ],            'style': '1'          }        ]      }    ]  }], '_v': 2, 'proper': True, 'verb': 'wears', 'activation_type': 1}",</v>
      </c>
      <c r="Q60" s="8" t="str">
        <f t="shared" si="124"/>
        <v/>
      </c>
      <c r="R60" s="8" t="str">
        <f t="shared" si="124"/>
        <v/>
      </c>
      <c r="S60" s="8" t="str">
        <f t="shared" si="124"/>
        <v/>
      </c>
      <c r="T60" s="8" t="str">
        <f t="shared" si="6"/>
        <v/>
      </c>
      <c r="U60" s="8" t="str">
        <f t="shared" ref="U60:W60" si="125">clean(IF(ISBLANK(H60),"",CONCATENATE($L$1,H$1,$L$1,":",$L$1,H60,$L$1,",")))</f>
        <v/>
      </c>
      <c r="V60" s="8" t="str">
        <f t="shared" si="125"/>
        <v/>
      </c>
      <c r="W60" s="8" t="str">
        <f t="shared" si="125"/>
        <v/>
      </c>
      <c r="X60" s="8" t="str">
        <f t="shared" si="20"/>
        <v>"text":"`!a 'Dimensional Shackles -t &lt;target&gt;'`"</v>
      </c>
      <c r="Y60" s="16" t="str">
        <f t="shared" si="37"/>
        <v>},</v>
      </c>
      <c r="Z60" s="14"/>
      <c r="AA60" s="14"/>
      <c r="AB60" s="14"/>
      <c r="AC60" s="14"/>
      <c r="AD60" s="14"/>
      <c r="AE60" s="14"/>
      <c r="AF60" s="14"/>
      <c r="AG60" s="14"/>
      <c r="AH60" s="14"/>
      <c r="AI60" s="14"/>
    </row>
    <row r="61" ht="27.0" customHeight="1">
      <c r="A61" s="12" t="s">
        <v>190</v>
      </c>
      <c r="B61" s="6">
        <v>14.0</v>
      </c>
      <c r="C61" s="12" t="s">
        <v>191</v>
      </c>
      <c r="D61" s="6"/>
      <c r="E61" s="6"/>
      <c r="F61" s="6" t="s">
        <v>190</v>
      </c>
      <c r="G61" s="6">
        <v>3.0</v>
      </c>
      <c r="H61" s="6" t="s">
        <v>32</v>
      </c>
      <c r="I61" s="6" t="s">
        <v>100</v>
      </c>
      <c r="J61" s="6"/>
      <c r="K61" s="6" t="s">
        <v>192</v>
      </c>
      <c r="L61" s="14"/>
      <c r="M61" s="7" t="s">
        <v>35</v>
      </c>
      <c r="N61" s="8" t="str">
        <f t="shared" si="3"/>
        <v>"infusion":"Gem of Seeing",</v>
      </c>
      <c r="O61" s="8" t="str">
        <f t="shared" si="4"/>
        <v>"level":14,</v>
      </c>
      <c r="P61" s="8" t="str">
        <f t="shared" ref="P61:S61" si="126">clean(IF(ISBLANK(C61),"",CONCATENATE($L$1,C$1,$L$1,":",$L$1,C61,$L$1,",")))</f>
        <v>"action":"{'name': 'Gem of Seeing', 'automation': [  {    'type': 'text',    'text': 'This gem has 3 charges. As an action, you can speak the gems command word and expend 1 charge. For the next 10 minutes, you have truesight out to 120 feet when you peer through the gem.'  },  {    'type': 'target',    'target': 'self',    'effects': [      {        'type': 'ieffect2',        'name': 'Gem of Seeing',        'desc': 'Truesight',        'duration': '100',        'buttons': [          {            'label': 'Stow Gem',            'automation': [              {                'type': 'remove_ieffect'              }            ],            'style': '1'          }        ]      }    ]  },  {    'type': 'counter',    'counter': 'Gem of Seeing',    'amount': '1'  }], '_v': 2, 'proper': True, 'verb': 'uses', 'activation_type': 1}",</v>
      </c>
      <c r="Q61" s="8" t="str">
        <f t="shared" si="126"/>
        <v/>
      </c>
      <c r="R61" s="8" t="str">
        <f t="shared" si="126"/>
        <v/>
      </c>
      <c r="S61" s="8" t="str">
        <f t="shared" si="126"/>
        <v>"counter":"Gem of Seeing",</v>
      </c>
      <c r="T61" s="8" t="str">
        <f t="shared" si="6"/>
        <v>"max":3,</v>
      </c>
      <c r="U61" s="8" t="str">
        <f t="shared" ref="U61:W61" si="127">clean(IF(ISBLANK(H61),"",CONCATENATE($L$1,H$1,$L$1,":",$L$1,H61,$L$1,",")))</f>
        <v>"reset":"long",</v>
      </c>
      <c r="V61" s="8" t="str">
        <f t="shared" si="127"/>
        <v>"resetby":"1d3",</v>
      </c>
      <c r="W61" s="8" t="str">
        <f t="shared" si="127"/>
        <v/>
      </c>
      <c r="X61" s="8" t="str">
        <f t="shared" si="20"/>
        <v>"text":"To use : `!a 'Gem of Seeing'"</v>
      </c>
      <c r="Y61" s="16" t="str">
        <f t="shared" si="37"/>
        <v>},</v>
      </c>
      <c r="Z61" s="14"/>
      <c r="AA61" s="14"/>
      <c r="AB61" s="14"/>
      <c r="AC61" s="14"/>
      <c r="AD61" s="14"/>
      <c r="AE61" s="14"/>
      <c r="AF61" s="14"/>
      <c r="AG61" s="14"/>
      <c r="AH61" s="14"/>
      <c r="AI61" s="14"/>
    </row>
    <row r="62" ht="27.0" customHeight="1">
      <c r="A62" s="12" t="s">
        <v>193</v>
      </c>
      <c r="B62" s="6">
        <v>14.0</v>
      </c>
      <c r="C62" s="12" t="s">
        <v>194</v>
      </c>
      <c r="D62" s="6"/>
      <c r="E62" s="6"/>
      <c r="F62" s="6"/>
      <c r="G62" s="6"/>
      <c r="H62" s="6"/>
      <c r="I62" s="6"/>
      <c r="J62" s="6"/>
      <c r="K62" s="6" t="s">
        <v>195</v>
      </c>
      <c r="L62" s="14"/>
      <c r="M62" s="7" t="s">
        <v>35</v>
      </c>
      <c r="N62" s="8" t="str">
        <f t="shared" si="3"/>
        <v>"infusion":"Horn of Blasting",</v>
      </c>
      <c r="O62" s="8" t="str">
        <f t="shared" si="4"/>
        <v>"level":14,</v>
      </c>
      <c r="P62" s="8" t="str">
        <f t="shared" ref="P62:S62" si="128">clean(IF(ISBLANK(C62),"",CONCATENATE($L$1,C$1,$L$1,":",$L$1,C62,$L$1,",")))</f>
        <v>"action":"{'name': 'Horn of Blasting', 'automation': [  {    'type': 'text',    'text': 'You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 not deafened. Creatures and objects made of glass or crystal have disadvantage on the saving throw and take 10d6 thunder damage instead of 5d6.'  },  {    'type': 'target',    'target': 'all',    'effects': [      {        'type': 'save',        'stat': 'con',        'fail': [          {            'type': 'damage',            'damage': '5d6 [thunder]'          },          {            'type': 'ieffect2',            'name': 'Deafened',            'duration': '10'          }        ],        'success': [          {            'type': 'damage',            'damage': '5d6/2 [thunder]'          }        ],        'dc': '15'      }    ]  },  {    'type': 'target',    'target': 'self',    'effects': [      {        'type': 'condition',        'condition': 'randint(1,10) &lt; 3',        'onTrue': [          {            'type': 'damage',            'damage': '10d6 [fire]'          },          {            'type': 'text',            'text': 'Each use of the horns magic has a 20 percent chance of causing the horn to explode. The explosion deals 10d6 fire damage to the blower and destroys the horn.'          }        ],        'onFalse': []      }    ]  }], '_v': 2, 'proper': True, 'verb': 'uses', 'activation_type': 1}",</v>
      </c>
      <c r="Q62" s="8" t="str">
        <f t="shared" si="128"/>
        <v/>
      </c>
      <c r="R62" s="8" t="str">
        <f t="shared" si="128"/>
        <v/>
      </c>
      <c r="S62" s="8" t="str">
        <f t="shared" si="128"/>
        <v/>
      </c>
      <c r="T62" s="8" t="str">
        <f t="shared" si="6"/>
        <v/>
      </c>
      <c r="U62" s="8" t="str">
        <f t="shared" ref="U62:W62" si="129">clean(IF(ISBLANK(H62),"",CONCATENATE($L$1,H$1,$L$1,":",$L$1,H62,$L$1,",")))</f>
        <v/>
      </c>
      <c r="V62" s="8" t="str">
        <f t="shared" si="129"/>
        <v/>
      </c>
      <c r="W62" s="8" t="str">
        <f t="shared" si="129"/>
        <v/>
      </c>
      <c r="X62" s="8" t="str">
        <f t="shared" si="20"/>
        <v>"text":"To use : `!a 'Horn of Blasting'"</v>
      </c>
      <c r="Y62" s="16" t="str">
        <f t="shared" si="37"/>
        <v>},</v>
      </c>
      <c r="Z62" s="14"/>
      <c r="AA62" s="14"/>
      <c r="AB62" s="14"/>
      <c r="AC62" s="14"/>
      <c r="AD62" s="14"/>
      <c r="AE62" s="14"/>
      <c r="AF62" s="14"/>
      <c r="AG62" s="14"/>
      <c r="AH62" s="14"/>
      <c r="AI62" s="14"/>
    </row>
    <row r="63" ht="27.0" customHeight="1">
      <c r="A63" s="12" t="s">
        <v>196</v>
      </c>
      <c r="B63" s="6">
        <v>14.0</v>
      </c>
      <c r="C63" s="6"/>
      <c r="D63" s="6"/>
      <c r="E63" s="6"/>
      <c r="F63" s="6"/>
      <c r="G63" s="6"/>
      <c r="H63" s="6"/>
      <c r="I63" s="6"/>
      <c r="J63" s="6"/>
      <c r="K63" s="6"/>
      <c r="L63" s="14"/>
      <c r="M63" s="7" t="s">
        <v>35</v>
      </c>
      <c r="N63" s="8" t="str">
        <f t="shared" si="3"/>
        <v>"infusion":"Ring of Free Action",</v>
      </c>
      <c r="O63" s="8" t="str">
        <f t="shared" si="4"/>
        <v>"level":14,</v>
      </c>
      <c r="P63" s="8" t="str">
        <f t="shared" ref="P63:S63" si="130">clean(IF(ISBLANK(C63),"",CONCATENATE($L$1,C$1,$L$1,":",$L$1,C63,$L$1,",")))</f>
        <v/>
      </c>
      <c r="Q63" s="8" t="str">
        <f t="shared" si="130"/>
        <v/>
      </c>
      <c r="R63" s="8" t="str">
        <f t="shared" si="130"/>
        <v/>
      </c>
      <c r="S63" s="8" t="str">
        <f t="shared" si="130"/>
        <v/>
      </c>
      <c r="T63" s="8" t="str">
        <f t="shared" si="6"/>
        <v/>
      </c>
      <c r="U63" s="8" t="str">
        <f t="shared" ref="U63:W63" si="131">clean(IF(ISBLANK(H63),"",CONCATENATE($L$1,H$1,$L$1,":",$L$1,H63,$L$1,",")))</f>
        <v/>
      </c>
      <c r="V63" s="8" t="str">
        <f t="shared" si="131"/>
        <v/>
      </c>
      <c r="W63" s="8" t="str">
        <f t="shared" si="131"/>
        <v/>
      </c>
      <c r="X63" s="8" t="str">
        <f t="shared" si="20"/>
        <v>"text":""</v>
      </c>
      <c r="Y63" s="16" t="str">
        <f t="shared" si="37"/>
        <v>},</v>
      </c>
      <c r="Z63" s="14"/>
      <c r="AA63" s="14"/>
      <c r="AB63" s="14"/>
      <c r="AC63" s="14"/>
      <c r="AD63" s="14"/>
      <c r="AE63" s="14"/>
      <c r="AF63" s="14"/>
      <c r="AG63" s="14"/>
      <c r="AH63" s="14"/>
      <c r="AI63" s="14"/>
    </row>
    <row r="64" ht="27.0" customHeight="1">
      <c r="A64" s="12" t="s">
        <v>197</v>
      </c>
      <c r="B64" s="6">
        <v>14.0</v>
      </c>
      <c r="C64" s="6"/>
      <c r="D64" s="6"/>
      <c r="E64" s="10" t="s">
        <v>198</v>
      </c>
      <c r="F64" s="6"/>
      <c r="G64" s="6"/>
      <c r="H64" s="6"/>
      <c r="I64" s="6"/>
      <c r="J64" s="11" t="s">
        <v>199</v>
      </c>
      <c r="K64" s="17" t="s">
        <v>200</v>
      </c>
      <c r="L64" s="14"/>
      <c r="M64" s="7" t="s">
        <v>35</v>
      </c>
      <c r="N64" s="8" t="str">
        <f t="shared" si="3"/>
        <v>"infusion":"Ring of Protection",</v>
      </c>
      <c r="O64" s="8" t="str">
        <f t="shared" si="4"/>
        <v>"level":14,</v>
      </c>
      <c r="P64" s="8" t="str">
        <f t="shared" ref="P64:S64" si="132">clean(IF(ISBLANK(C64),"",CONCATENATE($L$1,C$1,$L$1,":",$L$1,C64,$L$1,",")))</f>
        <v/>
      </c>
      <c r="Q64" s="8" t="str">
        <f t="shared" si="132"/>
        <v/>
      </c>
      <c r="R64" s="8" t="str">
        <f t="shared" si="132"/>
        <v>"passive":"{'name': 'Ring of Protection', 'automation': [  {    'type': 'text',    'text': 'You gain a +1 bonus to AC and saving throws while wearing this ring.'  },  {    'type': 'target',    'target': 'self',    'effects': [      {        'type': 'ieffect2',        'name': 'Ring of Protection',        'effects': {          'save_bonus': '1',          'ac_bonus': '1'        },        'desc': '+1 AC, +1 save bonus.',        'buttons': [          {            'label': 'Remove Ring of Protection',            'automation': [              {                'type': 'remove_ieffect'              }            ],            'verb': 'removes ring',            'style': '1'          }        ]      }    ]  }], '_v': 2, 'proper': True, 'verb': 'wears', 'activation_type': 1}",</v>
      </c>
      <c r="S64" s="8" t="str">
        <f t="shared" si="132"/>
        <v/>
      </c>
      <c r="T64" s="8" t="str">
        <f t="shared" si="6"/>
        <v/>
      </c>
      <c r="U64" s="8" t="str">
        <f t="shared" ref="U64:W64" si="133">clean(IF(ISBLANK(H64),"",CONCATENATE($L$1,H$1,$L$1,":",$L$1,H64,$L$1,",")))</f>
        <v/>
      </c>
      <c r="V64" s="8" t="str">
        <f t="shared" si="133"/>
        <v/>
      </c>
      <c r="W64" s="8" t="str">
        <f t="shared" si="133"/>
        <v>"passivetext":"If no item equipped on your sheet use `!a 'Ring of Protection` to activate AC and save bonus in combat",</v>
      </c>
      <c r="X64" s="8" t="str">
        <f t="shared" si="20"/>
        <v>"text":"This item is commonly equipped on your character sheet to apply the AC and save bonus.\n\nTo use equip an do an `!update`\n\n"</v>
      </c>
      <c r="Y64" s="16" t="str">
        <f t="shared" si="37"/>
        <v>},</v>
      </c>
      <c r="Z64" s="14"/>
      <c r="AA64" s="14"/>
      <c r="AB64" s="14"/>
      <c r="AC64" s="14"/>
      <c r="AD64" s="14"/>
      <c r="AE64" s="14"/>
      <c r="AF64" s="14"/>
      <c r="AG64" s="14"/>
      <c r="AH64" s="14"/>
      <c r="AI64" s="14"/>
    </row>
    <row r="65" ht="27.0" customHeight="1">
      <c r="A65" s="6" t="s">
        <v>201</v>
      </c>
      <c r="B65" s="6">
        <v>14.0</v>
      </c>
      <c r="C65" s="6" t="s">
        <v>202</v>
      </c>
      <c r="D65" s="6" t="s">
        <v>203</v>
      </c>
      <c r="E65" s="6"/>
      <c r="F65" s="6" t="s">
        <v>201</v>
      </c>
      <c r="G65" s="6">
        <v>3.0</v>
      </c>
      <c r="H65" s="6" t="s">
        <v>32</v>
      </c>
      <c r="I65" s="6" t="s">
        <v>100</v>
      </c>
      <c r="J65" s="6"/>
      <c r="K65" s="6" t="s">
        <v>204</v>
      </c>
      <c r="L65" s="14"/>
      <c r="M65" s="7" t="s">
        <v>35</v>
      </c>
      <c r="N65" s="8" t="str">
        <f t="shared" si="3"/>
        <v>"infusion":"Ring of the Ram",</v>
      </c>
      <c r="O65" s="8" t="str">
        <f t="shared" si="4"/>
        <v>"level":14,</v>
      </c>
      <c r="P65" s="8" t="str">
        <f t="shared" ref="P65:S65" si="134">clean(IF(ISBLANK(C65),"",CONCATENATE($L$1,C$1,$L$1,":",$L$1,C65,$L$1,",")))</f>
        <v>"action":"{'name': 'Ring of the Ram', 'automation': [  {    'type': 'text',    'text': 'This ring has 3 charges, and it regains 1d3 expended charges daily at dawn. While wearing the ring, you can use an action to expend 1 to 3 of its charges to make a ranged spell attack against one creature you can see within 60 feet of you. The ring produces a spectral rams head and makes its attack roll with a +7 bonus. On a hit, for each charge you spend, the target takes 2d10 force damage and is pushed 5 feet away from you',    'title': 'Ring of the Ram'  },  {    'type': 'roll',    'dice': '{int(choice or 1) * 2}d10 [force]',    'name': 'damage'  },  {    'type': 'target',    'target': 'all',    'effects': [      {        'type': 'attack',        'hit': [          {            'type': 'damage',            'damage': '{damage}'          }        ],        'miss': [],        'attackBonus': '7'      }    ]  },  {    'type': 'counter',    'counter': 'Ring of the Ram',    'amount': 'int(choice or 1)'  }], '_v': 2, 'proper': True, 'verb': 'uses', 'activation_type': 1}",</v>
      </c>
      <c r="Q65" s="8" t="str">
        <f t="shared" si="134"/>
        <v>"action-2":"{'name': 'Break Object (Ring of the Ram)', 'automation': [  {    'type': 'text',    'text': 'This ring has 3 charges, and it regains 1d3 expended charges daily at dawn. You can expend 1 to 3 of the ring charges as an action to try to break an object you can see within 60 feet of you that is not being worn or carried. The ring makes a Strength check with a +5 bonus for each charge you spend.',    'title': 'Break Object (Ring of the Ram)'  },  {    'type': 'roll',    'dice': '{int(choice or 1) * 5}',    'name': 'bonus'  },  {    'type': 'roll',    'dice': '1d20+{bonus}',    'name': 'Strength Check'  },  {    'type': 'counter',    'counter': 'Ring of the Ram',    'amount': 'int(choice or 1)'  }], '_v': 2, 'proper': True, 'verb': 'uses', 'activation_type': 1}",</v>
      </c>
      <c r="R65" s="8" t="str">
        <f t="shared" si="134"/>
        <v/>
      </c>
      <c r="S65" s="8" t="str">
        <f t="shared" si="134"/>
        <v>"counter":"Ring of the Ram",</v>
      </c>
      <c r="T65" s="8" t="str">
        <f t="shared" si="6"/>
        <v>"max":3,</v>
      </c>
      <c r="U65" s="8" t="str">
        <f t="shared" ref="U65:W65" si="135">clean(IF(ISBLANK(H65),"",CONCATENATE($L$1,H$1,$L$1,":",$L$1,H65,$L$1,",")))</f>
        <v>"reset":"long",</v>
      </c>
      <c r="V65" s="8" t="str">
        <f t="shared" si="135"/>
        <v>"resetby":"1d3",</v>
      </c>
      <c r="W65" s="8" t="str">
        <f t="shared" si="135"/>
        <v/>
      </c>
      <c r="X65" s="8" t="str">
        <f t="shared" si="20"/>
        <v>"text":"`!a 'Ring of the Ram'`\n\n`!a 'Break Object (Ring of the Ram)' -choice [1, 2 or 3]`"</v>
      </c>
      <c r="Y65" s="16" t="str">
        <f t="shared" si="37"/>
        <v>}]</v>
      </c>
      <c r="Z65" s="14"/>
      <c r="AA65" s="14"/>
      <c r="AB65" s="14"/>
      <c r="AC65" s="14"/>
      <c r="AD65" s="14"/>
      <c r="AE65" s="14"/>
      <c r="AF65" s="14"/>
      <c r="AG65" s="14"/>
      <c r="AH65" s="14"/>
      <c r="AI65" s="14"/>
    </row>
    <row r="66">
      <c r="X66" s="18"/>
    </row>
    <row r="67">
      <c r="X67" s="18"/>
    </row>
    <row r="68">
      <c r="C68" s="19">
        <f t="shared" ref="C68:E68" si="136">COUNTA(C2:C65)</f>
        <v>30</v>
      </c>
      <c r="D68" s="19">
        <f t="shared" si="136"/>
        <v>5</v>
      </c>
      <c r="E68" s="19">
        <f t="shared" si="136"/>
        <v>13</v>
      </c>
      <c r="X68" s="18"/>
    </row>
    <row r="69">
      <c r="X69" s="18"/>
    </row>
    <row r="70">
      <c r="X70" s="18"/>
    </row>
    <row r="71">
      <c r="X71" s="18"/>
    </row>
    <row r="72">
      <c r="E72" s="20" t="s">
        <v>205</v>
      </c>
      <c r="X72" s="18"/>
    </row>
    <row r="73">
      <c r="E73" s="20" t="s">
        <v>35</v>
      </c>
      <c r="X73" s="18"/>
    </row>
    <row r="74">
      <c r="E74" s="21" t="s">
        <v>206</v>
      </c>
      <c r="X74" s="18"/>
    </row>
    <row r="75">
      <c r="E75" s="21" t="s">
        <v>207</v>
      </c>
      <c r="X75" s="18"/>
    </row>
    <row r="76">
      <c r="E76" s="20" t="s">
        <v>208</v>
      </c>
      <c r="X76" s="18"/>
    </row>
    <row r="77">
      <c r="E77" s="20" t="s">
        <v>35</v>
      </c>
      <c r="X77" s="18"/>
    </row>
    <row r="78">
      <c r="E78" s="21" t="s">
        <v>209</v>
      </c>
      <c r="X78" s="18"/>
    </row>
    <row r="79">
      <c r="E79" s="21" t="s">
        <v>210</v>
      </c>
      <c r="X79" s="18"/>
    </row>
    <row r="80">
      <c r="E80" s="21" t="s">
        <v>211</v>
      </c>
      <c r="X80" s="18"/>
    </row>
    <row r="81">
      <c r="E81" s="20" t="s">
        <v>35</v>
      </c>
      <c r="X81" s="18"/>
    </row>
    <row r="82">
      <c r="E82" s="21" t="s">
        <v>212</v>
      </c>
      <c r="X82" s="18"/>
    </row>
    <row r="83">
      <c r="E83" s="21" t="s">
        <v>213</v>
      </c>
      <c r="X83" s="18"/>
    </row>
    <row r="84">
      <c r="E84" s="20" t="s">
        <v>35</v>
      </c>
      <c r="X84" s="18"/>
    </row>
    <row r="85">
      <c r="E85" s="21" t="s">
        <v>214</v>
      </c>
      <c r="X85" s="18"/>
    </row>
    <row r="86">
      <c r="E86" s="21" t="s">
        <v>215</v>
      </c>
      <c r="X86" s="18"/>
    </row>
    <row r="87">
      <c r="E87" s="20" t="s">
        <v>208</v>
      </c>
      <c r="X87" s="18"/>
    </row>
    <row r="88">
      <c r="E88" s="20" t="s">
        <v>35</v>
      </c>
      <c r="X88" s="18"/>
    </row>
    <row r="89">
      <c r="E89" s="21" t="s">
        <v>206</v>
      </c>
      <c r="X89" s="18"/>
    </row>
    <row r="90">
      <c r="E90" s="21" t="s">
        <v>216</v>
      </c>
      <c r="X90" s="18"/>
    </row>
    <row r="91">
      <c r="E91" s="20" t="s">
        <v>217</v>
      </c>
      <c r="X91" s="18"/>
    </row>
    <row r="92">
      <c r="E92" s="20" t="s">
        <v>218</v>
      </c>
      <c r="X92" s="18"/>
    </row>
    <row r="93">
      <c r="E93" s="21" t="s">
        <v>219</v>
      </c>
      <c r="X93" s="18"/>
    </row>
    <row r="94">
      <c r="E94" s="21" t="s">
        <v>220</v>
      </c>
      <c r="X94" s="18"/>
    </row>
    <row r="95">
      <c r="E95" s="20" t="s">
        <v>217</v>
      </c>
      <c r="X95" s="18"/>
    </row>
    <row r="96">
      <c r="E96" s="20" t="s">
        <v>221</v>
      </c>
      <c r="X96" s="18"/>
    </row>
    <row r="97">
      <c r="E97" s="20" t="s">
        <v>208</v>
      </c>
      <c r="X97" s="18"/>
    </row>
    <row r="98">
      <c r="E98" s="20" t="s">
        <v>35</v>
      </c>
      <c r="X98" s="18"/>
    </row>
    <row r="99">
      <c r="E99" s="21" t="s">
        <v>222</v>
      </c>
      <c r="X99" s="18"/>
    </row>
    <row r="100">
      <c r="E100" s="21" t="s">
        <v>223</v>
      </c>
      <c r="X100" s="18"/>
    </row>
    <row r="101">
      <c r="E101" s="21" t="s">
        <v>224</v>
      </c>
      <c r="X101" s="18"/>
    </row>
    <row r="102">
      <c r="E102" s="21" t="s">
        <v>225</v>
      </c>
      <c r="X102" s="18"/>
    </row>
    <row r="103">
      <c r="E103" s="20" t="s">
        <v>217</v>
      </c>
      <c r="X103" s="18"/>
    </row>
    <row r="104">
      <c r="E104" s="20" t="s">
        <v>221</v>
      </c>
      <c r="X104" s="18"/>
    </row>
    <row r="105">
      <c r="X105" s="18"/>
    </row>
    <row r="106">
      <c r="X106" s="18"/>
    </row>
    <row r="107">
      <c r="X107" s="18"/>
    </row>
    <row r="108">
      <c r="X108" s="18"/>
    </row>
    <row r="109">
      <c r="X109" s="18"/>
    </row>
    <row r="110">
      <c r="X110" s="18"/>
    </row>
    <row r="111">
      <c r="X111" s="18"/>
    </row>
    <row r="112">
      <c r="X112" s="18"/>
    </row>
    <row r="113">
      <c r="X113" s="18"/>
    </row>
    <row r="114">
      <c r="X114" s="18"/>
    </row>
    <row r="115">
      <c r="X115" s="18"/>
    </row>
    <row r="116">
      <c r="X116" s="18"/>
    </row>
    <row r="117">
      <c r="X117" s="18"/>
    </row>
    <row r="118">
      <c r="X118" s="18"/>
    </row>
    <row r="119">
      <c r="X119" s="18"/>
    </row>
    <row r="120">
      <c r="X120" s="18"/>
    </row>
    <row r="121">
      <c r="X121" s="18"/>
    </row>
    <row r="122">
      <c r="X122" s="18"/>
    </row>
    <row r="123">
      <c r="X123" s="18"/>
    </row>
    <row r="124">
      <c r="X124" s="18"/>
    </row>
    <row r="125">
      <c r="X125" s="18"/>
    </row>
    <row r="126">
      <c r="X126" s="18"/>
    </row>
    <row r="127">
      <c r="X127" s="18"/>
    </row>
    <row r="128">
      <c r="X128" s="18"/>
    </row>
    <row r="129">
      <c r="X129" s="18"/>
    </row>
    <row r="130">
      <c r="X130" s="18"/>
    </row>
    <row r="131">
      <c r="X131" s="18"/>
    </row>
    <row r="132">
      <c r="X132" s="18"/>
    </row>
    <row r="133">
      <c r="X133" s="18"/>
    </row>
    <row r="134">
      <c r="X134" s="18"/>
    </row>
    <row r="135">
      <c r="X135" s="18"/>
    </row>
    <row r="136">
      <c r="X136" s="18"/>
    </row>
    <row r="137">
      <c r="X137" s="18"/>
    </row>
    <row r="138">
      <c r="X138" s="18"/>
    </row>
    <row r="139">
      <c r="X139" s="18"/>
    </row>
    <row r="140">
      <c r="X140" s="18"/>
    </row>
    <row r="141">
      <c r="X141" s="18"/>
    </row>
    <row r="142">
      <c r="X142" s="18"/>
    </row>
    <row r="143">
      <c r="X143" s="18"/>
    </row>
    <row r="144">
      <c r="X144" s="18"/>
    </row>
    <row r="145">
      <c r="X145" s="18"/>
    </row>
    <row r="146">
      <c r="X146" s="18"/>
    </row>
    <row r="147">
      <c r="X147" s="18"/>
    </row>
    <row r="148">
      <c r="X148" s="18"/>
    </row>
    <row r="149">
      <c r="X149" s="18"/>
    </row>
    <row r="150">
      <c r="X150" s="18"/>
    </row>
    <row r="151">
      <c r="X151" s="18"/>
    </row>
    <row r="152">
      <c r="X152" s="18"/>
    </row>
    <row r="153">
      <c r="X153" s="18"/>
    </row>
    <row r="154">
      <c r="X154" s="18"/>
    </row>
    <row r="155">
      <c r="X155" s="18"/>
    </row>
    <row r="156">
      <c r="X156" s="18"/>
    </row>
    <row r="157">
      <c r="X157" s="18"/>
    </row>
    <row r="158">
      <c r="X158" s="18"/>
    </row>
    <row r="159">
      <c r="X159" s="18"/>
    </row>
    <row r="160">
      <c r="X160" s="18"/>
    </row>
    <row r="161">
      <c r="X161" s="18"/>
    </row>
    <row r="162">
      <c r="X162" s="18"/>
    </row>
    <row r="163">
      <c r="X163" s="18"/>
    </row>
    <row r="164">
      <c r="X164" s="18"/>
    </row>
    <row r="165">
      <c r="X165" s="18"/>
    </row>
    <row r="166">
      <c r="X166" s="18"/>
    </row>
    <row r="167">
      <c r="X167" s="18"/>
    </row>
    <row r="168">
      <c r="X168" s="18"/>
    </row>
    <row r="169">
      <c r="X169" s="18"/>
    </row>
    <row r="170">
      <c r="X170" s="18"/>
    </row>
    <row r="171">
      <c r="X171" s="18"/>
    </row>
    <row r="172">
      <c r="X172" s="18"/>
    </row>
    <row r="173">
      <c r="X173" s="18"/>
    </row>
    <row r="174">
      <c r="X174" s="18"/>
    </row>
    <row r="175">
      <c r="X175" s="18"/>
    </row>
    <row r="176">
      <c r="X176" s="18"/>
    </row>
    <row r="177">
      <c r="X177" s="18"/>
    </row>
    <row r="178">
      <c r="X178" s="18"/>
    </row>
    <row r="179">
      <c r="X179" s="18"/>
    </row>
    <row r="180">
      <c r="X180" s="18"/>
    </row>
    <row r="181">
      <c r="X181" s="18"/>
    </row>
    <row r="182">
      <c r="X182" s="18"/>
    </row>
    <row r="183">
      <c r="X183" s="18"/>
    </row>
    <row r="184">
      <c r="X184" s="18"/>
    </row>
    <row r="185">
      <c r="X185" s="18"/>
    </row>
    <row r="186">
      <c r="X186" s="18"/>
    </row>
    <row r="187">
      <c r="X187" s="18"/>
    </row>
    <row r="188">
      <c r="X188" s="18"/>
    </row>
    <row r="189">
      <c r="X189" s="18"/>
    </row>
    <row r="190">
      <c r="X190" s="18"/>
    </row>
    <row r="191">
      <c r="X191" s="18"/>
    </row>
    <row r="192">
      <c r="X192" s="18"/>
    </row>
    <row r="193">
      <c r="X193" s="18"/>
    </row>
    <row r="194">
      <c r="X194" s="18"/>
    </row>
    <row r="195">
      <c r="X195" s="18"/>
    </row>
    <row r="196">
      <c r="X196" s="18"/>
    </row>
    <row r="197">
      <c r="X197" s="18"/>
    </row>
    <row r="198">
      <c r="X198" s="18"/>
    </row>
    <row r="199">
      <c r="X199" s="18"/>
    </row>
    <row r="200">
      <c r="X200" s="18"/>
    </row>
    <row r="201">
      <c r="X201" s="18"/>
    </row>
    <row r="202">
      <c r="X202" s="18"/>
    </row>
    <row r="203">
      <c r="X203" s="18"/>
    </row>
    <row r="204">
      <c r="X204" s="18"/>
    </row>
    <row r="205">
      <c r="X205" s="18"/>
    </row>
    <row r="206">
      <c r="X206" s="18"/>
    </row>
    <row r="207">
      <c r="X207" s="18"/>
    </row>
    <row r="208">
      <c r="X208" s="18"/>
    </row>
    <row r="209">
      <c r="X209" s="18"/>
    </row>
    <row r="210">
      <c r="X210" s="18"/>
    </row>
    <row r="211">
      <c r="X211" s="18"/>
    </row>
    <row r="212">
      <c r="X212" s="18"/>
    </row>
    <row r="213">
      <c r="X213" s="18"/>
    </row>
    <row r="214">
      <c r="X214" s="18"/>
    </row>
    <row r="215">
      <c r="X215" s="18"/>
    </row>
    <row r="216">
      <c r="X216" s="18"/>
    </row>
    <row r="217">
      <c r="X217" s="18"/>
    </row>
    <row r="218">
      <c r="X218" s="18"/>
    </row>
    <row r="219">
      <c r="X219" s="18"/>
    </row>
    <row r="220">
      <c r="X220" s="18"/>
    </row>
    <row r="221">
      <c r="X221" s="18"/>
    </row>
    <row r="222">
      <c r="X222" s="18"/>
    </row>
    <row r="223">
      <c r="X223" s="18"/>
    </row>
    <row r="224">
      <c r="X224" s="18"/>
    </row>
    <row r="225">
      <c r="X225" s="18"/>
    </row>
    <row r="226">
      <c r="X226" s="18"/>
    </row>
    <row r="227">
      <c r="X227" s="18"/>
    </row>
    <row r="228">
      <c r="X228" s="18"/>
    </row>
    <row r="229">
      <c r="X229" s="18"/>
    </row>
    <row r="230">
      <c r="X230" s="18"/>
    </row>
    <row r="231">
      <c r="X231" s="18"/>
    </row>
    <row r="232">
      <c r="X232" s="18"/>
    </row>
    <row r="233">
      <c r="X233" s="18"/>
    </row>
    <row r="234">
      <c r="X234" s="18"/>
    </row>
    <row r="235">
      <c r="X235" s="18"/>
    </row>
    <row r="236">
      <c r="X236" s="18"/>
    </row>
    <row r="237">
      <c r="X237" s="18"/>
    </row>
    <row r="238">
      <c r="X238" s="18"/>
    </row>
    <row r="239">
      <c r="X239" s="18"/>
    </row>
    <row r="240">
      <c r="X240" s="18"/>
    </row>
    <row r="241">
      <c r="X241" s="18"/>
    </row>
    <row r="242">
      <c r="X242" s="18"/>
    </row>
    <row r="243">
      <c r="X243" s="18"/>
    </row>
    <row r="244">
      <c r="X244" s="18"/>
    </row>
    <row r="245">
      <c r="X245" s="18"/>
    </row>
    <row r="246">
      <c r="X246" s="18"/>
    </row>
    <row r="247">
      <c r="X247" s="18"/>
    </row>
    <row r="248">
      <c r="X248" s="18"/>
    </row>
    <row r="249">
      <c r="X249" s="18"/>
    </row>
    <row r="250">
      <c r="X250" s="18"/>
    </row>
    <row r="251">
      <c r="X251" s="18"/>
    </row>
    <row r="252">
      <c r="X252" s="18"/>
    </row>
    <row r="253">
      <c r="X253" s="18"/>
    </row>
    <row r="254">
      <c r="X254" s="18"/>
    </row>
    <row r="255">
      <c r="X255" s="18"/>
    </row>
    <row r="256">
      <c r="X256" s="18"/>
    </row>
    <row r="257">
      <c r="X257" s="18"/>
    </row>
    <row r="258">
      <c r="X258" s="18"/>
    </row>
    <row r="259">
      <c r="X259" s="18"/>
    </row>
    <row r="260">
      <c r="X260" s="18"/>
    </row>
    <row r="261">
      <c r="X261" s="18"/>
    </row>
    <row r="262">
      <c r="X262" s="18"/>
    </row>
    <row r="263">
      <c r="X263" s="18"/>
    </row>
    <row r="264">
      <c r="X264" s="18"/>
    </row>
    <row r="265">
      <c r="X265" s="18"/>
    </row>
    <row r="266">
      <c r="X266" s="18"/>
    </row>
    <row r="267">
      <c r="X267" s="18"/>
    </row>
    <row r="268">
      <c r="X268" s="18"/>
    </row>
    <row r="269">
      <c r="X269" s="18"/>
    </row>
    <row r="270">
      <c r="X270" s="18"/>
    </row>
    <row r="271">
      <c r="X271" s="18"/>
    </row>
    <row r="272">
      <c r="X272" s="18"/>
    </row>
    <row r="273">
      <c r="X273" s="18"/>
    </row>
    <row r="274">
      <c r="X274" s="18"/>
    </row>
    <row r="275">
      <c r="X275" s="18"/>
    </row>
    <row r="276">
      <c r="X276" s="18"/>
    </row>
    <row r="277">
      <c r="X277" s="18"/>
    </row>
    <row r="278">
      <c r="X278" s="18"/>
    </row>
    <row r="279">
      <c r="X279" s="18"/>
    </row>
    <row r="280">
      <c r="X280" s="18"/>
    </row>
    <row r="281">
      <c r="X281" s="18"/>
    </row>
    <row r="282">
      <c r="X282" s="18"/>
    </row>
    <row r="283">
      <c r="X283" s="18"/>
    </row>
    <row r="284">
      <c r="X284" s="18"/>
    </row>
    <row r="285">
      <c r="X285" s="18"/>
    </row>
    <row r="286">
      <c r="X286" s="18"/>
    </row>
    <row r="287">
      <c r="X287" s="18"/>
    </row>
    <row r="288">
      <c r="X288" s="18"/>
    </row>
    <row r="289">
      <c r="X289" s="18"/>
    </row>
    <row r="290">
      <c r="X290" s="18"/>
    </row>
    <row r="291">
      <c r="X291" s="18"/>
    </row>
    <row r="292">
      <c r="X292" s="18"/>
    </row>
    <row r="293">
      <c r="X293" s="18"/>
    </row>
    <row r="294">
      <c r="X294" s="18"/>
    </row>
    <row r="295">
      <c r="X295" s="18"/>
    </row>
    <row r="296">
      <c r="X296" s="18"/>
    </row>
    <row r="297">
      <c r="X297" s="18"/>
    </row>
    <row r="298">
      <c r="X298" s="18"/>
    </row>
    <row r="299">
      <c r="X299" s="18"/>
    </row>
    <row r="300">
      <c r="X300" s="18"/>
    </row>
    <row r="301">
      <c r="X301" s="18"/>
    </row>
    <row r="302">
      <c r="X302" s="18"/>
    </row>
    <row r="303">
      <c r="X303" s="18"/>
    </row>
    <row r="304">
      <c r="X304" s="18"/>
    </row>
    <row r="305">
      <c r="X305" s="18"/>
    </row>
    <row r="306">
      <c r="X306" s="18"/>
    </row>
    <row r="307">
      <c r="X307" s="18"/>
    </row>
    <row r="308">
      <c r="X308" s="18"/>
    </row>
    <row r="309">
      <c r="X309" s="18"/>
    </row>
    <row r="310">
      <c r="X310" s="18"/>
    </row>
    <row r="311">
      <c r="X311" s="18"/>
    </row>
    <row r="312">
      <c r="X312" s="18"/>
    </row>
    <row r="313">
      <c r="X313" s="18"/>
    </row>
    <row r="314">
      <c r="X314" s="18"/>
    </row>
    <row r="315">
      <c r="X315" s="18"/>
    </row>
    <row r="316">
      <c r="X316" s="18"/>
    </row>
    <row r="317">
      <c r="X317" s="18"/>
    </row>
    <row r="318">
      <c r="X318" s="18"/>
    </row>
    <row r="319">
      <c r="X319" s="18"/>
    </row>
    <row r="320">
      <c r="X320" s="18"/>
    </row>
    <row r="321">
      <c r="X321" s="18"/>
    </row>
    <row r="322">
      <c r="X322" s="18"/>
    </row>
    <row r="323">
      <c r="X323" s="18"/>
    </row>
    <row r="324">
      <c r="X324" s="18"/>
    </row>
    <row r="325">
      <c r="X325" s="18"/>
    </row>
    <row r="326">
      <c r="X326" s="18"/>
    </row>
    <row r="327">
      <c r="X327" s="18"/>
    </row>
    <row r="328">
      <c r="X328" s="18"/>
    </row>
    <row r="329">
      <c r="X329" s="18"/>
    </row>
    <row r="330">
      <c r="X330" s="18"/>
    </row>
    <row r="331">
      <c r="X331" s="18"/>
    </row>
    <row r="332">
      <c r="X332" s="18"/>
    </row>
    <row r="333">
      <c r="X333" s="18"/>
    </row>
    <row r="334">
      <c r="X334" s="18"/>
    </row>
    <row r="335">
      <c r="X335" s="18"/>
    </row>
    <row r="336">
      <c r="X336" s="18"/>
    </row>
    <row r="337">
      <c r="X337" s="18"/>
    </row>
    <row r="338">
      <c r="X338" s="18"/>
    </row>
    <row r="339">
      <c r="X339" s="18"/>
    </row>
    <row r="340">
      <c r="X340" s="18"/>
    </row>
    <row r="341">
      <c r="X341" s="18"/>
    </row>
    <row r="342">
      <c r="X342" s="18"/>
    </row>
    <row r="343">
      <c r="X343" s="18"/>
    </row>
    <row r="344">
      <c r="X344" s="18"/>
    </row>
    <row r="345">
      <c r="X345" s="18"/>
    </row>
    <row r="346">
      <c r="X346" s="18"/>
    </row>
    <row r="347">
      <c r="X347" s="18"/>
    </row>
    <row r="348">
      <c r="X348" s="18"/>
    </row>
    <row r="349">
      <c r="X349" s="18"/>
    </row>
    <row r="350">
      <c r="X350" s="18"/>
    </row>
    <row r="351">
      <c r="X351" s="18"/>
    </row>
    <row r="352">
      <c r="X352" s="18"/>
    </row>
    <row r="353">
      <c r="X353" s="18"/>
    </row>
    <row r="354">
      <c r="X354" s="18"/>
    </row>
    <row r="355">
      <c r="X355" s="18"/>
    </row>
    <row r="356">
      <c r="X356" s="18"/>
    </row>
    <row r="357">
      <c r="X357" s="18"/>
    </row>
    <row r="358">
      <c r="X358" s="18"/>
    </row>
    <row r="359">
      <c r="X359" s="18"/>
    </row>
    <row r="360">
      <c r="X360" s="18"/>
    </row>
    <row r="361">
      <c r="X361" s="18"/>
    </row>
    <row r="362">
      <c r="X362" s="18"/>
    </row>
    <row r="363">
      <c r="X363" s="18"/>
    </row>
    <row r="364">
      <c r="X364" s="18"/>
    </row>
    <row r="365">
      <c r="X365" s="18"/>
    </row>
    <row r="366">
      <c r="X366" s="18"/>
    </row>
    <row r="367">
      <c r="X367" s="18"/>
    </row>
    <row r="368">
      <c r="X368" s="18"/>
    </row>
    <row r="369">
      <c r="X369" s="18"/>
    </row>
    <row r="370">
      <c r="X370" s="18"/>
    </row>
    <row r="371">
      <c r="X371" s="18"/>
    </row>
    <row r="372">
      <c r="X372" s="18"/>
    </row>
    <row r="373">
      <c r="X373" s="18"/>
    </row>
    <row r="374">
      <c r="X374" s="18"/>
    </row>
    <row r="375">
      <c r="X375" s="18"/>
    </row>
    <row r="376">
      <c r="X376" s="18"/>
    </row>
    <row r="377">
      <c r="X377" s="18"/>
    </row>
    <row r="378">
      <c r="X378" s="18"/>
    </row>
    <row r="379">
      <c r="X379" s="18"/>
    </row>
    <row r="380">
      <c r="X380" s="18"/>
    </row>
    <row r="381">
      <c r="X381" s="18"/>
    </row>
    <row r="382">
      <c r="X382" s="18"/>
    </row>
    <row r="383">
      <c r="X383" s="18"/>
    </row>
    <row r="384">
      <c r="X384" s="18"/>
    </row>
    <row r="385">
      <c r="X385" s="18"/>
    </row>
    <row r="386">
      <c r="X386" s="18"/>
    </row>
    <row r="387">
      <c r="X387" s="18"/>
    </row>
    <row r="388">
      <c r="X388" s="18"/>
    </row>
    <row r="389">
      <c r="X389" s="18"/>
    </row>
    <row r="390">
      <c r="X390" s="18"/>
    </row>
    <row r="391">
      <c r="X391" s="18"/>
    </row>
    <row r="392">
      <c r="X392" s="18"/>
    </row>
    <row r="393">
      <c r="X393" s="18"/>
    </row>
    <row r="394">
      <c r="X394" s="18"/>
    </row>
    <row r="395">
      <c r="X395" s="18"/>
    </row>
    <row r="396">
      <c r="X396" s="18"/>
    </row>
    <row r="397">
      <c r="X397" s="18"/>
    </row>
    <row r="398">
      <c r="X398" s="18"/>
    </row>
    <row r="399">
      <c r="X399" s="18"/>
    </row>
    <row r="400">
      <c r="X400" s="18"/>
    </row>
    <row r="401">
      <c r="X401" s="18"/>
    </row>
    <row r="402">
      <c r="X402" s="18"/>
    </row>
    <row r="403">
      <c r="X403" s="18"/>
    </row>
    <row r="404">
      <c r="X404" s="18"/>
    </row>
    <row r="405">
      <c r="X405" s="18"/>
    </row>
    <row r="406">
      <c r="X406" s="18"/>
    </row>
    <row r="407">
      <c r="X407" s="18"/>
    </row>
    <row r="408">
      <c r="X408" s="18"/>
    </row>
    <row r="409">
      <c r="X409" s="18"/>
    </row>
    <row r="410">
      <c r="X410" s="18"/>
    </row>
    <row r="411">
      <c r="X411" s="18"/>
    </row>
    <row r="412">
      <c r="X412" s="18"/>
    </row>
    <row r="413">
      <c r="X413" s="18"/>
    </row>
    <row r="414">
      <c r="X414" s="18"/>
    </row>
    <row r="415">
      <c r="X415" s="18"/>
    </row>
    <row r="416">
      <c r="X416" s="18"/>
    </row>
    <row r="417">
      <c r="X417" s="18"/>
    </row>
    <row r="418">
      <c r="X418" s="18"/>
    </row>
    <row r="419">
      <c r="X419" s="18"/>
    </row>
    <row r="420">
      <c r="X420" s="18"/>
    </row>
    <row r="421">
      <c r="X421" s="18"/>
    </row>
    <row r="422">
      <c r="X422" s="18"/>
    </row>
    <row r="423">
      <c r="X423" s="18"/>
    </row>
    <row r="424">
      <c r="X424" s="18"/>
    </row>
    <row r="425">
      <c r="X425" s="18"/>
    </row>
    <row r="426">
      <c r="X426" s="18"/>
    </row>
    <row r="427">
      <c r="X427" s="18"/>
    </row>
    <row r="428">
      <c r="X428" s="18"/>
    </row>
    <row r="429">
      <c r="X429" s="18"/>
    </row>
    <row r="430">
      <c r="X430" s="18"/>
    </row>
    <row r="431">
      <c r="X431" s="18"/>
    </row>
    <row r="432">
      <c r="X432" s="18"/>
    </row>
    <row r="433">
      <c r="X433" s="18"/>
    </row>
    <row r="434">
      <c r="X434" s="18"/>
    </row>
    <row r="435">
      <c r="X435" s="18"/>
    </row>
    <row r="436">
      <c r="X436" s="18"/>
    </row>
    <row r="437">
      <c r="X437" s="18"/>
    </row>
    <row r="438">
      <c r="X438" s="18"/>
    </row>
    <row r="439">
      <c r="X439" s="18"/>
    </row>
    <row r="440">
      <c r="X440" s="18"/>
    </row>
    <row r="441">
      <c r="X441" s="18"/>
    </row>
    <row r="442">
      <c r="X442" s="18"/>
    </row>
    <row r="443">
      <c r="X443" s="18"/>
    </row>
    <row r="444">
      <c r="X444" s="18"/>
    </row>
    <row r="445">
      <c r="X445" s="18"/>
    </row>
    <row r="446">
      <c r="X446" s="18"/>
    </row>
    <row r="447">
      <c r="X447" s="18"/>
    </row>
    <row r="448">
      <c r="X448" s="18"/>
    </row>
    <row r="449">
      <c r="X449" s="18"/>
    </row>
    <row r="450">
      <c r="X450" s="18"/>
    </row>
    <row r="451">
      <c r="X451" s="18"/>
    </row>
    <row r="452">
      <c r="X452" s="18"/>
    </row>
    <row r="453">
      <c r="X453" s="18"/>
    </row>
    <row r="454">
      <c r="X454" s="18"/>
    </row>
    <row r="455">
      <c r="X455" s="18"/>
    </row>
    <row r="456">
      <c r="X456" s="18"/>
    </row>
    <row r="457">
      <c r="X457" s="18"/>
    </row>
    <row r="458">
      <c r="X458" s="18"/>
    </row>
    <row r="459">
      <c r="X459" s="18"/>
    </row>
    <row r="460">
      <c r="X460" s="18"/>
    </row>
    <row r="461">
      <c r="X461" s="18"/>
    </row>
    <row r="462">
      <c r="X462" s="18"/>
    </row>
    <row r="463">
      <c r="X463" s="18"/>
    </row>
    <row r="464">
      <c r="X464" s="18"/>
    </row>
    <row r="465">
      <c r="X465" s="18"/>
    </row>
    <row r="466">
      <c r="X466" s="18"/>
    </row>
    <row r="467">
      <c r="X467" s="18"/>
    </row>
    <row r="468">
      <c r="X468" s="18"/>
    </row>
    <row r="469">
      <c r="X469" s="18"/>
    </row>
    <row r="470">
      <c r="X470" s="18"/>
    </row>
    <row r="471">
      <c r="X471" s="18"/>
    </row>
    <row r="472">
      <c r="X472" s="18"/>
    </row>
    <row r="473">
      <c r="X473" s="18"/>
    </row>
    <row r="474">
      <c r="X474" s="18"/>
    </row>
    <row r="475">
      <c r="X475" s="18"/>
    </row>
    <row r="476">
      <c r="X476" s="18"/>
    </row>
    <row r="477">
      <c r="X477" s="18"/>
    </row>
    <row r="478">
      <c r="X478" s="18"/>
    </row>
    <row r="479">
      <c r="X479" s="18"/>
    </row>
    <row r="480">
      <c r="X480" s="18"/>
    </row>
    <row r="481">
      <c r="X481" s="18"/>
    </row>
    <row r="482">
      <c r="X482" s="18"/>
    </row>
    <row r="483">
      <c r="X483" s="18"/>
    </row>
    <row r="484">
      <c r="X484" s="18"/>
    </row>
    <row r="485">
      <c r="X485" s="18"/>
    </row>
    <row r="486">
      <c r="X486" s="18"/>
    </row>
    <row r="487">
      <c r="X487" s="18"/>
    </row>
    <row r="488">
      <c r="X488" s="18"/>
    </row>
    <row r="489">
      <c r="X489" s="18"/>
    </row>
    <row r="490">
      <c r="X490" s="18"/>
    </row>
    <row r="491">
      <c r="X491" s="18"/>
    </row>
    <row r="492">
      <c r="X492" s="18"/>
    </row>
    <row r="493">
      <c r="X493" s="18"/>
    </row>
    <row r="494">
      <c r="X494" s="18"/>
    </row>
    <row r="495">
      <c r="X495" s="18"/>
    </row>
    <row r="496">
      <c r="X496" s="18"/>
    </row>
    <row r="497">
      <c r="X497" s="18"/>
    </row>
    <row r="498">
      <c r="X498" s="18"/>
    </row>
    <row r="499">
      <c r="X499" s="18"/>
    </row>
    <row r="500">
      <c r="X500" s="18"/>
    </row>
    <row r="501">
      <c r="X501" s="18"/>
    </row>
    <row r="502">
      <c r="X502" s="18"/>
    </row>
    <row r="503">
      <c r="X503" s="18"/>
    </row>
    <row r="504">
      <c r="X504" s="18"/>
    </row>
    <row r="505">
      <c r="X505" s="18"/>
    </row>
    <row r="506">
      <c r="X506" s="18"/>
    </row>
    <row r="507">
      <c r="X507" s="18"/>
    </row>
    <row r="508">
      <c r="X508" s="18"/>
    </row>
    <row r="509">
      <c r="X509" s="18"/>
    </row>
    <row r="510">
      <c r="X510" s="18"/>
    </row>
    <row r="511">
      <c r="X511" s="18"/>
    </row>
    <row r="512">
      <c r="X512" s="18"/>
    </row>
    <row r="513">
      <c r="X513" s="18"/>
    </row>
    <row r="514">
      <c r="X514" s="18"/>
    </row>
    <row r="515">
      <c r="X515" s="18"/>
    </row>
    <row r="516">
      <c r="X516" s="18"/>
    </row>
    <row r="517">
      <c r="X517" s="18"/>
    </row>
    <row r="518">
      <c r="X518" s="18"/>
    </row>
    <row r="519">
      <c r="X519" s="18"/>
    </row>
    <row r="520">
      <c r="X520" s="18"/>
    </row>
    <row r="521">
      <c r="X521" s="18"/>
    </row>
    <row r="522">
      <c r="X522" s="18"/>
    </row>
    <row r="523">
      <c r="X523" s="18"/>
    </row>
    <row r="524">
      <c r="X524" s="18"/>
    </row>
    <row r="525">
      <c r="X525" s="18"/>
    </row>
    <row r="526">
      <c r="X526" s="18"/>
    </row>
    <row r="527">
      <c r="X527" s="18"/>
    </row>
    <row r="528">
      <c r="X528" s="18"/>
    </row>
    <row r="529">
      <c r="X529" s="18"/>
    </row>
    <row r="530">
      <c r="X530" s="18"/>
    </row>
    <row r="531">
      <c r="X531" s="18"/>
    </row>
    <row r="532">
      <c r="X532" s="18"/>
    </row>
    <row r="533">
      <c r="X533" s="18"/>
    </row>
    <row r="534">
      <c r="X534" s="18"/>
    </row>
    <row r="535">
      <c r="X535" s="18"/>
    </row>
    <row r="536">
      <c r="X536" s="18"/>
    </row>
    <row r="537">
      <c r="X537" s="18"/>
    </row>
    <row r="538">
      <c r="X538" s="18"/>
    </row>
    <row r="539">
      <c r="X539" s="18"/>
    </row>
    <row r="540">
      <c r="X540" s="18"/>
    </row>
    <row r="541">
      <c r="X541" s="18"/>
    </row>
    <row r="542">
      <c r="X542" s="18"/>
    </row>
    <row r="543">
      <c r="X543" s="18"/>
    </row>
    <row r="544">
      <c r="X544" s="18"/>
    </row>
    <row r="545">
      <c r="X545" s="18"/>
    </row>
    <row r="546">
      <c r="X546" s="18"/>
    </row>
    <row r="547">
      <c r="X547" s="18"/>
    </row>
    <row r="548">
      <c r="X548" s="18"/>
    </row>
    <row r="549">
      <c r="X549" s="18"/>
    </row>
    <row r="550">
      <c r="X550" s="18"/>
    </row>
    <row r="551">
      <c r="X551" s="18"/>
    </row>
    <row r="552">
      <c r="X552" s="18"/>
    </row>
    <row r="553">
      <c r="X553" s="18"/>
    </row>
    <row r="554">
      <c r="X554" s="18"/>
    </row>
    <row r="555">
      <c r="X555" s="18"/>
    </row>
    <row r="556">
      <c r="X556" s="18"/>
    </row>
    <row r="557">
      <c r="X557" s="18"/>
    </row>
    <row r="558">
      <c r="X558" s="18"/>
    </row>
    <row r="559">
      <c r="X559" s="18"/>
    </row>
    <row r="560">
      <c r="X560" s="18"/>
    </row>
    <row r="561">
      <c r="X561" s="18"/>
    </row>
    <row r="562">
      <c r="X562" s="18"/>
    </row>
    <row r="563">
      <c r="X563" s="18"/>
    </row>
    <row r="564">
      <c r="X564" s="18"/>
    </row>
    <row r="565">
      <c r="X565" s="18"/>
    </row>
    <row r="566">
      <c r="X566" s="18"/>
    </row>
    <row r="567">
      <c r="X567" s="18"/>
    </row>
    <row r="568">
      <c r="X568" s="18"/>
    </row>
    <row r="569">
      <c r="X569" s="18"/>
    </row>
    <row r="570">
      <c r="X570" s="18"/>
    </row>
    <row r="571">
      <c r="X571" s="18"/>
    </row>
    <row r="572">
      <c r="X572" s="18"/>
    </row>
    <row r="573">
      <c r="X573" s="18"/>
    </row>
    <row r="574">
      <c r="X574" s="18"/>
    </row>
    <row r="575">
      <c r="X575" s="18"/>
    </row>
    <row r="576">
      <c r="X576" s="18"/>
    </row>
    <row r="577">
      <c r="X577" s="18"/>
    </row>
    <row r="578">
      <c r="X578" s="18"/>
    </row>
    <row r="579">
      <c r="X579" s="18"/>
    </row>
    <row r="580">
      <c r="X580" s="18"/>
    </row>
    <row r="581">
      <c r="X581" s="18"/>
    </row>
    <row r="582">
      <c r="X582" s="18"/>
    </row>
    <row r="583">
      <c r="X583" s="18"/>
    </row>
    <row r="584">
      <c r="X584" s="18"/>
    </row>
    <row r="585">
      <c r="X585" s="18"/>
    </row>
    <row r="586">
      <c r="X586" s="18"/>
    </row>
    <row r="587">
      <c r="X587" s="18"/>
    </row>
    <row r="588">
      <c r="X588" s="18"/>
    </row>
    <row r="589">
      <c r="X589" s="18"/>
    </row>
    <row r="590">
      <c r="X590" s="18"/>
    </row>
    <row r="591">
      <c r="X591" s="18"/>
    </row>
    <row r="592">
      <c r="X592" s="18"/>
    </row>
    <row r="593">
      <c r="X593" s="18"/>
    </row>
    <row r="594">
      <c r="X594" s="18"/>
    </row>
    <row r="595">
      <c r="X595" s="18"/>
    </row>
    <row r="596">
      <c r="X596" s="18"/>
    </row>
    <row r="597">
      <c r="X597" s="18"/>
    </row>
    <row r="598">
      <c r="X598" s="18"/>
    </row>
    <row r="599">
      <c r="X599" s="18"/>
    </row>
    <row r="600">
      <c r="X600" s="18"/>
    </row>
    <row r="601">
      <c r="X601" s="18"/>
    </row>
    <row r="602">
      <c r="X602" s="18"/>
    </row>
    <row r="603">
      <c r="X603" s="18"/>
    </row>
    <row r="604">
      <c r="X604" s="18"/>
    </row>
    <row r="605">
      <c r="X605" s="18"/>
    </row>
    <row r="606">
      <c r="X606" s="18"/>
    </row>
    <row r="607">
      <c r="X607" s="18"/>
    </row>
    <row r="608">
      <c r="X608" s="18"/>
    </row>
    <row r="609">
      <c r="X609" s="18"/>
    </row>
    <row r="610">
      <c r="X610" s="18"/>
    </row>
    <row r="611">
      <c r="X611" s="18"/>
    </row>
    <row r="612">
      <c r="X612" s="18"/>
    </row>
    <row r="613">
      <c r="X613" s="18"/>
    </row>
    <row r="614">
      <c r="X614" s="18"/>
    </row>
    <row r="615">
      <c r="X615" s="18"/>
    </row>
    <row r="616">
      <c r="X616" s="18"/>
    </row>
    <row r="617">
      <c r="X617" s="18"/>
    </row>
    <row r="618">
      <c r="X618" s="18"/>
    </row>
    <row r="619">
      <c r="X619" s="18"/>
    </row>
    <row r="620">
      <c r="X620" s="18"/>
    </row>
    <row r="621">
      <c r="X621" s="18"/>
    </row>
    <row r="622">
      <c r="X622" s="18"/>
    </row>
    <row r="623">
      <c r="X623" s="18"/>
    </row>
    <row r="624">
      <c r="X624" s="18"/>
    </row>
    <row r="625">
      <c r="X625" s="18"/>
    </row>
    <row r="626">
      <c r="X626" s="18"/>
    </row>
    <row r="627">
      <c r="X627" s="18"/>
    </row>
    <row r="628">
      <c r="X628" s="18"/>
    </row>
    <row r="629">
      <c r="X629" s="18"/>
    </row>
    <row r="630">
      <c r="X630" s="18"/>
    </row>
    <row r="631">
      <c r="X631" s="18"/>
    </row>
    <row r="632">
      <c r="X632" s="18"/>
    </row>
    <row r="633">
      <c r="X633" s="18"/>
    </row>
    <row r="634">
      <c r="X634" s="18"/>
    </row>
    <row r="635">
      <c r="X635" s="18"/>
    </row>
    <row r="636">
      <c r="X636" s="18"/>
    </row>
    <row r="637">
      <c r="X637" s="18"/>
    </row>
    <row r="638">
      <c r="X638" s="18"/>
    </row>
    <row r="639">
      <c r="X639" s="18"/>
    </row>
    <row r="640">
      <c r="X640" s="18"/>
    </row>
    <row r="641">
      <c r="X641" s="18"/>
    </row>
    <row r="642">
      <c r="X642" s="18"/>
    </row>
    <row r="643">
      <c r="X643" s="18"/>
    </row>
    <row r="644">
      <c r="X644" s="18"/>
    </row>
    <row r="645">
      <c r="X645" s="18"/>
    </row>
    <row r="646">
      <c r="X646" s="18"/>
    </row>
    <row r="647">
      <c r="X647" s="18"/>
    </row>
    <row r="648">
      <c r="X648" s="18"/>
    </row>
    <row r="649">
      <c r="X649" s="18"/>
    </row>
    <row r="650">
      <c r="X650" s="18"/>
    </row>
    <row r="651">
      <c r="X651" s="18"/>
    </row>
    <row r="652">
      <c r="X652" s="18"/>
    </row>
    <row r="653">
      <c r="X653" s="18"/>
    </row>
    <row r="654">
      <c r="X654" s="18"/>
    </row>
    <row r="655">
      <c r="X655" s="18"/>
    </row>
    <row r="656">
      <c r="X656" s="18"/>
    </row>
    <row r="657">
      <c r="X657" s="18"/>
    </row>
    <row r="658">
      <c r="X658" s="18"/>
    </row>
    <row r="659">
      <c r="X659" s="18"/>
    </row>
    <row r="660">
      <c r="X660" s="18"/>
    </row>
    <row r="661">
      <c r="X661" s="18"/>
    </row>
    <row r="662">
      <c r="X662" s="18"/>
    </row>
    <row r="663">
      <c r="X663" s="18"/>
    </row>
    <row r="664">
      <c r="X664" s="18"/>
    </row>
    <row r="665">
      <c r="X665" s="18"/>
    </row>
    <row r="666">
      <c r="X666" s="18"/>
    </row>
    <row r="667">
      <c r="X667" s="18"/>
    </row>
    <row r="668">
      <c r="X668" s="18"/>
    </row>
    <row r="669">
      <c r="X669" s="18"/>
    </row>
    <row r="670">
      <c r="X670" s="18"/>
    </row>
    <row r="671">
      <c r="X671" s="18"/>
    </row>
    <row r="672">
      <c r="X672" s="18"/>
    </row>
    <row r="673">
      <c r="X673" s="18"/>
    </row>
    <row r="674">
      <c r="X674" s="18"/>
    </row>
    <row r="675">
      <c r="X675" s="18"/>
    </row>
    <row r="676">
      <c r="X676" s="18"/>
    </row>
    <row r="677">
      <c r="X677" s="18"/>
    </row>
    <row r="678">
      <c r="X678" s="18"/>
    </row>
    <row r="679">
      <c r="X679" s="18"/>
    </row>
    <row r="680">
      <c r="X680" s="18"/>
    </row>
    <row r="681">
      <c r="X681" s="18"/>
    </row>
    <row r="682">
      <c r="X682" s="18"/>
    </row>
    <row r="683">
      <c r="X683" s="18"/>
    </row>
    <row r="684">
      <c r="X684" s="18"/>
    </row>
    <row r="685">
      <c r="X685" s="18"/>
    </row>
    <row r="686">
      <c r="X686" s="18"/>
    </row>
    <row r="687">
      <c r="X687" s="18"/>
    </row>
    <row r="688">
      <c r="X688" s="18"/>
    </row>
    <row r="689">
      <c r="X689" s="18"/>
    </row>
    <row r="690">
      <c r="X690" s="18"/>
    </row>
    <row r="691">
      <c r="X691" s="18"/>
    </row>
    <row r="692">
      <c r="X692" s="18"/>
    </row>
    <row r="693">
      <c r="X693" s="18"/>
    </row>
    <row r="694">
      <c r="X694" s="18"/>
    </row>
    <row r="695">
      <c r="X695" s="18"/>
    </row>
    <row r="696">
      <c r="X696" s="18"/>
    </row>
    <row r="697">
      <c r="X697" s="18"/>
    </row>
    <row r="698">
      <c r="X698" s="18"/>
    </row>
    <row r="699">
      <c r="X699" s="18"/>
    </row>
    <row r="700">
      <c r="X700" s="18"/>
    </row>
    <row r="701">
      <c r="X701" s="18"/>
    </row>
    <row r="702">
      <c r="X702" s="18"/>
    </row>
    <row r="703">
      <c r="X703" s="18"/>
    </row>
    <row r="704">
      <c r="X704" s="18"/>
    </row>
    <row r="705">
      <c r="X705" s="18"/>
    </row>
    <row r="706">
      <c r="X706" s="18"/>
    </row>
    <row r="707">
      <c r="X707" s="18"/>
    </row>
    <row r="708">
      <c r="X708" s="18"/>
    </row>
    <row r="709">
      <c r="X709" s="18"/>
    </row>
    <row r="710">
      <c r="X710" s="18"/>
    </row>
    <row r="711">
      <c r="X711" s="18"/>
    </row>
    <row r="712">
      <c r="X712" s="18"/>
    </row>
    <row r="713">
      <c r="X713" s="18"/>
    </row>
    <row r="714">
      <c r="X714" s="18"/>
    </row>
    <row r="715">
      <c r="X715" s="18"/>
    </row>
    <row r="716">
      <c r="X716" s="18"/>
    </row>
    <row r="717">
      <c r="X717" s="18"/>
    </row>
    <row r="718">
      <c r="X718" s="18"/>
    </row>
    <row r="719">
      <c r="X719" s="18"/>
    </row>
    <row r="720">
      <c r="X720" s="18"/>
    </row>
    <row r="721">
      <c r="X721" s="18"/>
    </row>
    <row r="722">
      <c r="X722" s="18"/>
    </row>
    <row r="723">
      <c r="X723" s="18"/>
    </row>
    <row r="724">
      <c r="X724" s="18"/>
    </row>
    <row r="725">
      <c r="X725" s="18"/>
    </row>
    <row r="726">
      <c r="X726" s="18"/>
    </row>
    <row r="727">
      <c r="X727" s="18"/>
    </row>
    <row r="728">
      <c r="X728" s="18"/>
    </row>
    <row r="729">
      <c r="X729" s="18"/>
    </row>
    <row r="730">
      <c r="X730" s="18"/>
    </row>
    <row r="731">
      <c r="X731" s="18"/>
    </row>
    <row r="732">
      <c r="X732" s="18"/>
    </row>
    <row r="733">
      <c r="X733" s="18"/>
    </row>
    <row r="734">
      <c r="X734" s="18"/>
    </row>
    <row r="735">
      <c r="X735" s="18"/>
    </row>
    <row r="736">
      <c r="X736" s="18"/>
    </row>
    <row r="737">
      <c r="X737" s="18"/>
    </row>
    <row r="738">
      <c r="X738" s="18"/>
    </row>
    <row r="739">
      <c r="X739" s="18"/>
    </row>
    <row r="740">
      <c r="X740" s="18"/>
    </row>
    <row r="741">
      <c r="X741" s="18"/>
    </row>
    <row r="742">
      <c r="X742" s="18"/>
    </row>
    <row r="743">
      <c r="X743" s="18"/>
    </row>
    <row r="744">
      <c r="X744" s="18"/>
    </row>
    <row r="745">
      <c r="X745" s="18"/>
    </row>
    <row r="746">
      <c r="X746" s="18"/>
    </row>
    <row r="747">
      <c r="X747" s="18"/>
    </row>
    <row r="748">
      <c r="X748" s="18"/>
    </row>
    <row r="749">
      <c r="X749" s="18"/>
    </row>
    <row r="750">
      <c r="X750" s="18"/>
    </row>
    <row r="751">
      <c r="X751" s="18"/>
    </row>
    <row r="752">
      <c r="X752" s="18"/>
    </row>
    <row r="753">
      <c r="X753" s="18"/>
    </row>
    <row r="754">
      <c r="X754" s="18"/>
    </row>
    <row r="755">
      <c r="X755" s="18"/>
    </row>
    <row r="756">
      <c r="X756" s="18"/>
    </row>
    <row r="757">
      <c r="X757" s="18"/>
    </row>
    <row r="758">
      <c r="X758" s="18"/>
    </row>
    <row r="759">
      <c r="X759" s="18"/>
    </row>
    <row r="760">
      <c r="X760" s="18"/>
    </row>
    <row r="761">
      <c r="X761" s="18"/>
    </row>
    <row r="762">
      <c r="X762" s="18"/>
    </row>
    <row r="763">
      <c r="X763" s="18"/>
    </row>
    <row r="764">
      <c r="X764" s="18"/>
    </row>
    <row r="765">
      <c r="X765" s="18"/>
    </row>
    <row r="766">
      <c r="X766" s="18"/>
    </row>
    <row r="767">
      <c r="X767" s="18"/>
    </row>
    <row r="768">
      <c r="X768" s="18"/>
    </row>
    <row r="769">
      <c r="X769" s="18"/>
    </row>
    <row r="770">
      <c r="X770" s="18"/>
    </row>
    <row r="771">
      <c r="X771" s="18"/>
    </row>
    <row r="772">
      <c r="X772" s="18"/>
    </row>
    <row r="773">
      <c r="X773" s="18"/>
    </row>
    <row r="774">
      <c r="X774" s="18"/>
    </row>
    <row r="775">
      <c r="X775" s="18"/>
    </row>
    <row r="776">
      <c r="X776" s="18"/>
    </row>
    <row r="777">
      <c r="X777" s="18"/>
    </row>
    <row r="778">
      <c r="X778" s="18"/>
    </row>
    <row r="779">
      <c r="X779" s="18"/>
    </row>
    <row r="780">
      <c r="X780" s="18"/>
    </row>
    <row r="781">
      <c r="X781" s="18"/>
    </row>
    <row r="782">
      <c r="X782" s="18"/>
    </row>
    <row r="783">
      <c r="X783" s="18"/>
    </row>
    <row r="784">
      <c r="X784" s="18"/>
    </row>
    <row r="785">
      <c r="X785" s="18"/>
    </row>
    <row r="786">
      <c r="X786" s="18"/>
    </row>
    <row r="787">
      <c r="X787" s="18"/>
    </row>
    <row r="788">
      <c r="X788" s="18"/>
    </row>
    <row r="789">
      <c r="X789" s="18"/>
    </row>
    <row r="790">
      <c r="X790" s="18"/>
    </row>
    <row r="791">
      <c r="X791" s="18"/>
    </row>
    <row r="792">
      <c r="X792" s="18"/>
    </row>
    <row r="793">
      <c r="X793" s="18"/>
    </row>
    <row r="794">
      <c r="X794" s="18"/>
    </row>
    <row r="795">
      <c r="X795" s="18"/>
    </row>
    <row r="796">
      <c r="X796" s="18"/>
    </row>
    <row r="797">
      <c r="X797" s="18"/>
    </row>
    <row r="798">
      <c r="X798" s="18"/>
    </row>
    <row r="799">
      <c r="X799" s="18"/>
    </row>
    <row r="800">
      <c r="X800" s="18"/>
    </row>
    <row r="801">
      <c r="X801" s="18"/>
    </row>
    <row r="802">
      <c r="X802" s="18"/>
    </row>
    <row r="803">
      <c r="X803" s="18"/>
    </row>
    <row r="804">
      <c r="X804" s="18"/>
    </row>
    <row r="805">
      <c r="X805" s="18"/>
    </row>
    <row r="806">
      <c r="X806" s="18"/>
    </row>
    <row r="807">
      <c r="X807" s="18"/>
    </row>
    <row r="808">
      <c r="X808" s="18"/>
    </row>
    <row r="809">
      <c r="X809" s="18"/>
    </row>
    <row r="810">
      <c r="X810" s="18"/>
    </row>
    <row r="811">
      <c r="X811" s="18"/>
    </row>
    <row r="812">
      <c r="X812" s="18"/>
    </row>
    <row r="813">
      <c r="X813" s="18"/>
    </row>
    <row r="814">
      <c r="X814" s="18"/>
    </row>
    <row r="815">
      <c r="X815" s="18"/>
    </row>
    <row r="816">
      <c r="X816" s="18"/>
    </row>
    <row r="817">
      <c r="X817" s="18"/>
    </row>
    <row r="818">
      <c r="X818" s="18"/>
    </row>
    <row r="819">
      <c r="X819" s="18"/>
    </row>
    <row r="820">
      <c r="X820" s="18"/>
    </row>
    <row r="821">
      <c r="X821" s="18"/>
    </row>
    <row r="822">
      <c r="X822" s="18"/>
    </row>
    <row r="823">
      <c r="X823" s="18"/>
    </row>
    <row r="824">
      <c r="X824" s="18"/>
    </row>
    <row r="825">
      <c r="X825" s="18"/>
    </row>
    <row r="826">
      <c r="X826" s="18"/>
    </row>
    <row r="827">
      <c r="X827" s="18"/>
    </row>
    <row r="828">
      <c r="X828" s="18"/>
    </row>
    <row r="829">
      <c r="X829" s="18"/>
    </row>
    <row r="830">
      <c r="X830" s="18"/>
    </row>
    <row r="831">
      <c r="X831" s="18"/>
    </row>
    <row r="832">
      <c r="X832" s="18"/>
    </row>
    <row r="833">
      <c r="X833" s="18"/>
    </row>
    <row r="834">
      <c r="X834" s="18"/>
    </row>
    <row r="835">
      <c r="X835" s="18"/>
    </row>
    <row r="836">
      <c r="X836" s="18"/>
    </row>
    <row r="837">
      <c r="X837" s="18"/>
    </row>
    <row r="838">
      <c r="X838" s="18"/>
    </row>
    <row r="839">
      <c r="X839" s="18"/>
    </row>
    <row r="840">
      <c r="X840" s="18"/>
    </row>
    <row r="841">
      <c r="X841" s="18"/>
    </row>
    <row r="842">
      <c r="X842" s="18"/>
    </row>
    <row r="843">
      <c r="X843" s="18"/>
    </row>
    <row r="844">
      <c r="X844" s="18"/>
    </row>
    <row r="845">
      <c r="X845" s="18"/>
    </row>
    <row r="846">
      <c r="X846" s="18"/>
    </row>
    <row r="847">
      <c r="X847" s="18"/>
    </row>
    <row r="848">
      <c r="X848" s="18"/>
    </row>
    <row r="849">
      <c r="X849" s="18"/>
    </row>
    <row r="850">
      <c r="X850" s="18"/>
    </row>
    <row r="851">
      <c r="X851" s="18"/>
    </row>
    <row r="852">
      <c r="X852" s="18"/>
    </row>
    <row r="853">
      <c r="X853" s="18"/>
    </row>
    <row r="854">
      <c r="X854" s="18"/>
    </row>
    <row r="855">
      <c r="X855" s="18"/>
    </row>
    <row r="856">
      <c r="X856" s="18"/>
    </row>
    <row r="857">
      <c r="X857" s="18"/>
    </row>
    <row r="858">
      <c r="X858" s="18"/>
    </row>
    <row r="859">
      <c r="X859" s="18"/>
    </row>
    <row r="860">
      <c r="X860" s="18"/>
    </row>
    <row r="861">
      <c r="X861" s="18"/>
    </row>
    <row r="862">
      <c r="X862" s="18"/>
    </row>
    <row r="863">
      <c r="X863" s="18"/>
    </row>
    <row r="864">
      <c r="X864" s="18"/>
    </row>
    <row r="865">
      <c r="X865" s="18"/>
    </row>
    <row r="866">
      <c r="X866" s="18"/>
    </row>
    <row r="867">
      <c r="X867" s="18"/>
    </row>
    <row r="868">
      <c r="X868" s="18"/>
    </row>
    <row r="869">
      <c r="X869" s="18"/>
    </row>
    <row r="870">
      <c r="X870" s="18"/>
    </row>
    <row r="871">
      <c r="X871" s="18"/>
    </row>
    <row r="872">
      <c r="X872" s="18"/>
    </row>
    <row r="873">
      <c r="X873" s="18"/>
    </row>
    <row r="874">
      <c r="X874" s="18"/>
    </row>
    <row r="875">
      <c r="X875" s="18"/>
    </row>
    <row r="876">
      <c r="X876" s="18"/>
    </row>
    <row r="877">
      <c r="X877" s="18"/>
    </row>
    <row r="878">
      <c r="X878" s="18"/>
    </row>
    <row r="879">
      <c r="X879" s="18"/>
    </row>
    <row r="880">
      <c r="X880" s="18"/>
    </row>
    <row r="881">
      <c r="X881" s="18"/>
    </row>
    <row r="882">
      <c r="X882" s="18"/>
    </row>
    <row r="883">
      <c r="X883" s="18"/>
    </row>
    <row r="884">
      <c r="X884" s="18"/>
    </row>
    <row r="885">
      <c r="X885" s="18"/>
    </row>
    <row r="886">
      <c r="X886" s="18"/>
    </row>
    <row r="887">
      <c r="X887" s="18"/>
    </row>
    <row r="888">
      <c r="X888" s="18"/>
    </row>
    <row r="889">
      <c r="X889" s="18"/>
    </row>
    <row r="890">
      <c r="X890" s="18"/>
    </row>
    <row r="891">
      <c r="X891" s="18"/>
    </row>
    <row r="892">
      <c r="X892" s="18"/>
    </row>
    <row r="893">
      <c r="X893" s="18"/>
    </row>
    <row r="894">
      <c r="X894" s="18"/>
    </row>
    <row r="895">
      <c r="X895" s="18"/>
    </row>
    <row r="896">
      <c r="X896" s="18"/>
    </row>
    <row r="897">
      <c r="X897" s="18"/>
    </row>
    <row r="898">
      <c r="X898" s="18"/>
    </row>
    <row r="899">
      <c r="X899" s="18"/>
    </row>
    <row r="900">
      <c r="X900" s="18"/>
    </row>
    <row r="901">
      <c r="X901" s="18"/>
    </row>
    <row r="902">
      <c r="X902" s="18"/>
    </row>
    <row r="903">
      <c r="X903" s="18"/>
    </row>
    <row r="904">
      <c r="X904" s="18"/>
    </row>
    <row r="905">
      <c r="X905" s="18"/>
    </row>
    <row r="906">
      <c r="X906" s="18"/>
    </row>
    <row r="907">
      <c r="X907" s="18"/>
    </row>
    <row r="908">
      <c r="X908" s="18"/>
    </row>
    <row r="909">
      <c r="X909" s="18"/>
    </row>
    <row r="910">
      <c r="X910" s="18"/>
    </row>
    <row r="911">
      <c r="X911" s="18"/>
    </row>
    <row r="912">
      <c r="X912" s="18"/>
    </row>
    <row r="913">
      <c r="X913" s="18"/>
    </row>
    <row r="914">
      <c r="X914" s="18"/>
    </row>
    <row r="915">
      <c r="X915" s="18"/>
    </row>
    <row r="916">
      <c r="X916" s="18"/>
    </row>
    <row r="917">
      <c r="X917" s="18"/>
    </row>
    <row r="918">
      <c r="X918" s="18"/>
    </row>
    <row r="919">
      <c r="X919" s="18"/>
    </row>
    <row r="920">
      <c r="X920" s="18"/>
    </row>
    <row r="921">
      <c r="X921" s="18"/>
    </row>
    <row r="922">
      <c r="X922" s="18"/>
    </row>
    <row r="923">
      <c r="X923" s="18"/>
    </row>
    <row r="924">
      <c r="X924" s="18"/>
    </row>
    <row r="925">
      <c r="X925" s="18"/>
    </row>
    <row r="926">
      <c r="X926" s="18"/>
    </row>
    <row r="927">
      <c r="X927" s="18"/>
    </row>
    <row r="928">
      <c r="X928" s="18"/>
    </row>
    <row r="929">
      <c r="X929" s="18"/>
    </row>
    <row r="930">
      <c r="X930" s="18"/>
    </row>
    <row r="931">
      <c r="X931" s="18"/>
    </row>
    <row r="932">
      <c r="X932" s="18"/>
    </row>
    <row r="933">
      <c r="X933" s="18"/>
    </row>
    <row r="934">
      <c r="X934" s="18"/>
    </row>
    <row r="935">
      <c r="X935" s="18"/>
    </row>
    <row r="936">
      <c r="X936" s="18"/>
    </row>
    <row r="937">
      <c r="X937" s="18"/>
    </row>
    <row r="938">
      <c r="X938" s="18"/>
    </row>
    <row r="939">
      <c r="X939" s="18"/>
    </row>
    <row r="940">
      <c r="X940" s="18"/>
    </row>
    <row r="941">
      <c r="X941" s="18"/>
    </row>
    <row r="942">
      <c r="X942" s="18"/>
    </row>
    <row r="943">
      <c r="X943" s="18"/>
    </row>
    <row r="944">
      <c r="X944" s="18"/>
    </row>
    <row r="945">
      <c r="X945" s="18"/>
    </row>
    <row r="946">
      <c r="X946" s="18"/>
    </row>
    <row r="947">
      <c r="X947" s="18"/>
    </row>
    <row r="948">
      <c r="X948" s="18"/>
    </row>
    <row r="949">
      <c r="X949" s="18"/>
    </row>
    <row r="950">
      <c r="X950" s="18"/>
    </row>
    <row r="951">
      <c r="X951" s="18"/>
    </row>
    <row r="952">
      <c r="X952" s="18"/>
    </row>
    <row r="953">
      <c r="X953" s="18"/>
    </row>
    <row r="954">
      <c r="X954" s="18"/>
    </row>
    <row r="955">
      <c r="X955" s="18"/>
    </row>
    <row r="956">
      <c r="X956" s="18"/>
    </row>
    <row r="957">
      <c r="X957" s="18"/>
    </row>
    <row r="958">
      <c r="X958" s="18"/>
    </row>
    <row r="959">
      <c r="X959" s="18"/>
    </row>
    <row r="960">
      <c r="X960" s="18"/>
    </row>
    <row r="961">
      <c r="X961" s="18"/>
    </row>
    <row r="962">
      <c r="X962" s="18"/>
    </row>
    <row r="963">
      <c r="X963" s="18"/>
    </row>
    <row r="964">
      <c r="X964" s="18"/>
    </row>
    <row r="965">
      <c r="X965" s="18"/>
    </row>
    <row r="966">
      <c r="X966" s="18"/>
    </row>
    <row r="967">
      <c r="X967" s="18"/>
    </row>
    <row r="968">
      <c r="X968" s="18"/>
    </row>
    <row r="969">
      <c r="X969" s="18"/>
    </row>
    <row r="970">
      <c r="X970" s="18"/>
    </row>
    <row r="971">
      <c r="X971" s="18"/>
    </row>
    <row r="972">
      <c r="X972" s="18"/>
    </row>
    <row r="973">
      <c r="X973" s="18"/>
    </row>
    <row r="974">
      <c r="X974" s="18"/>
    </row>
    <row r="975">
      <c r="X975" s="18"/>
    </row>
    <row r="976">
      <c r="X976" s="18"/>
    </row>
    <row r="977">
      <c r="X977" s="18"/>
    </row>
    <row r="978">
      <c r="X978" s="18"/>
    </row>
    <row r="979">
      <c r="X979" s="18"/>
    </row>
    <row r="980">
      <c r="X980" s="18"/>
    </row>
    <row r="981">
      <c r="X981" s="18"/>
    </row>
    <row r="982">
      <c r="X982" s="18"/>
    </row>
    <row r="983">
      <c r="X983" s="18"/>
    </row>
    <row r="984">
      <c r="X984" s="18"/>
    </row>
    <row r="985">
      <c r="X985" s="18"/>
    </row>
    <row r="986">
      <c r="X986" s="18"/>
    </row>
    <row r="987">
      <c r="X987" s="18"/>
    </row>
    <row r="988">
      <c r="X988" s="18"/>
    </row>
    <row r="989">
      <c r="X989" s="18"/>
    </row>
    <row r="990">
      <c r="X990" s="18"/>
    </row>
    <row r="991">
      <c r="X991" s="18"/>
    </row>
    <row r="992">
      <c r="X992" s="18"/>
    </row>
    <row r="993">
      <c r="X993" s="18"/>
    </row>
    <row r="994">
      <c r="X994" s="18"/>
    </row>
    <row r="995">
      <c r="X995" s="18"/>
    </row>
    <row r="996">
      <c r="X996" s="18"/>
    </row>
    <row r="997">
      <c r="X997" s="18"/>
    </row>
    <row r="998">
      <c r="X998" s="18"/>
    </row>
    <row r="999">
      <c r="X999" s="18"/>
    </row>
    <row r="1000">
      <c r="X1000" s="18"/>
    </row>
    <row r="1001">
      <c r="X1001" s="18"/>
    </row>
    <row r="1002">
      <c r="X1002" s="18"/>
    </row>
    <row r="1003">
      <c r="X1003" s="18"/>
    </row>
    <row r="1004">
      <c r="X1004" s="18"/>
    </row>
    <row r="1005">
      <c r="X1005" s="18"/>
    </row>
  </sheetData>
  <drawing r:id="rId1"/>
</worksheet>
</file>