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alysis_3" sheetId="1" r:id="rId3"/>
  </sheets>
  <definedNames/>
  <calcPr/>
</workbook>
</file>

<file path=xl/sharedStrings.xml><?xml version="1.0" encoding="utf-8"?>
<sst xmlns="http://schemas.openxmlformats.org/spreadsheetml/2006/main" count="37" uniqueCount="33">
  <si>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</si>
  <si>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</si>
  <si>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</si>
  <si>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</si>
  <si>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</si>
  <si>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</si>
  <si>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</si>
  <si>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</si>
  <si>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</si>
  <si>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</si>
  <si>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</si>
  <si>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</si>
  <si>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</si>
  <si>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</si>
  <si>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</si>
  <si>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</si>
  <si>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</si>
  <si>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</si>
  <si>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</si>
  <si>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</si>
  <si>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</si>
  <si>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</si>
  <si>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</si>
  <si>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</si>
  <si>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</si>
  <si>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</si>
  <si>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</si>
  <si>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</si>
  <si>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</si>
  <si>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</si>
  <si>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</si>
  <si>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</t>
  </si>
  <si>
    <t>A21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</si>
</sst>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sz val="11.0"/>
      <color rgb="FF7E37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1" numFmtId="1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0.446146504368878</v>
      </c>
      <c r="B2" s="1">
        <v>0.0</v>
      </c>
      <c r="C2" s="1">
        <v>0.0564017491675717</v>
      </c>
      <c r="D2" s="1">
        <v>0.0070916939407849</v>
      </c>
      <c r="E2" s="1">
        <v>0.0</v>
      </c>
      <c r="F2" s="1">
        <v>108851.304665842</v>
      </c>
      <c r="G2" s="1">
        <v>0.8</v>
      </c>
      <c r="H2" s="1">
        <v>0.0</v>
      </c>
      <c r="I2" s="1">
        <v>7342593.32261393</v>
      </c>
      <c r="J2" s="1">
        <v>9207109.62016246</v>
      </c>
      <c r="K2" s="1">
        <v>0.217167490896103</v>
      </c>
      <c r="L2" s="1">
        <v>0.143567597296024</v>
      </c>
      <c r="M2" s="1">
        <v>0.302543946099708</v>
      </c>
      <c r="N2" s="1">
        <v>0.527560187652106</v>
      </c>
      <c r="O2" s="1">
        <v>0.351866363753</v>
      </c>
      <c r="P2" s="1">
        <v>119440.307622647</v>
      </c>
      <c r="Q2" s="1">
        <v>0.2</v>
      </c>
      <c r="R2" s="1">
        <v>0.0</v>
      </c>
      <c r="S2" s="1">
        <v>7606604.28651377</v>
      </c>
      <c r="T2" s="1">
        <v>9538160.91347241</v>
      </c>
      <c r="V2" s="3">
        <f t="shared" ref="V2:V31" si="1">G2-Q2</f>
        <v>0.6</v>
      </c>
      <c r="W2" s="3">
        <f t="shared" ref="W2:W31" si="2">if(V2&gt;0,1,-1)</f>
        <v>1</v>
      </c>
      <c r="X2" s="3">
        <f t="shared" ref="X2:X31" si="3">ABS(V2)</f>
        <v>0.6</v>
      </c>
      <c r="Y2" s="3">
        <f t="shared" ref="Y2:Y31" si="4">RANK.AVG(X2,$X$2:$X$31,1)</f>
        <v>21</v>
      </c>
      <c r="Z2" s="3">
        <f t="shared" ref="Z2:Z31" si="5">Y2*W2</f>
        <v>21</v>
      </c>
      <c r="AA2" s="3">
        <f t="shared" ref="AA2:AA31" si="6">RANK.AVG(A2,{$A$2:$A$31,$K$2:$K$31},1)</f>
        <v>49</v>
      </c>
      <c r="AB2" s="3">
        <f t="shared" ref="AB2:AB31" si="7">RANK.AVG(K2,{$A$2:$A$31,$K$2:$K$31},1)</f>
        <v>41</v>
      </c>
      <c r="AC2" s="3">
        <f t="shared" ref="AC2:AC31" si="8">RANK.AVG(B2,{$B$2:$B$31,$L$2:$L$31},1)</f>
        <v>13</v>
      </c>
      <c r="AD2" s="3">
        <f t="shared" ref="AD2:AD31" si="9">RANK.AVG(L2,{$B$2:$B$31,$L$2:$L$31},1)</f>
        <v>33</v>
      </c>
      <c r="AE2" s="3">
        <f t="shared" ref="AE2:AE31" si="10">RANK.AVG(G2,{$G$2:$G$31,$Q$2:$Q$31},1)</f>
        <v>51</v>
      </c>
      <c r="AF2" s="3">
        <f t="shared" ref="AF2:AF31" si="11">RANK.AVG(Q2,{$G$2:$G$31,$Q$2:$Q$31},1)</f>
        <v>10</v>
      </c>
    </row>
    <row r="3">
      <c r="A3" s="1">
        <v>0.510716946931847</v>
      </c>
      <c r="B3" s="1">
        <v>0.199342385074581</v>
      </c>
      <c r="C3" s="1">
        <v>0.0491135490786187</v>
      </c>
      <c r="D3" s="1">
        <v>0.320061939906268</v>
      </c>
      <c r="E3" s="1">
        <v>1.50937623041513</v>
      </c>
      <c r="F3" s="1">
        <v>320921.844927581</v>
      </c>
      <c r="G3" s="1">
        <v>0.75</v>
      </c>
      <c r="H3" s="1">
        <v>0.0</v>
      </c>
      <c r="I3" s="1">
        <v>7424047.55010716</v>
      </c>
      <c r="J3" s="1">
        <v>8795654.18518604</v>
      </c>
      <c r="K3" s="1">
        <v>0.158346941148345</v>
      </c>
      <c r="L3" s="1">
        <v>0.150074805284412</v>
      </c>
      <c r="M3" s="1">
        <v>0.274688453624196</v>
      </c>
      <c r="N3" s="1">
        <v>0.643372549012248</v>
      </c>
      <c r="O3" s="1">
        <v>0.588632372231794</v>
      </c>
      <c r="P3" s="1">
        <v>27403.1926501268</v>
      </c>
      <c r="Q3" s="1">
        <v>0.25</v>
      </c>
      <c r="R3" s="1">
        <v>0.0</v>
      </c>
      <c r="S3" s="1">
        <v>7694048.77218333</v>
      </c>
      <c r="T3" s="1">
        <v>9115539.27461577</v>
      </c>
      <c r="V3" s="3">
        <f t="shared" si="1"/>
        <v>0.5</v>
      </c>
      <c r="W3" s="3">
        <f t="shared" si="2"/>
        <v>1</v>
      </c>
      <c r="X3" s="3">
        <f t="shared" si="3"/>
        <v>0.5</v>
      </c>
      <c r="Y3" s="3">
        <f t="shared" si="4"/>
        <v>18</v>
      </c>
      <c r="Z3" s="3">
        <f t="shared" si="5"/>
        <v>18</v>
      </c>
      <c r="AA3" s="3">
        <f t="shared" si="6"/>
        <v>51</v>
      </c>
      <c r="AB3" s="3">
        <f t="shared" si="7"/>
        <v>39</v>
      </c>
      <c r="AC3" s="3">
        <f t="shared" si="8"/>
        <v>38</v>
      </c>
      <c r="AD3" s="3">
        <f t="shared" si="9"/>
        <v>35</v>
      </c>
      <c r="AE3" s="3">
        <f t="shared" si="10"/>
        <v>48</v>
      </c>
      <c r="AF3" s="3">
        <f t="shared" si="11"/>
        <v>13</v>
      </c>
    </row>
    <row r="4">
      <c r="A4" s="1">
        <v>0.136917764656126</v>
      </c>
      <c r="B4" s="1">
        <v>0.0</v>
      </c>
      <c r="C4" s="1">
        <v>0.31205199596847</v>
      </c>
      <c r="D4" s="1">
        <v>0.753525945272877</v>
      </c>
      <c r="E4" s="1">
        <v>0.0</v>
      </c>
      <c r="F4" s="1">
        <v>0.0</v>
      </c>
      <c r="G4" s="1">
        <v>0.666666666666666</v>
      </c>
      <c r="H4" s="1">
        <v>0.0</v>
      </c>
      <c r="I4" s="1">
        <v>7535067.94561549</v>
      </c>
      <c r="J4" s="4">
        <v>1.00519352954591E7</v>
      </c>
      <c r="K4" s="1">
        <v>0.103151108938178</v>
      </c>
      <c r="L4" s="1">
        <v>0.559589931497377</v>
      </c>
      <c r="M4" s="1">
        <v>0.19701810329376</v>
      </c>
      <c r="N4" s="1">
        <v>0.488339535035175</v>
      </c>
      <c r="O4" s="1">
        <v>1.97957540409203</v>
      </c>
      <c r="P4" s="1">
        <v>34048.9315006394</v>
      </c>
      <c r="Q4" s="1">
        <v>0.333333333333333</v>
      </c>
      <c r="R4" s="1">
        <v>0.0</v>
      </c>
      <c r="S4" s="1">
        <v>7391513.74935591</v>
      </c>
      <c r="T4" s="1">
        <v>9860429.89802116</v>
      </c>
      <c r="V4" s="3">
        <f t="shared" si="1"/>
        <v>0.3333333333</v>
      </c>
      <c r="W4" s="3">
        <f t="shared" si="2"/>
        <v>1</v>
      </c>
      <c r="X4" s="3">
        <f t="shared" si="3"/>
        <v>0.3333333333</v>
      </c>
      <c r="Y4" s="3">
        <f t="shared" si="4"/>
        <v>12</v>
      </c>
      <c r="Z4" s="3">
        <f t="shared" si="5"/>
        <v>12</v>
      </c>
      <c r="AA4" s="3">
        <f t="shared" si="6"/>
        <v>38</v>
      </c>
      <c r="AB4" s="3">
        <f t="shared" si="7"/>
        <v>36</v>
      </c>
      <c r="AC4" s="3">
        <f t="shared" si="8"/>
        <v>13</v>
      </c>
      <c r="AD4" s="3">
        <f t="shared" si="9"/>
        <v>50</v>
      </c>
      <c r="AE4" s="3">
        <f t="shared" si="10"/>
        <v>42</v>
      </c>
      <c r="AF4" s="3">
        <f t="shared" si="11"/>
        <v>18.5</v>
      </c>
    </row>
    <row r="5">
      <c r="A5" s="1">
        <v>0.0</v>
      </c>
      <c r="B5" s="1">
        <v>5.07810829189793</v>
      </c>
      <c r="C5" s="1">
        <v>4.63505502801607</v>
      </c>
      <c r="D5" s="1">
        <v>5.09569129031379</v>
      </c>
      <c r="E5" s="1">
        <v>16.6662181558437</v>
      </c>
      <c r="F5" s="1">
        <v>190749.993709026</v>
      </c>
      <c r="G5" s="1">
        <v>0.0</v>
      </c>
      <c r="H5" s="1">
        <v>0.0</v>
      </c>
      <c r="I5" s="1">
        <v>7569863.62875013</v>
      </c>
      <c r="J5" s="4">
        <v>1.048822680088E7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1.0</v>
      </c>
      <c r="R5" s="1">
        <v>0.0</v>
      </c>
      <c r="S5" s="1">
        <v>7310901.98986275</v>
      </c>
      <c r="T5" s="4">
        <v>1.01294304169009E7</v>
      </c>
      <c r="V5" s="3">
        <f t="shared" si="1"/>
        <v>-1</v>
      </c>
      <c r="W5" s="3">
        <f t="shared" si="2"/>
        <v>-1</v>
      </c>
      <c r="X5" s="3">
        <f t="shared" si="3"/>
        <v>1</v>
      </c>
      <c r="Y5" s="3">
        <f t="shared" si="4"/>
        <v>26</v>
      </c>
      <c r="Z5" s="3">
        <f t="shared" si="5"/>
        <v>-26</v>
      </c>
      <c r="AA5" s="3">
        <f t="shared" si="6"/>
        <v>13</v>
      </c>
      <c r="AB5" s="3">
        <f t="shared" si="7"/>
        <v>13</v>
      </c>
      <c r="AC5" s="3">
        <f t="shared" si="8"/>
        <v>59</v>
      </c>
      <c r="AD5" s="3">
        <f t="shared" si="9"/>
        <v>13</v>
      </c>
      <c r="AE5" s="3">
        <f t="shared" si="10"/>
        <v>5</v>
      </c>
      <c r="AF5" s="3">
        <f t="shared" si="11"/>
        <v>56</v>
      </c>
    </row>
    <row r="6">
      <c r="A6" s="1">
        <v>0.0305925406358139</v>
      </c>
      <c r="B6" s="1">
        <v>0.0</v>
      </c>
      <c r="C6" s="1">
        <v>0.248984587080271</v>
      </c>
      <c r="D6" s="1">
        <v>0.737785886755339</v>
      </c>
      <c r="E6" s="1">
        <v>0.0</v>
      </c>
      <c r="F6" s="1">
        <v>0.0</v>
      </c>
      <c r="G6" s="1">
        <v>0.666666666666666</v>
      </c>
      <c r="H6" s="1">
        <v>0.0</v>
      </c>
      <c r="I6" s="1">
        <v>7411718.47835883</v>
      </c>
      <c r="J6" s="4">
        <v>1.0169683115398E7</v>
      </c>
      <c r="K6" s="1">
        <v>0.0</v>
      </c>
      <c r="L6" s="1">
        <v>0.159899529040275</v>
      </c>
      <c r="M6" s="1">
        <v>0.347662004720173</v>
      </c>
      <c r="N6" s="1">
        <v>0.723041277511912</v>
      </c>
      <c r="O6" s="1">
        <v>0.31979905808055</v>
      </c>
      <c r="P6" s="1">
        <v>0.0</v>
      </c>
      <c r="Q6" s="1">
        <v>0.333333333333333</v>
      </c>
      <c r="R6" s="1">
        <v>0.0</v>
      </c>
      <c r="S6" s="1">
        <v>7542582.01750118</v>
      </c>
      <c r="T6" s="4">
        <v>1.03492440026654E7</v>
      </c>
      <c r="V6" s="3">
        <f t="shared" si="1"/>
        <v>0.3333333333</v>
      </c>
      <c r="W6" s="3">
        <f t="shared" si="2"/>
        <v>1</v>
      </c>
      <c r="X6" s="3">
        <f t="shared" si="3"/>
        <v>0.3333333333</v>
      </c>
      <c r="Y6" s="3">
        <f t="shared" si="4"/>
        <v>12</v>
      </c>
      <c r="Z6" s="3">
        <f t="shared" si="5"/>
        <v>12</v>
      </c>
      <c r="AA6" s="3">
        <f t="shared" si="6"/>
        <v>29</v>
      </c>
      <c r="AB6" s="3">
        <f t="shared" si="7"/>
        <v>13</v>
      </c>
      <c r="AC6" s="3">
        <f t="shared" si="8"/>
        <v>13</v>
      </c>
      <c r="AD6" s="3">
        <f t="shared" si="9"/>
        <v>36</v>
      </c>
      <c r="AE6" s="3">
        <f t="shared" si="10"/>
        <v>42</v>
      </c>
      <c r="AF6" s="3">
        <f t="shared" si="11"/>
        <v>18.5</v>
      </c>
    </row>
    <row r="7">
      <c r="A7" s="1">
        <v>0.0</v>
      </c>
      <c r="B7" s="1">
        <v>0.609030671433869</v>
      </c>
      <c r="C7" s="1">
        <v>0.616817268797762</v>
      </c>
      <c r="D7" s="1">
        <v>1.0</v>
      </c>
      <c r="E7" s="1">
        <v>1.34774294892467</v>
      </c>
      <c r="F7" s="1">
        <v>668723.313433171</v>
      </c>
      <c r="G7" s="1">
        <v>0.5</v>
      </c>
      <c r="H7" s="1">
        <v>0.0</v>
      </c>
      <c r="I7" s="1">
        <v>7345586.01094586</v>
      </c>
      <c r="J7" s="4">
        <v>1.01774850780345E7</v>
      </c>
      <c r="K7" s="1">
        <v>0.0</v>
      </c>
      <c r="L7" s="1">
        <v>0.266992659562505</v>
      </c>
      <c r="M7" s="1">
        <v>0.266992659562505</v>
      </c>
      <c r="N7" s="1">
        <v>0.531295351393956</v>
      </c>
      <c r="O7" s="1">
        <v>0.533985319125011</v>
      </c>
      <c r="P7" s="1">
        <v>0.0</v>
      </c>
      <c r="Q7" s="1">
        <v>0.5</v>
      </c>
      <c r="R7" s="1">
        <v>0.0</v>
      </c>
      <c r="S7" s="1">
        <v>7497605.48987231</v>
      </c>
      <c r="T7" s="4">
        <v>1.03881131100737E7</v>
      </c>
      <c r="V7" s="3">
        <f t="shared" si="1"/>
        <v>0</v>
      </c>
      <c r="W7" s="3">
        <f t="shared" si="2"/>
        <v>-1</v>
      </c>
      <c r="X7" s="3">
        <f t="shared" si="3"/>
        <v>0</v>
      </c>
      <c r="Y7" s="3">
        <f t="shared" si="4"/>
        <v>4.5</v>
      </c>
      <c r="Z7" s="3">
        <f t="shared" si="5"/>
        <v>-4.5</v>
      </c>
      <c r="AA7" s="3">
        <f t="shared" si="6"/>
        <v>13</v>
      </c>
      <c r="AB7" s="3">
        <f t="shared" si="7"/>
        <v>13</v>
      </c>
      <c r="AC7" s="3">
        <f t="shared" si="8"/>
        <v>51</v>
      </c>
      <c r="AD7" s="3">
        <f t="shared" si="9"/>
        <v>39</v>
      </c>
      <c r="AE7" s="3">
        <f t="shared" si="10"/>
        <v>30.5</v>
      </c>
      <c r="AF7" s="3">
        <f t="shared" si="11"/>
        <v>30.5</v>
      </c>
    </row>
    <row r="8">
      <c r="A8" s="1">
        <v>0.0</v>
      </c>
      <c r="B8" s="1">
        <v>0.281956046416102</v>
      </c>
      <c r="C8" s="1">
        <v>0.281956046416102</v>
      </c>
      <c r="D8" s="1">
        <v>0.471270192656817</v>
      </c>
      <c r="E8" s="1">
        <v>0.563912092832205</v>
      </c>
      <c r="F8" s="1">
        <v>0.0</v>
      </c>
      <c r="G8" s="1">
        <v>0.5</v>
      </c>
      <c r="H8" s="1">
        <v>0.0</v>
      </c>
      <c r="I8" s="1">
        <v>7506262.86399566</v>
      </c>
      <c r="J8" s="4">
        <v>1.04001071041921E7</v>
      </c>
      <c r="K8" s="1">
        <v>0.0</v>
      </c>
      <c r="L8" s="1">
        <v>0.0</v>
      </c>
      <c r="M8" s="1">
        <v>0.707106781186547</v>
      </c>
      <c r="N8" s="1">
        <v>1.0</v>
      </c>
      <c r="O8" s="1">
        <v>0.0</v>
      </c>
      <c r="P8" s="1">
        <v>0.0</v>
      </c>
      <c r="Q8" s="1">
        <v>0.5</v>
      </c>
      <c r="R8" s="1">
        <v>0.0</v>
      </c>
      <c r="S8" s="1">
        <v>7681717.12109391</v>
      </c>
      <c r="T8" s="4">
        <v>1.06432038024118E7</v>
      </c>
      <c r="V8" s="3">
        <f t="shared" si="1"/>
        <v>0</v>
      </c>
      <c r="W8" s="3">
        <f t="shared" si="2"/>
        <v>-1</v>
      </c>
      <c r="X8" s="3">
        <f t="shared" si="3"/>
        <v>0</v>
      </c>
      <c r="Y8" s="3">
        <f t="shared" si="4"/>
        <v>4.5</v>
      </c>
      <c r="Z8" s="3">
        <f t="shared" si="5"/>
        <v>-4.5</v>
      </c>
      <c r="AA8" s="3">
        <f t="shared" si="6"/>
        <v>13</v>
      </c>
      <c r="AB8" s="3">
        <f t="shared" si="7"/>
        <v>13</v>
      </c>
      <c r="AC8" s="3">
        <f t="shared" si="8"/>
        <v>41</v>
      </c>
      <c r="AD8" s="3">
        <f t="shared" si="9"/>
        <v>13</v>
      </c>
      <c r="AE8" s="3">
        <f t="shared" si="10"/>
        <v>30.5</v>
      </c>
      <c r="AF8" s="3">
        <f t="shared" si="11"/>
        <v>30.5</v>
      </c>
    </row>
    <row r="9">
      <c r="A9" s="1">
        <v>0.0</v>
      </c>
      <c r="B9" s="1">
        <v>0.305958524281812</v>
      </c>
      <c r="C9" s="1">
        <v>0.121152037205013</v>
      </c>
      <c r="D9" s="1">
        <v>0.178900717239596</v>
      </c>
      <c r="E9" s="1">
        <v>1.13531966388826</v>
      </c>
      <c r="F9" s="1">
        <v>461630.086399383</v>
      </c>
      <c r="G9" s="1">
        <v>0.5</v>
      </c>
      <c r="H9" s="1">
        <v>0.0</v>
      </c>
      <c r="I9" s="1">
        <v>7311882.7927076</v>
      </c>
      <c r="J9" s="4">
        <v>1.0130788157177E7</v>
      </c>
      <c r="K9" s="1">
        <v>0.0</v>
      </c>
      <c r="L9" s="1">
        <v>0.0</v>
      </c>
      <c r="M9" s="1">
        <v>0.707106781186547</v>
      </c>
      <c r="N9" s="1">
        <v>1.0</v>
      </c>
      <c r="O9" s="1">
        <v>0.0</v>
      </c>
      <c r="P9" s="1">
        <v>0.0</v>
      </c>
      <c r="Q9" s="1">
        <v>0.5</v>
      </c>
      <c r="R9" s="1">
        <v>0.0</v>
      </c>
      <c r="S9" s="1">
        <v>7709462.84249224</v>
      </c>
      <c r="T9" s="4">
        <v>1.06816457142564E7</v>
      </c>
      <c r="V9" s="3">
        <f t="shared" si="1"/>
        <v>0</v>
      </c>
      <c r="W9" s="3">
        <f t="shared" si="2"/>
        <v>-1</v>
      </c>
      <c r="X9" s="3">
        <f t="shared" si="3"/>
        <v>0</v>
      </c>
      <c r="Y9" s="3">
        <f t="shared" si="4"/>
        <v>4.5</v>
      </c>
      <c r="Z9" s="3">
        <f t="shared" si="5"/>
        <v>-4.5</v>
      </c>
      <c r="AA9" s="3">
        <f t="shared" si="6"/>
        <v>13</v>
      </c>
      <c r="AB9" s="3">
        <f t="shared" si="7"/>
        <v>13</v>
      </c>
      <c r="AC9" s="3">
        <f t="shared" si="8"/>
        <v>42</v>
      </c>
      <c r="AD9" s="3">
        <f t="shared" si="9"/>
        <v>13</v>
      </c>
      <c r="AE9" s="3">
        <f t="shared" si="10"/>
        <v>30.5</v>
      </c>
      <c r="AF9" s="3">
        <f t="shared" si="11"/>
        <v>30.5</v>
      </c>
    </row>
    <row r="10">
      <c r="A10" s="1">
        <v>0.0347316413801816</v>
      </c>
      <c r="B10" s="1">
        <v>0.0484195018748144</v>
      </c>
      <c r="C10" s="1">
        <v>0.245106086643983</v>
      </c>
      <c r="D10" s="1">
        <v>0.827009328329628</v>
      </c>
      <c r="E10" s="1">
        <v>0.145258505624443</v>
      </c>
      <c r="F10" s="1">
        <v>47617.2534738152</v>
      </c>
      <c r="G10" s="1">
        <v>0.5</v>
      </c>
      <c r="H10" s="1">
        <v>0.0</v>
      </c>
      <c r="I10" s="1">
        <v>7745913.58769369</v>
      </c>
      <c r="J10" s="4">
        <v>1.05704849614478E7</v>
      </c>
      <c r="K10" s="1">
        <v>0.0479476663022429</v>
      </c>
      <c r="L10" s="1">
        <v>0.374293747584336</v>
      </c>
      <c r="M10" s="1">
        <v>0.225142920576468</v>
      </c>
      <c r="N10" s="1">
        <v>0.298661092847748</v>
      </c>
      <c r="O10" s="1">
        <v>1.12288124275301</v>
      </c>
      <c r="P10" s="1">
        <v>104227.926770159</v>
      </c>
      <c r="Q10" s="1">
        <v>0.5</v>
      </c>
      <c r="R10" s="1">
        <v>0.0</v>
      </c>
      <c r="S10" s="1">
        <v>7428070.08900812</v>
      </c>
      <c r="T10" s="4">
        <v>1.01367380147116E7</v>
      </c>
      <c r="V10" s="3">
        <f t="shared" si="1"/>
        <v>0</v>
      </c>
      <c r="W10" s="3">
        <f t="shared" si="2"/>
        <v>-1</v>
      </c>
      <c r="X10" s="3">
        <f t="shared" si="3"/>
        <v>0</v>
      </c>
      <c r="Y10" s="3">
        <f t="shared" si="4"/>
        <v>4.5</v>
      </c>
      <c r="Z10" s="3">
        <f t="shared" si="5"/>
        <v>-4.5</v>
      </c>
      <c r="AA10" s="3">
        <f t="shared" si="6"/>
        <v>30</v>
      </c>
      <c r="AB10" s="3">
        <f t="shared" si="7"/>
        <v>34</v>
      </c>
      <c r="AC10" s="3">
        <f t="shared" si="8"/>
        <v>29</v>
      </c>
      <c r="AD10" s="3">
        <f t="shared" si="9"/>
        <v>45</v>
      </c>
      <c r="AE10" s="3">
        <f t="shared" si="10"/>
        <v>30.5</v>
      </c>
      <c r="AF10" s="3">
        <f t="shared" si="11"/>
        <v>30.5</v>
      </c>
    </row>
    <row r="11">
      <c r="A11" s="1">
        <v>0.400121806058909</v>
      </c>
      <c r="B11" s="1">
        <v>0.145921144215061</v>
      </c>
      <c r="C11" s="1">
        <v>0.145921144215061</v>
      </c>
      <c r="D11" s="1">
        <v>0.347741258346177</v>
      </c>
      <c r="E11" s="1">
        <v>0.437763432645185</v>
      </c>
      <c r="F11" s="1">
        <v>112680.863379498</v>
      </c>
      <c r="G11" s="1">
        <v>0.666666666666666</v>
      </c>
      <c r="H11" s="1">
        <v>0.0</v>
      </c>
      <c r="I11" s="1">
        <v>7421081.30542095</v>
      </c>
      <c r="J11" s="1">
        <v>7728652.8791314</v>
      </c>
      <c r="K11" s="1">
        <v>0.884287240289719</v>
      </c>
      <c r="L11" s="1">
        <v>0.0</v>
      </c>
      <c r="M11" s="1">
        <v>0.628187986590586</v>
      </c>
      <c r="N11" s="1">
        <v>0.0649691633949263</v>
      </c>
      <c r="O11" s="1">
        <v>0.0</v>
      </c>
      <c r="P11" s="1">
        <v>0.0</v>
      </c>
      <c r="Q11" s="1">
        <v>0.333333333333333</v>
      </c>
      <c r="R11" s="1">
        <v>0.0</v>
      </c>
      <c r="S11" s="1">
        <v>7448345.65357488</v>
      </c>
      <c r="T11" s="1">
        <v>7757047.19221241</v>
      </c>
      <c r="V11" s="3">
        <f t="shared" si="1"/>
        <v>0.3333333333</v>
      </c>
      <c r="W11" s="3">
        <f t="shared" si="2"/>
        <v>1</v>
      </c>
      <c r="X11" s="3">
        <f t="shared" si="3"/>
        <v>0.3333333333</v>
      </c>
      <c r="Y11" s="3">
        <f t="shared" si="4"/>
        <v>12</v>
      </c>
      <c r="Z11" s="3">
        <f t="shared" si="5"/>
        <v>12</v>
      </c>
      <c r="AA11" s="3">
        <f t="shared" si="6"/>
        <v>47</v>
      </c>
      <c r="AB11" s="3">
        <f t="shared" si="7"/>
        <v>60</v>
      </c>
      <c r="AC11" s="3">
        <f t="shared" si="8"/>
        <v>34</v>
      </c>
      <c r="AD11" s="3">
        <f t="shared" si="9"/>
        <v>13</v>
      </c>
      <c r="AE11" s="3">
        <f t="shared" si="10"/>
        <v>42</v>
      </c>
      <c r="AF11" s="3">
        <f t="shared" si="11"/>
        <v>18.5</v>
      </c>
    </row>
    <row r="12">
      <c r="A12" s="1">
        <v>0.0919193874671354</v>
      </c>
      <c r="B12" s="1">
        <v>0.277268873565931</v>
      </c>
      <c r="C12" s="1">
        <v>0.45897004290539</v>
      </c>
      <c r="D12" s="1">
        <v>0.528936219886902</v>
      </c>
      <c r="E12" s="1">
        <v>0.81795637551305</v>
      </c>
      <c r="F12" s="1">
        <v>134539.411466921</v>
      </c>
      <c r="G12" s="1">
        <v>0.0</v>
      </c>
      <c r="H12" s="1">
        <v>0.0</v>
      </c>
      <c r="I12" s="1">
        <v>7749534.23270275</v>
      </c>
      <c r="J12" s="1">
        <v>9465231.88383121</v>
      </c>
      <c r="K12" s="1">
        <v>0.393410654132237</v>
      </c>
      <c r="L12" s="1">
        <v>0.0</v>
      </c>
      <c r="M12" s="1">
        <v>0.0</v>
      </c>
      <c r="N12" s="1">
        <v>0.0</v>
      </c>
      <c r="O12" s="1">
        <v>0.0</v>
      </c>
      <c r="P12" s="1">
        <v>267988.573412505</v>
      </c>
      <c r="Q12" s="1">
        <v>1.0</v>
      </c>
      <c r="R12" s="1">
        <v>0.0</v>
      </c>
      <c r="S12" s="1">
        <v>7482409.45716381</v>
      </c>
      <c r="T12" s="1">
        <v>9138967.97245829</v>
      </c>
      <c r="V12" s="3">
        <f t="shared" si="1"/>
        <v>-1</v>
      </c>
      <c r="W12" s="3">
        <f t="shared" si="2"/>
        <v>-1</v>
      </c>
      <c r="X12" s="3">
        <f t="shared" si="3"/>
        <v>1</v>
      </c>
      <c r="Y12" s="3">
        <f t="shared" si="4"/>
        <v>26</v>
      </c>
      <c r="Z12" s="3">
        <f t="shared" si="5"/>
        <v>-26</v>
      </c>
      <c r="AA12" s="3">
        <f t="shared" si="6"/>
        <v>35</v>
      </c>
      <c r="AB12" s="3">
        <f t="shared" si="7"/>
        <v>46</v>
      </c>
      <c r="AC12" s="3">
        <f t="shared" si="8"/>
        <v>40</v>
      </c>
      <c r="AD12" s="3">
        <f t="shared" si="9"/>
        <v>13</v>
      </c>
      <c r="AE12" s="3">
        <f t="shared" si="10"/>
        <v>5</v>
      </c>
      <c r="AF12" s="3">
        <f t="shared" si="11"/>
        <v>56</v>
      </c>
    </row>
    <row r="13">
      <c r="A13" s="1">
        <v>0.227609075106863</v>
      </c>
      <c r="B13" s="1">
        <v>0.414138681862813</v>
      </c>
      <c r="C13" s="1">
        <v>0.460824590115049</v>
      </c>
      <c r="D13" s="1">
        <v>0.617266615675918</v>
      </c>
      <c r="E13" s="1">
        <v>1.54206340226348</v>
      </c>
      <c r="F13" s="1">
        <v>88298.9748243813</v>
      </c>
      <c r="G13" s="1">
        <v>0.25</v>
      </c>
      <c r="H13" s="1">
        <v>0.0</v>
      </c>
      <c r="I13" s="1">
        <v>7466087.20297593</v>
      </c>
      <c r="J13" s="1">
        <v>8833113.06516565</v>
      </c>
      <c r="K13" s="1">
        <v>0.485784456047745</v>
      </c>
      <c r="L13" s="1">
        <v>0.0</v>
      </c>
      <c r="M13" s="1">
        <v>0.139786274788897</v>
      </c>
      <c r="N13" s="1">
        <v>0.125614144208217</v>
      </c>
      <c r="O13" s="1">
        <v>0.0</v>
      </c>
      <c r="P13" s="1">
        <v>221301.889670559</v>
      </c>
      <c r="Q13" s="1">
        <v>0.75</v>
      </c>
      <c r="R13" s="1">
        <v>0.0</v>
      </c>
      <c r="S13" s="1">
        <v>7496790.83671127</v>
      </c>
      <c r="T13" s="1">
        <v>8869438.98803171</v>
      </c>
      <c r="V13" s="3">
        <f t="shared" si="1"/>
        <v>-0.5</v>
      </c>
      <c r="W13" s="3">
        <f t="shared" si="2"/>
        <v>-1</v>
      </c>
      <c r="X13" s="3">
        <f t="shared" si="3"/>
        <v>0.5</v>
      </c>
      <c r="Y13" s="3">
        <f t="shared" si="4"/>
        <v>18</v>
      </c>
      <c r="Z13" s="3">
        <f t="shared" si="5"/>
        <v>-18</v>
      </c>
      <c r="AA13" s="3">
        <f t="shared" si="6"/>
        <v>42</v>
      </c>
      <c r="AB13" s="3">
        <f t="shared" si="7"/>
        <v>50</v>
      </c>
      <c r="AC13" s="3">
        <f t="shared" si="8"/>
        <v>47</v>
      </c>
      <c r="AD13" s="3">
        <f t="shared" si="9"/>
        <v>13</v>
      </c>
      <c r="AE13" s="3">
        <f t="shared" si="10"/>
        <v>13</v>
      </c>
      <c r="AF13" s="3">
        <f t="shared" si="11"/>
        <v>48</v>
      </c>
    </row>
    <row r="14">
      <c r="A14" s="1">
        <v>0.0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1.0</v>
      </c>
      <c r="H14" s="1">
        <v>0.0</v>
      </c>
      <c r="I14" s="1">
        <v>7465576.48034365</v>
      </c>
      <c r="J14" s="4">
        <v>1.03437354087167E7</v>
      </c>
      <c r="K14" s="1">
        <v>0.0</v>
      </c>
      <c r="L14" s="1">
        <v>3.15914389011721</v>
      </c>
      <c r="M14" s="1">
        <v>1.07230007204996</v>
      </c>
      <c r="N14" s="1">
        <v>1.43462901628016</v>
      </c>
      <c r="O14" s="1">
        <v>6.29086298321378</v>
      </c>
      <c r="P14" s="1">
        <v>0.0</v>
      </c>
      <c r="Q14" s="1">
        <v>0.0</v>
      </c>
      <c r="R14" s="1">
        <v>0.0</v>
      </c>
      <c r="S14" s="1">
        <v>7754804.65116674</v>
      </c>
      <c r="T14" s="4">
        <v>1.07444678106585E7</v>
      </c>
      <c r="V14" s="3">
        <f t="shared" si="1"/>
        <v>1</v>
      </c>
      <c r="W14" s="3">
        <f t="shared" si="2"/>
        <v>1</v>
      </c>
      <c r="X14" s="3">
        <f t="shared" si="3"/>
        <v>1</v>
      </c>
      <c r="Y14" s="3">
        <f t="shared" si="4"/>
        <v>26</v>
      </c>
      <c r="Z14" s="3">
        <f t="shared" si="5"/>
        <v>26</v>
      </c>
      <c r="AA14" s="3">
        <f t="shared" si="6"/>
        <v>13</v>
      </c>
      <c r="AB14" s="3">
        <f t="shared" si="7"/>
        <v>13</v>
      </c>
      <c r="AC14" s="3">
        <f t="shared" si="8"/>
        <v>13</v>
      </c>
      <c r="AD14" s="3">
        <f t="shared" si="9"/>
        <v>57</v>
      </c>
      <c r="AE14" s="3">
        <f t="shared" si="10"/>
        <v>56</v>
      </c>
      <c r="AF14" s="3">
        <f t="shared" si="11"/>
        <v>5</v>
      </c>
    </row>
    <row r="15">
      <c r="A15" s="1">
        <v>0.0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1.0</v>
      </c>
      <c r="H15" s="1">
        <v>0.0</v>
      </c>
      <c r="I15" s="1">
        <v>7457425.04664762</v>
      </c>
      <c r="J15" s="4">
        <v>1.03324412188591E7</v>
      </c>
      <c r="K15" s="1">
        <v>0.0</v>
      </c>
      <c r="L15" s="1">
        <v>1.03671302235985</v>
      </c>
      <c r="M15" s="1">
        <v>1.21100147927782</v>
      </c>
      <c r="N15" s="1">
        <v>1.33637812962201</v>
      </c>
      <c r="O15" s="1">
        <v>3.32768464624116</v>
      </c>
      <c r="P15" s="1">
        <v>242971.5364332</v>
      </c>
      <c r="Q15" s="1">
        <v>0.0</v>
      </c>
      <c r="R15" s="1">
        <v>0.0</v>
      </c>
      <c r="S15" s="1">
        <v>7618353.38750541</v>
      </c>
      <c r="T15" s="4">
        <v>1.05554107503859E7</v>
      </c>
      <c r="V15" s="3">
        <f t="shared" si="1"/>
        <v>1</v>
      </c>
      <c r="W15" s="3">
        <f t="shared" si="2"/>
        <v>1</v>
      </c>
      <c r="X15" s="3">
        <f t="shared" si="3"/>
        <v>1</v>
      </c>
      <c r="Y15" s="3">
        <f t="shared" si="4"/>
        <v>26</v>
      </c>
      <c r="Z15" s="3">
        <f t="shared" si="5"/>
        <v>26</v>
      </c>
      <c r="AA15" s="3">
        <f t="shared" si="6"/>
        <v>13</v>
      </c>
      <c r="AB15" s="3">
        <f t="shared" si="7"/>
        <v>13</v>
      </c>
      <c r="AC15" s="3">
        <f t="shared" si="8"/>
        <v>13</v>
      </c>
      <c r="AD15" s="3">
        <f t="shared" si="9"/>
        <v>54</v>
      </c>
      <c r="AE15" s="3">
        <f t="shared" si="10"/>
        <v>56</v>
      </c>
      <c r="AF15" s="3">
        <f t="shared" si="11"/>
        <v>5</v>
      </c>
    </row>
    <row r="16">
      <c r="A16" s="1">
        <v>0.560079416250117</v>
      </c>
      <c r="B16" s="1">
        <v>0.0</v>
      </c>
      <c r="C16" s="1">
        <v>0.144108311839609</v>
      </c>
      <c r="D16" s="1">
        <v>0.0669493074351983</v>
      </c>
      <c r="E16" s="1">
        <v>0.0</v>
      </c>
      <c r="F16" s="1">
        <v>60179.2202697422</v>
      </c>
      <c r="G16" s="1">
        <v>0.75</v>
      </c>
      <c r="H16" s="1">
        <v>0.0</v>
      </c>
      <c r="I16" s="1">
        <v>7581729.27610905</v>
      </c>
      <c r="J16" s="1">
        <v>8779681.52127424</v>
      </c>
      <c r="K16" s="1">
        <v>0.282811801323415</v>
      </c>
      <c r="L16" s="1">
        <v>0.131906650470602</v>
      </c>
      <c r="M16" s="1">
        <v>0.325436805853776</v>
      </c>
      <c r="N16" s="1">
        <v>0.573850479376577</v>
      </c>
      <c r="O16" s="1">
        <v>0.342427637653474</v>
      </c>
      <c r="P16" s="1">
        <v>44402.1447268645</v>
      </c>
      <c r="Q16" s="1">
        <v>0.25</v>
      </c>
      <c r="R16" s="1">
        <v>0.0</v>
      </c>
      <c r="S16" s="1">
        <v>7541879.07844418</v>
      </c>
      <c r="T16" s="1">
        <v>8733534.04702047</v>
      </c>
      <c r="V16" s="3">
        <f t="shared" si="1"/>
        <v>0.5</v>
      </c>
      <c r="W16" s="3">
        <f t="shared" si="2"/>
        <v>1</v>
      </c>
      <c r="X16" s="3">
        <f t="shared" si="3"/>
        <v>0.5</v>
      </c>
      <c r="Y16" s="3">
        <f t="shared" si="4"/>
        <v>18</v>
      </c>
      <c r="Z16" s="3">
        <f t="shared" si="5"/>
        <v>18</v>
      </c>
      <c r="AA16" s="3">
        <f t="shared" si="6"/>
        <v>55</v>
      </c>
      <c r="AB16" s="3">
        <f t="shared" si="7"/>
        <v>44</v>
      </c>
      <c r="AC16" s="3">
        <f t="shared" si="8"/>
        <v>13</v>
      </c>
      <c r="AD16" s="3">
        <f t="shared" si="9"/>
        <v>32</v>
      </c>
      <c r="AE16" s="3">
        <f t="shared" si="10"/>
        <v>48</v>
      </c>
      <c r="AF16" s="3">
        <f t="shared" si="11"/>
        <v>13</v>
      </c>
    </row>
    <row r="17">
      <c r="A17" s="1">
        <v>0.0</v>
      </c>
      <c r="B17" s="1">
        <v>7.16496118017233</v>
      </c>
      <c r="C17" s="1">
        <v>0.707106781186547</v>
      </c>
      <c r="D17" s="1">
        <v>1.0</v>
      </c>
      <c r="E17" s="1">
        <v>14.3299223603446</v>
      </c>
      <c r="F17" s="1">
        <v>0.0</v>
      </c>
      <c r="G17" s="1">
        <v>0.5</v>
      </c>
      <c r="H17" s="1">
        <v>0.0</v>
      </c>
      <c r="I17" s="1">
        <v>7520805.35336194</v>
      </c>
      <c r="J17" s="4">
        <v>1.04202567432681E7</v>
      </c>
      <c r="K17" s="1">
        <v>0.0</v>
      </c>
      <c r="L17" s="1">
        <v>0.0</v>
      </c>
      <c r="M17" s="1">
        <v>0.707106781186547</v>
      </c>
      <c r="N17" s="1">
        <v>1.0</v>
      </c>
      <c r="O17" s="1">
        <v>0.0</v>
      </c>
      <c r="P17" s="1">
        <v>0.0</v>
      </c>
      <c r="Q17" s="1">
        <v>0.5</v>
      </c>
      <c r="R17" s="1">
        <v>0.0</v>
      </c>
      <c r="S17" s="1">
        <v>7350881.96131686</v>
      </c>
      <c r="T17" s="4">
        <v>1.01848233164063E7</v>
      </c>
      <c r="V17" s="3">
        <f t="shared" si="1"/>
        <v>0</v>
      </c>
      <c r="W17" s="3">
        <f t="shared" si="2"/>
        <v>-1</v>
      </c>
      <c r="X17" s="3">
        <f t="shared" si="3"/>
        <v>0</v>
      </c>
      <c r="Y17" s="3">
        <f t="shared" si="4"/>
        <v>4.5</v>
      </c>
      <c r="Z17" s="3">
        <f t="shared" si="5"/>
        <v>-4.5</v>
      </c>
      <c r="AA17" s="3">
        <f t="shared" si="6"/>
        <v>13</v>
      </c>
      <c r="AB17" s="3">
        <f t="shared" si="7"/>
        <v>13</v>
      </c>
      <c r="AC17" s="3">
        <f t="shared" si="8"/>
        <v>60</v>
      </c>
      <c r="AD17" s="3">
        <f t="shared" si="9"/>
        <v>13</v>
      </c>
      <c r="AE17" s="3">
        <f t="shared" si="10"/>
        <v>30.5</v>
      </c>
      <c r="AF17" s="3">
        <f t="shared" si="11"/>
        <v>30.5</v>
      </c>
    </row>
    <row r="18">
      <c r="A18" s="5">
        <v>0.694903739311096</v>
      </c>
      <c r="B18" s="5">
        <v>0.019511652176372</v>
      </c>
      <c r="C18" s="5">
        <v>0.085300993246618</v>
      </c>
      <c r="D18" s="5">
        <v>0.119541054279675</v>
      </c>
      <c r="E18" s="5">
        <v>0.11706991305823</v>
      </c>
      <c r="F18" s="5">
        <v>145734.177410431</v>
      </c>
      <c r="G18" s="5">
        <v>0.555555555555556</v>
      </c>
      <c r="H18" s="5">
        <v>0.0</v>
      </c>
      <c r="I18" s="5">
        <v>4364679.90158271</v>
      </c>
      <c r="J18" s="6">
        <v>4985854.48703802</v>
      </c>
      <c r="K18" s="5">
        <v>0.656460086895505</v>
      </c>
      <c r="L18" s="5">
        <v>0.021178497861556</v>
      </c>
      <c r="M18" s="5">
        <v>0.092876013030507</v>
      </c>
      <c r="N18" s="5">
        <v>0.161763723842</v>
      </c>
      <c r="O18" s="5">
        <v>0.120437348362942</v>
      </c>
      <c r="P18" s="5">
        <v>35543.7832214562</v>
      </c>
      <c r="Q18" s="5">
        <v>0.444444444444444</v>
      </c>
      <c r="R18" s="5">
        <v>0.0</v>
      </c>
      <c r="S18" s="5">
        <v>4456649.61151645</v>
      </c>
      <c r="T18" s="6">
        <v>5090913.26123428</v>
      </c>
      <c r="V18" s="3">
        <f t="shared" si="1"/>
        <v>0.1111111111</v>
      </c>
      <c r="W18" s="3">
        <f t="shared" si="2"/>
        <v>1</v>
      </c>
      <c r="X18" s="3">
        <f t="shared" si="3"/>
        <v>0.1111111111</v>
      </c>
      <c r="Y18" s="3">
        <f t="shared" si="4"/>
        <v>9</v>
      </c>
      <c r="Z18" s="3">
        <f t="shared" si="5"/>
        <v>9</v>
      </c>
      <c r="AA18" s="3">
        <f t="shared" si="6"/>
        <v>59</v>
      </c>
      <c r="AB18" s="3">
        <f t="shared" si="7"/>
        <v>57</v>
      </c>
      <c r="AC18" s="3">
        <f t="shared" si="8"/>
        <v>26</v>
      </c>
      <c r="AD18" s="3">
        <f t="shared" si="9"/>
        <v>27</v>
      </c>
      <c r="AE18" s="3">
        <f t="shared" si="10"/>
        <v>39</v>
      </c>
      <c r="AF18" s="3">
        <f t="shared" si="11"/>
        <v>22</v>
      </c>
    </row>
    <row r="19">
      <c r="A19" s="5">
        <v>0.024401329178709</v>
      </c>
      <c r="B19" s="5">
        <v>0.898772677516897</v>
      </c>
      <c r="C19" s="5">
        <v>0.732969890839838</v>
      </c>
      <c r="D19" s="5">
        <v>0.769771748870237</v>
      </c>
      <c r="E19" s="5">
        <v>2.47722450292075</v>
      </c>
      <c r="F19" s="5">
        <v>278680.937235279</v>
      </c>
      <c r="G19" s="5">
        <v>0.0</v>
      </c>
      <c r="H19" s="5">
        <v>0.0</v>
      </c>
      <c r="I19" s="5">
        <v>4501069.44163301</v>
      </c>
      <c r="J19" s="6">
        <v>5647069.16930056</v>
      </c>
      <c r="K19" s="5">
        <v>0.365751975466104</v>
      </c>
      <c r="L19" s="5">
        <v>0.0</v>
      </c>
      <c r="M19" s="5">
        <v>0.0</v>
      </c>
      <c r="N19" s="5">
        <v>0.0</v>
      </c>
      <c r="O19" s="5">
        <v>0.0</v>
      </c>
      <c r="P19" s="5">
        <v>7333.62569878466</v>
      </c>
      <c r="Q19" s="5">
        <v>1.0</v>
      </c>
      <c r="R19" s="5">
        <v>0.0</v>
      </c>
      <c r="S19" s="5">
        <v>4331911.0232743</v>
      </c>
      <c r="T19" s="6">
        <v>5434841.92271899</v>
      </c>
      <c r="V19" s="3">
        <f t="shared" si="1"/>
        <v>-1</v>
      </c>
      <c r="W19" s="3">
        <f t="shared" si="2"/>
        <v>-1</v>
      </c>
      <c r="X19" s="3">
        <f t="shared" si="3"/>
        <v>1</v>
      </c>
      <c r="Y19" s="3">
        <f t="shared" si="4"/>
        <v>26</v>
      </c>
      <c r="Z19" s="3">
        <f t="shared" si="5"/>
        <v>-26</v>
      </c>
      <c r="AA19" s="3">
        <f t="shared" si="6"/>
        <v>28</v>
      </c>
      <c r="AB19" s="3">
        <f t="shared" si="7"/>
        <v>45</v>
      </c>
      <c r="AC19" s="3">
        <f t="shared" si="8"/>
        <v>53</v>
      </c>
      <c r="AD19" s="3">
        <f t="shared" si="9"/>
        <v>13</v>
      </c>
      <c r="AE19" s="3">
        <f t="shared" si="10"/>
        <v>5</v>
      </c>
      <c r="AF19" s="3">
        <f t="shared" si="11"/>
        <v>56</v>
      </c>
    </row>
    <row r="20">
      <c r="A20" s="5">
        <v>0.00958340263227</v>
      </c>
      <c r="B20" s="5">
        <v>0.359543783564645</v>
      </c>
      <c r="C20" s="5">
        <v>0.587043547374544</v>
      </c>
      <c r="D20" s="5">
        <v>0.718304041265507</v>
      </c>
      <c r="E20" s="5">
        <v>1.4414222326663</v>
      </c>
      <c r="F20" s="5">
        <v>85211.8151473588</v>
      </c>
      <c r="G20" s="5">
        <v>0.333333333333333</v>
      </c>
      <c r="H20" s="5">
        <v>0.0</v>
      </c>
      <c r="I20" s="5">
        <v>4382953.51977331</v>
      </c>
      <c r="J20" s="6">
        <v>6054017.22413325</v>
      </c>
      <c r="K20" s="5">
        <v>0.0</v>
      </c>
      <c r="L20" s="5">
        <v>0.0</v>
      </c>
      <c r="M20" s="5">
        <v>0.259554531828235</v>
      </c>
      <c r="N20" s="5">
        <v>0.043066003605182</v>
      </c>
      <c r="O20" s="5">
        <v>0.0</v>
      </c>
      <c r="P20" s="5">
        <v>0.0</v>
      </c>
      <c r="Q20" s="5">
        <v>0.666666666666667</v>
      </c>
      <c r="R20" s="5">
        <v>0.0</v>
      </c>
      <c r="S20" s="5">
        <v>4263460.69104442</v>
      </c>
      <c r="T20" s="6">
        <v>5888966.30036048</v>
      </c>
      <c r="V20" s="3">
        <f t="shared" si="1"/>
        <v>-0.3333333333</v>
      </c>
      <c r="W20" s="3">
        <f t="shared" si="2"/>
        <v>-1</v>
      </c>
      <c r="X20" s="3">
        <f t="shared" si="3"/>
        <v>0.3333333333</v>
      </c>
      <c r="Y20" s="3">
        <f t="shared" si="4"/>
        <v>15</v>
      </c>
      <c r="Z20" s="3">
        <f t="shared" si="5"/>
        <v>-15</v>
      </c>
      <c r="AA20" s="3">
        <f t="shared" si="6"/>
        <v>26</v>
      </c>
      <c r="AB20" s="3">
        <f t="shared" si="7"/>
        <v>13</v>
      </c>
      <c r="AC20" s="3">
        <f t="shared" si="8"/>
        <v>44</v>
      </c>
      <c r="AD20" s="3">
        <f t="shared" si="9"/>
        <v>13</v>
      </c>
      <c r="AE20" s="3">
        <f t="shared" si="10"/>
        <v>18.5</v>
      </c>
      <c r="AF20" s="3">
        <f t="shared" si="11"/>
        <v>45</v>
      </c>
    </row>
    <row r="21">
      <c r="A21" s="5">
        <v>0.0</v>
      </c>
      <c r="B21" s="5">
        <v>1.04330432420577</v>
      </c>
      <c r="C21" s="5">
        <v>1.18746897290422</v>
      </c>
      <c r="D21" s="5">
        <v>1.28034128522787</v>
      </c>
      <c r="E21" s="5">
        <v>4.2092127882274</v>
      </c>
      <c r="F21" s="5">
        <v>68435.1288154897</v>
      </c>
      <c r="G21" s="5">
        <v>0.0</v>
      </c>
      <c r="H21" s="5">
        <v>0.0</v>
      </c>
      <c r="I21" s="5">
        <v>4490537.33539322</v>
      </c>
      <c r="J21" s="6">
        <v>6221746.30997771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1.0</v>
      </c>
      <c r="R21" s="5">
        <v>0.0</v>
      </c>
      <c r="S21" s="5">
        <v>4374818.34343446</v>
      </c>
      <c r="T21" s="6">
        <v>6061415.34557221</v>
      </c>
      <c r="V21" s="3">
        <f t="shared" si="1"/>
        <v>-1</v>
      </c>
      <c r="W21" s="3">
        <f t="shared" si="2"/>
        <v>-1</v>
      </c>
      <c r="X21" s="3">
        <f t="shared" si="3"/>
        <v>1</v>
      </c>
      <c r="Y21" s="3">
        <f t="shared" si="4"/>
        <v>26</v>
      </c>
      <c r="Z21" s="3">
        <f t="shared" si="5"/>
        <v>-26</v>
      </c>
      <c r="AA21" s="3">
        <f t="shared" si="6"/>
        <v>13</v>
      </c>
      <c r="AB21" s="3">
        <f t="shared" si="7"/>
        <v>13</v>
      </c>
      <c r="AC21" s="3">
        <f t="shared" si="8"/>
        <v>55</v>
      </c>
      <c r="AD21" s="3">
        <f t="shared" si="9"/>
        <v>13</v>
      </c>
      <c r="AE21" s="3">
        <f t="shared" si="10"/>
        <v>5</v>
      </c>
      <c r="AF21" s="3">
        <f t="shared" si="11"/>
        <v>56</v>
      </c>
    </row>
    <row r="22">
      <c r="A22" s="5">
        <v>0.229746839603803</v>
      </c>
      <c r="B22" s="5">
        <v>0.0</v>
      </c>
      <c r="C22" s="5">
        <v>0.125558401967654</v>
      </c>
      <c r="D22" s="5">
        <v>0.365896836285018</v>
      </c>
      <c r="E22" s="5">
        <v>0.0</v>
      </c>
      <c r="F22" s="5">
        <v>318229.643396889</v>
      </c>
      <c r="G22" s="5">
        <v>0.75</v>
      </c>
      <c r="H22" s="5">
        <v>0.0</v>
      </c>
      <c r="I22" s="5">
        <v>4228681.48437081</v>
      </c>
      <c r="J22" s="6">
        <v>5497202.22794336</v>
      </c>
      <c r="K22" s="5">
        <v>0.0</v>
      </c>
      <c r="L22" s="5">
        <v>0.672268291136053</v>
      </c>
      <c r="M22" s="5">
        <v>0.536088573147304</v>
      </c>
      <c r="N22" s="5">
        <v>0.996616722697861</v>
      </c>
      <c r="O22" s="5">
        <v>3.05075225872009</v>
      </c>
      <c r="P22" s="5">
        <v>46347.6491923609</v>
      </c>
      <c r="Q22" s="5">
        <v>0.25</v>
      </c>
      <c r="R22" s="5">
        <v>0.0</v>
      </c>
      <c r="S22" s="5">
        <v>4543169.77702659</v>
      </c>
      <c r="T22" s="6">
        <v>5906031.35852511</v>
      </c>
      <c r="V22" s="3">
        <f t="shared" si="1"/>
        <v>0.5</v>
      </c>
      <c r="W22" s="3">
        <f t="shared" si="2"/>
        <v>1</v>
      </c>
      <c r="X22" s="3">
        <f t="shared" si="3"/>
        <v>0.5</v>
      </c>
      <c r="Y22" s="3">
        <f t="shared" si="4"/>
        <v>18</v>
      </c>
      <c r="Z22" s="3">
        <f t="shared" si="5"/>
        <v>18</v>
      </c>
      <c r="AA22" s="3">
        <f t="shared" si="6"/>
        <v>43</v>
      </c>
      <c r="AB22" s="3">
        <f t="shared" si="7"/>
        <v>13</v>
      </c>
      <c r="AC22" s="3">
        <f t="shared" si="8"/>
        <v>13</v>
      </c>
      <c r="AD22" s="3">
        <f t="shared" si="9"/>
        <v>52</v>
      </c>
      <c r="AE22" s="3">
        <f t="shared" si="10"/>
        <v>48</v>
      </c>
      <c r="AF22" s="3">
        <f t="shared" si="11"/>
        <v>13</v>
      </c>
    </row>
    <row r="23">
      <c r="A23" s="5">
        <v>0.550931048137965</v>
      </c>
      <c r="B23" s="5">
        <v>0.0</v>
      </c>
      <c r="C23" s="5">
        <v>0.275008354553003</v>
      </c>
      <c r="D23" s="5">
        <v>0.406989173734975</v>
      </c>
      <c r="E23" s="5">
        <v>0.0</v>
      </c>
      <c r="F23" s="5">
        <v>0.0</v>
      </c>
      <c r="G23" s="5">
        <v>0.5</v>
      </c>
      <c r="H23" s="5">
        <v>0.0</v>
      </c>
      <c r="I23" s="5">
        <v>4218830.19800828</v>
      </c>
      <c r="J23" s="6">
        <v>4702892.78121912</v>
      </c>
      <c r="K23" s="5">
        <v>0.607334223573407</v>
      </c>
      <c r="L23" s="5">
        <v>0.0</v>
      </c>
      <c r="M23" s="5">
        <v>0.293236563531582</v>
      </c>
      <c r="N23" s="5">
        <v>0.358420327538542</v>
      </c>
      <c r="O23" s="5">
        <v>0.0</v>
      </c>
      <c r="P23" s="5">
        <v>0.0</v>
      </c>
      <c r="Q23" s="5">
        <v>0.5</v>
      </c>
      <c r="R23" s="5">
        <v>0.0</v>
      </c>
      <c r="S23" s="5">
        <v>4230468.4107178</v>
      </c>
      <c r="T23" s="6">
        <v>4715866.35871029</v>
      </c>
      <c r="V23" s="3">
        <f t="shared" si="1"/>
        <v>0</v>
      </c>
      <c r="W23" s="3">
        <f t="shared" si="2"/>
        <v>-1</v>
      </c>
      <c r="X23" s="3">
        <f t="shared" si="3"/>
        <v>0</v>
      </c>
      <c r="Y23" s="3">
        <f t="shared" si="4"/>
        <v>4.5</v>
      </c>
      <c r="Z23" s="3">
        <f t="shared" si="5"/>
        <v>-4.5</v>
      </c>
      <c r="AA23" s="3">
        <f t="shared" si="6"/>
        <v>54</v>
      </c>
      <c r="AB23" s="3">
        <f t="shared" si="7"/>
        <v>56</v>
      </c>
      <c r="AC23" s="3">
        <f t="shared" si="8"/>
        <v>13</v>
      </c>
      <c r="AD23" s="3">
        <f t="shared" si="9"/>
        <v>13</v>
      </c>
      <c r="AE23" s="3">
        <f t="shared" si="10"/>
        <v>30.5</v>
      </c>
      <c r="AF23" s="3">
        <f t="shared" si="11"/>
        <v>30.5</v>
      </c>
    </row>
    <row r="24">
      <c r="A24" s="5">
        <v>0.0</v>
      </c>
      <c r="B24" s="5">
        <v>2.98666619903304</v>
      </c>
      <c r="C24" s="5">
        <v>0.850000497459804</v>
      </c>
      <c r="D24" s="5">
        <v>1.17554585748031</v>
      </c>
      <c r="E24" s="5">
        <v>8.41024233859061</v>
      </c>
      <c r="F24" s="5">
        <v>82210.1724633864</v>
      </c>
      <c r="G24" s="5">
        <v>0.0</v>
      </c>
      <c r="H24" s="5">
        <v>0.0</v>
      </c>
      <c r="I24" s="5">
        <v>4481161.75858034</v>
      </c>
      <c r="J24" s="6">
        <v>6208756.34848943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0.0</v>
      </c>
      <c r="Q24" s="5">
        <v>1.0</v>
      </c>
      <c r="R24" s="5">
        <v>0.0</v>
      </c>
      <c r="S24" s="5">
        <v>4373295.51118208</v>
      </c>
      <c r="T24" s="6">
        <v>6059304.9638854</v>
      </c>
      <c r="V24" s="3">
        <f t="shared" si="1"/>
        <v>-1</v>
      </c>
      <c r="W24" s="3">
        <f t="shared" si="2"/>
        <v>-1</v>
      </c>
      <c r="X24" s="3">
        <f t="shared" si="3"/>
        <v>1</v>
      </c>
      <c r="Y24" s="3">
        <f t="shared" si="4"/>
        <v>26</v>
      </c>
      <c r="Z24" s="3">
        <f t="shared" si="5"/>
        <v>-26</v>
      </c>
      <c r="AA24" s="3">
        <f t="shared" si="6"/>
        <v>13</v>
      </c>
      <c r="AB24" s="3">
        <f t="shared" si="7"/>
        <v>13</v>
      </c>
      <c r="AC24" s="3">
        <f t="shared" si="8"/>
        <v>56</v>
      </c>
      <c r="AD24" s="3">
        <f t="shared" si="9"/>
        <v>13</v>
      </c>
      <c r="AE24" s="3">
        <f t="shared" si="10"/>
        <v>5</v>
      </c>
      <c r="AF24" s="3">
        <f t="shared" si="11"/>
        <v>56</v>
      </c>
    </row>
    <row r="25">
      <c r="A25" s="5">
        <v>0.0</v>
      </c>
      <c r="B25" s="5">
        <v>0.420660100003282</v>
      </c>
      <c r="C25" s="5">
        <v>0.841098318008661</v>
      </c>
      <c r="D25" s="5">
        <v>0.785923634181757</v>
      </c>
      <c r="E25" s="5">
        <v>1.12874695723188</v>
      </c>
      <c r="F25" s="5">
        <v>110228.567740134</v>
      </c>
      <c r="G25" s="5">
        <v>0.0</v>
      </c>
      <c r="H25" s="5">
        <v>0.0</v>
      </c>
      <c r="I25" s="5">
        <v>4491388.28047458</v>
      </c>
      <c r="J25" s="6">
        <v>6222925.07605886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5">
        <v>1.0</v>
      </c>
      <c r="R25" s="5">
        <v>0.0</v>
      </c>
      <c r="S25" s="5">
        <v>4352188.04441913</v>
      </c>
      <c r="T25" s="6">
        <v>6030060.03237167</v>
      </c>
      <c r="V25" s="3">
        <f t="shared" si="1"/>
        <v>-1</v>
      </c>
      <c r="W25" s="3">
        <f t="shared" si="2"/>
        <v>-1</v>
      </c>
      <c r="X25" s="3">
        <f t="shared" si="3"/>
        <v>1</v>
      </c>
      <c r="Y25" s="3">
        <f t="shared" si="4"/>
        <v>26</v>
      </c>
      <c r="Z25" s="3">
        <f t="shared" si="5"/>
        <v>-26</v>
      </c>
      <c r="AA25" s="3">
        <f t="shared" si="6"/>
        <v>13</v>
      </c>
      <c r="AB25" s="3">
        <f t="shared" si="7"/>
        <v>13</v>
      </c>
      <c r="AC25" s="3">
        <f t="shared" si="8"/>
        <v>48</v>
      </c>
      <c r="AD25" s="3">
        <f t="shared" si="9"/>
        <v>13</v>
      </c>
      <c r="AE25" s="3">
        <f t="shared" si="10"/>
        <v>5</v>
      </c>
      <c r="AF25" s="3">
        <f t="shared" si="11"/>
        <v>56</v>
      </c>
    </row>
    <row r="26">
      <c r="A26" s="5">
        <v>0.0</v>
      </c>
      <c r="B26" s="5">
        <v>0.124007586440582</v>
      </c>
      <c r="C26" s="5">
        <v>0.263131382021328</v>
      </c>
      <c r="D26" s="5">
        <v>0.342614880153487</v>
      </c>
      <c r="E26" s="5">
        <v>0.33692083780919</v>
      </c>
      <c r="F26" s="5">
        <v>224989.299156099</v>
      </c>
      <c r="G26" s="5">
        <v>0.0</v>
      </c>
      <c r="H26" s="5">
        <v>0.0</v>
      </c>
      <c r="I26" s="5">
        <v>4355360.02867267</v>
      </c>
      <c r="J26" s="6">
        <v>5951512.5363685</v>
      </c>
      <c r="K26" s="5">
        <v>0.040992886313209</v>
      </c>
      <c r="L26" s="5">
        <v>0.0</v>
      </c>
      <c r="M26" s="5">
        <v>0.0</v>
      </c>
      <c r="N26" s="5">
        <v>0.0</v>
      </c>
      <c r="O26" s="5">
        <v>0.0</v>
      </c>
      <c r="P26" s="5">
        <v>293346.41251551</v>
      </c>
      <c r="Q26" s="5">
        <v>1.0</v>
      </c>
      <c r="R26" s="5">
        <v>0.0</v>
      </c>
      <c r="S26" s="5">
        <v>4141296.16224025</v>
      </c>
      <c r="T26" s="6">
        <v>5658998.54776235</v>
      </c>
      <c r="V26" s="3">
        <f t="shared" si="1"/>
        <v>-1</v>
      </c>
      <c r="W26" s="3">
        <f t="shared" si="2"/>
        <v>-1</v>
      </c>
      <c r="X26" s="3">
        <f t="shared" si="3"/>
        <v>1</v>
      </c>
      <c r="Y26" s="3">
        <f t="shared" si="4"/>
        <v>26</v>
      </c>
      <c r="Z26" s="3">
        <f t="shared" si="5"/>
        <v>-26</v>
      </c>
      <c r="AA26" s="3">
        <f t="shared" si="6"/>
        <v>13</v>
      </c>
      <c r="AB26" s="3">
        <f t="shared" si="7"/>
        <v>32</v>
      </c>
      <c r="AC26" s="3">
        <f t="shared" si="8"/>
        <v>31</v>
      </c>
      <c r="AD26" s="3">
        <f t="shared" si="9"/>
        <v>13</v>
      </c>
      <c r="AE26" s="3">
        <f t="shared" si="10"/>
        <v>5</v>
      </c>
      <c r="AF26" s="3">
        <f t="shared" si="11"/>
        <v>56</v>
      </c>
    </row>
    <row r="27">
      <c r="A27" s="5">
        <v>0.533764385501864</v>
      </c>
      <c r="B27" s="5">
        <v>0.034420547046856</v>
      </c>
      <c r="C27" s="5">
        <v>0.089029225576732</v>
      </c>
      <c r="D27" s="5">
        <v>0.186917398327403</v>
      </c>
      <c r="E27" s="5">
        <v>0.137682188187426</v>
      </c>
      <c r="F27" s="5">
        <v>62130.9134695939</v>
      </c>
      <c r="G27" s="5">
        <v>0.5</v>
      </c>
      <c r="H27" s="5">
        <v>0.0</v>
      </c>
      <c r="I27" s="5">
        <v>4513758.4715377</v>
      </c>
      <c r="J27" s="6">
        <v>5216978.6299939</v>
      </c>
      <c r="K27" s="5">
        <v>0.546223785825385</v>
      </c>
      <c r="L27" s="5">
        <v>0.069186750802273</v>
      </c>
      <c r="M27" s="5">
        <v>0.141470044163944</v>
      </c>
      <c r="N27" s="5">
        <v>0.209055926707853</v>
      </c>
      <c r="O27" s="5">
        <v>0.276747003209093</v>
      </c>
      <c r="P27" s="5">
        <v>239158.813297901</v>
      </c>
      <c r="Q27" s="5">
        <v>0.5</v>
      </c>
      <c r="R27" s="5">
        <v>0.0</v>
      </c>
      <c r="S27" s="5">
        <v>4476706.71294411</v>
      </c>
      <c r="T27" s="6">
        <v>5174154.25472963</v>
      </c>
      <c r="V27" s="3">
        <f t="shared" si="1"/>
        <v>0</v>
      </c>
      <c r="W27" s="3">
        <f t="shared" si="2"/>
        <v>-1</v>
      </c>
      <c r="X27" s="3">
        <f t="shared" si="3"/>
        <v>0</v>
      </c>
      <c r="Y27" s="3">
        <f t="shared" si="4"/>
        <v>4.5</v>
      </c>
      <c r="Z27" s="3">
        <f t="shared" si="5"/>
        <v>-4.5</v>
      </c>
      <c r="AA27" s="3">
        <f t="shared" si="6"/>
        <v>52</v>
      </c>
      <c r="AB27" s="3">
        <f t="shared" si="7"/>
        <v>53</v>
      </c>
      <c r="AC27" s="3">
        <f t="shared" si="8"/>
        <v>28</v>
      </c>
      <c r="AD27" s="3">
        <f t="shared" si="9"/>
        <v>30</v>
      </c>
      <c r="AE27" s="3">
        <f t="shared" si="10"/>
        <v>30.5</v>
      </c>
      <c r="AF27" s="3">
        <f t="shared" si="11"/>
        <v>30.5</v>
      </c>
    </row>
    <row r="28">
      <c r="A28" s="1">
        <v>0.0140583324508985</v>
      </c>
      <c r="B28" s="1">
        <v>0.35640293825232</v>
      </c>
      <c r="C28" s="1">
        <v>0.551286514255046</v>
      </c>
      <c r="D28" s="1">
        <v>0.876792923149004</v>
      </c>
      <c r="E28" s="1">
        <v>0.946573804886161</v>
      </c>
      <c r="F28" s="1">
        <v>155323.110553511</v>
      </c>
      <c r="G28" s="1">
        <v>0.25</v>
      </c>
      <c r="H28" s="1">
        <v>0.0</v>
      </c>
      <c r="I28" s="1">
        <v>7569310.48249871</v>
      </c>
      <c r="J28" s="4">
        <v>1.03244752925107E7</v>
      </c>
      <c r="K28" s="1">
        <v>0.0434312019637659</v>
      </c>
      <c r="L28" s="1">
        <v>0.0</v>
      </c>
      <c r="M28" s="1">
        <v>0.205940525396351</v>
      </c>
      <c r="N28" s="1">
        <v>0.0681029288400821</v>
      </c>
      <c r="O28" s="1">
        <v>0.0</v>
      </c>
      <c r="P28" s="1">
        <v>405440.735671263</v>
      </c>
      <c r="Q28" s="1">
        <v>0.75</v>
      </c>
      <c r="R28" s="1">
        <v>0.0</v>
      </c>
      <c r="S28" s="1">
        <v>7541587.38343385</v>
      </c>
      <c r="T28" s="4">
        <v>1.02866614876627E7</v>
      </c>
      <c r="V28" s="3">
        <f t="shared" si="1"/>
        <v>-0.5</v>
      </c>
      <c r="W28" s="3">
        <f t="shared" si="2"/>
        <v>-1</v>
      </c>
      <c r="X28" s="3">
        <f t="shared" si="3"/>
        <v>0.5</v>
      </c>
      <c r="Y28" s="3">
        <f t="shared" si="4"/>
        <v>18</v>
      </c>
      <c r="Z28" s="3">
        <f t="shared" si="5"/>
        <v>-18</v>
      </c>
      <c r="AA28" s="3">
        <f t="shared" si="6"/>
        <v>27</v>
      </c>
      <c r="AB28" s="3">
        <f t="shared" si="7"/>
        <v>33</v>
      </c>
      <c r="AC28" s="3">
        <f t="shared" si="8"/>
        <v>43</v>
      </c>
      <c r="AD28" s="3">
        <f t="shared" si="9"/>
        <v>13</v>
      </c>
      <c r="AE28" s="3">
        <f t="shared" si="10"/>
        <v>13</v>
      </c>
      <c r="AF28" s="3">
        <f t="shared" si="11"/>
        <v>48</v>
      </c>
    </row>
    <row r="29">
      <c r="A29" s="1">
        <v>0.164530231973873</v>
      </c>
      <c r="B29" s="1">
        <v>0.536839411437393</v>
      </c>
      <c r="C29" s="1">
        <v>0.242037870063042</v>
      </c>
      <c r="D29" s="1">
        <v>0.513105389197425</v>
      </c>
      <c r="E29" s="1">
        <v>2.06839180638413</v>
      </c>
      <c r="F29" s="1">
        <v>272369.599048796</v>
      </c>
      <c r="G29" s="1">
        <v>0.5</v>
      </c>
      <c r="H29" s="1">
        <v>0.0</v>
      </c>
      <c r="I29" s="1">
        <v>7528828.44212017</v>
      </c>
      <c r="J29" s="1">
        <v>9897448.65905521</v>
      </c>
      <c r="K29" s="1">
        <v>0.0373951094202648</v>
      </c>
      <c r="L29" s="1">
        <v>0.375558002245696</v>
      </c>
      <c r="M29" s="1">
        <v>0.182482289974366</v>
      </c>
      <c r="N29" s="1">
        <v>0.313119076181047</v>
      </c>
      <c r="O29" s="1">
        <v>1.76565296388607</v>
      </c>
      <c r="P29" s="1">
        <v>7631.87866039233</v>
      </c>
      <c r="Q29" s="1">
        <v>0.5</v>
      </c>
      <c r="R29" s="1">
        <v>0.0</v>
      </c>
      <c r="S29" s="1">
        <v>7602752.32385815</v>
      </c>
      <c r="T29" s="1">
        <v>9994629.59880075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4.5</v>
      </c>
      <c r="Z29" s="3">
        <f t="shared" si="5"/>
        <v>-4.5</v>
      </c>
      <c r="AA29" s="3">
        <f t="shared" si="6"/>
        <v>40</v>
      </c>
      <c r="AB29" s="3">
        <f t="shared" si="7"/>
        <v>31</v>
      </c>
      <c r="AC29" s="3">
        <f t="shared" si="8"/>
        <v>49</v>
      </c>
      <c r="AD29" s="3">
        <f t="shared" si="9"/>
        <v>46</v>
      </c>
      <c r="AE29" s="3">
        <f t="shared" si="10"/>
        <v>30.5</v>
      </c>
      <c r="AF29" s="3">
        <f t="shared" si="11"/>
        <v>30.5</v>
      </c>
    </row>
    <row r="30">
      <c r="A30" s="1">
        <v>0.0</v>
      </c>
      <c r="B30" s="1">
        <v>0.0</v>
      </c>
      <c r="C30" s="1">
        <v>0.759106066129786</v>
      </c>
      <c r="D30" s="1">
        <v>1.0</v>
      </c>
      <c r="E30" s="1">
        <v>0.0</v>
      </c>
      <c r="F30" s="1">
        <v>0.0</v>
      </c>
      <c r="G30" s="1">
        <v>0.333333333333333</v>
      </c>
      <c r="H30" s="1">
        <v>0.0</v>
      </c>
      <c r="I30" s="1">
        <v>7461507.14294311</v>
      </c>
      <c r="J30" s="1">
        <v>9952343.99216892</v>
      </c>
      <c r="K30" s="1">
        <v>0.128822480112852</v>
      </c>
      <c r="L30" s="1">
        <v>4.87862642604279</v>
      </c>
      <c r="M30" s="1">
        <v>0.287701545338754</v>
      </c>
      <c r="N30" s="1">
        <v>0.724961759655298</v>
      </c>
      <c r="O30" s="1">
        <v>19.4575080329905</v>
      </c>
      <c r="P30" s="1">
        <v>126341.084810842</v>
      </c>
      <c r="Q30" s="1">
        <v>0.666666666666666</v>
      </c>
      <c r="R30" s="1">
        <v>0.0</v>
      </c>
      <c r="S30" s="1">
        <v>7577414.65671835</v>
      </c>
      <c r="T30" s="4">
        <v>1.01069445336716E7</v>
      </c>
      <c r="V30" s="3">
        <f t="shared" si="1"/>
        <v>-0.3333333333</v>
      </c>
      <c r="W30" s="3">
        <f t="shared" si="2"/>
        <v>-1</v>
      </c>
      <c r="X30" s="3">
        <f t="shared" si="3"/>
        <v>0.3333333333</v>
      </c>
      <c r="Y30" s="3">
        <f t="shared" si="4"/>
        <v>12</v>
      </c>
      <c r="Z30" s="3">
        <f t="shared" si="5"/>
        <v>-12</v>
      </c>
      <c r="AA30" s="3">
        <f t="shared" si="6"/>
        <v>13</v>
      </c>
      <c r="AB30" s="3">
        <f t="shared" si="7"/>
        <v>37</v>
      </c>
      <c r="AC30" s="3">
        <f t="shared" si="8"/>
        <v>13</v>
      </c>
      <c r="AD30" s="3">
        <f t="shared" si="9"/>
        <v>58</v>
      </c>
      <c r="AE30" s="3">
        <f t="shared" si="10"/>
        <v>18.5</v>
      </c>
      <c r="AF30" s="3">
        <f t="shared" si="11"/>
        <v>42</v>
      </c>
    </row>
    <row r="31">
      <c r="A31" s="1">
        <v>0.677419026657617</v>
      </c>
      <c r="B31" s="1">
        <v>0.0</v>
      </c>
      <c r="C31" s="1">
        <v>0.311742034867265</v>
      </c>
      <c r="D31" s="1">
        <v>0.248625198665512</v>
      </c>
      <c r="E31" s="1">
        <v>0.0</v>
      </c>
      <c r="F31" s="1">
        <v>0.0</v>
      </c>
      <c r="G31" s="1">
        <v>0.666666666666666</v>
      </c>
      <c r="H31" s="1">
        <v>0.0</v>
      </c>
      <c r="I31" s="1">
        <v>7634341.93720337</v>
      </c>
      <c r="J31" s="1">
        <v>8720993.22965867</v>
      </c>
      <c r="K31" s="1">
        <v>0.429355968836706</v>
      </c>
      <c r="L31" s="1">
        <v>0.177517352777601</v>
      </c>
      <c r="M31" s="1">
        <v>0.35702670928167</v>
      </c>
      <c r="N31" s="1">
        <v>0.409460242205268</v>
      </c>
      <c r="O31" s="1">
        <v>0.403699064348783</v>
      </c>
      <c r="P31" s="1">
        <v>44727.9495078591</v>
      </c>
      <c r="Q31" s="1">
        <v>0.333333333333333</v>
      </c>
      <c r="R31" s="1">
        <v>0.0</v>
      </c>
      <c r="S31" s="1">
        <v>7533664.54600427</v>
      </c>
      <c r="T31" s="1">
        <v>8605985.30410767</v>
      </c>
      <c r="V31" s="3">
        <f t="shared" si="1"/>
        <v>0.3333333333</v>
      </c>
      <c r="W31" s="3">
        <f t="shared" si="2"/>
        <v>1</v>
      </c>
      <c r="X31" s="3">
        <f t="shared" si="3"/>
        <v>0.3333333333</v>
      </c>
      <c r="Y31" s="3">
        <f t="shared" si="4"/>
        <v>12</v>
      </c>
      <c r="Z31" s="3">
        <f t="shared" si="5"/>
        <v>12</v>
      </c>
      <c r="AA31" s="3">
        <f t="shared" si="6"/>
        <v>58</v>
      </c>
      <c r="AB31" s="3">
        <f t="shared" si="7"/>
        <v>48</v>
      </c>
      <c r="AC31" s="3">
        <f t="shared" si="8"/>
        <v>13</v>
      </c>
      <c r="AD31" s="3">
        <f t="shared" si="9"/>
        <v>37</v>
      </c>
      <c r="AE31" s="3">
        <f t="shared" si="10"/>
        <v>42</v>
      </c>
      <c r="AF31" s="3">
        <f t="shared" si="11"/>
        <v>18.5</v>
      </c>
    </row>
    <row r="32">
      <c r="A32">
        <f t="shared" ref="A32:T32" si="12">AVERAGE(A2:A31)</f>
        <v>0.1779391139</v>
      </c>
      <c r="B32">
        <f t="shared" si="12"/>
        <v>0.710174484</v>
      </c>
      <c r="C32">
        <f t="shared" si="12"/>
        <v>0.5128117096</v>
      </c>
      <c r="D32">
        <f t="shared" si="12"/>
        <v>0.6914199939</v>
      </c>
      <c r="E32">
        <f t="shared" si="12"/>
        <v>1.992300685</v>
      </c>
      <c r="F32">
        <f t="shared" si="12"/>
        <v>133257.8544</v>
      </c>
      <c r="G32">
        <f t="shared" si="12"/>
        <v>0.447962963</v>
      </c>
      <c r="H32">
        <f t="shared" si="12"/>
        <v>0</v>
      </c>
      <c r="I32">
        <f t="shared" si="12"/>
        <v>6469252.783</v>
      </c>
      <c r="J32">
        <f t="shared" si="12"/>
        <v>8383293.433</v>
      </c>
      <c r="K32">
        <f t="shared" si="12"/>
        <v>0.1809558359</v>
      </c>
      <c r="L32">
        <f t="shared" si="12"/>
        <v>0.4058839051</v>
      </c>
      <c r="M32">
        <f t="shared" si="12"/>
        <v>0.3156152615</v>
      </c>
      <c r="N32">
        <f t="shared" si="12"/>
        <v>0.4344092546</v>
      </c>
      <c r="O32">
        <f t="shared" si="12"/>
        <v>1.331083723</v>
      </c>
      <c r="P32">
        <f t="shared" si="12"/>
        <v>75588.54785</v>
      </c>
      <c r="Q32">
        <f t="shared" si="12"/>
        <v>0.552037037</v>
      </c>
      <c r="R32">
        <f t="shared" si="12"/>
        <v>0</v>
      </c>
      <c r="S32">
        <f t="shared" si="12"/>
        <v>6478511.819</v>
      </c>
      <c r="T32">
        <f t="shared" si="12"/>
        <v>8394698.95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A33">
        <f t="shared" ref="A33:T33" si="13">STDEV(A2:A31)</f>
        <v>0.2403944095</v>
      </c>
      <c r="B33">
        <f t="shared" si="13"/>
        <v>1.601766819</v>
      </c>
      <c r="C33">
        <f t="shared" si="13"/>
        <v>0.8344493826</v>
      </c>
      <c r="D33">
        <f t="shared" si="13"/>
        <v>0.9072588958</v>
      </c>
      <c r="E33">
        <f t="shared" si="13"/>
        <v>4.052463907</v>
      </c>
      <c r="F33">
        <f t="shared" si="13"/>
        <v>156148.449</v>
      </c>
      <c r="G33">
        <f t="shared" si="13"/>
        <v>0.3074375456</v>
      </c>
      <c r="H33">
        <f t="shared" si="13"/>
        <v>0</v>
      </c>
      <c r="I33">
        <f t="shared" si="13"/>
        <v>1490564.678</v>
      </c>
      <c r="J33">
        <f t="shared" si="13"/>
        <v>2076996.159</v>
      </c>
      <c r="K33">
        <f t="shared" si="13"/>
        <v>0.2486768836</v>
      </c>
      <c r="L33">
        <f t="shared" si="13"/>
        <v>1.03647391</v>
      </c>
      <c r="M33">
        <f t="shared" si="13"/>
        <v>0.313600677</v>
      </c>
      <c r="N33">
        <f t="shared" si="13"/>
        <v>0.4293684197</v>
      </c>
      <c r="O33">
        <f t="shared" si="13"/>
        <v>3.690261083</v>
      </c>
      <c r="P33">
        <f t="shared" si="13"/>
        <v>112425.8182</v>
      </c>
      <c r="Q33">
        <f t="shared" si="13"/>
        <v>0.3074375456</v>
      </c>
      <c r="R33">
        <f t="shared" si="13"/>
        <v>0</v>
      </c>
      <c r="S33">
        <f t="shared" si="13"/>
        <v>1532208.347</v>
      </c>
      <c r="T33">
        <f t="shared" si="13"/>
        <v>2132975.034</v>
      </c>
      <c r="V33" s="3"/>
      <c r="W33" s="3"/>
      <c r="X33" s="3"/>
      <c r="Y33" s="3"/>
      <c r="Z33" s="3"/>
      <c r="AA33" s="2"/>
      <c r="AB33" s="2"/>
      <c r="AC33" s="2"/>
      <c r="AD33" s="2"/>
      <c r="AE33" s="2"/>
      <c r="AF33" s="2"/>
    </row>
    <row r="34">
      <c r="V34" s="3"/>
      <c r="W34" s="3"/>
      <c r="X34" s="3"/>
      <c r="Y34" s="3"/>
      <c r="Z34" s="3"/>
      <c r="AA34" s="2"/>
      <c r="AB34" s="2"/>
      <c r="AC34" s="2"/>
      <c r="AD34" s="2"/>
      <c r="AE34" s="2"/>
      <c r="AF34" s="2"/>
    </row>
    <row r="35">
      <c r="V35" s="2"/>
      <c r="W35" s="2"/>
      <c r="X35" s="2"/>
      <c r="Y35" s="2"/>
      <c r="Z35" s="3">
        <f>SUMif(Z2:Z31,"&gt;0",Z2:Z31)</f>
        <v>184</v>
      </c>
      <c r="AA35" s="3">
        <f>sum(AA2:AA31)</f>
        <v>919</v>
      </c>
      <c r="AB35" s="3">
        <f>SUM(AB2:AB31)</f>
        <v>911</v>
      </c>
      <c r="AC35" s="3">
        <f>sum(AC2:AC31)</f>
        <v>1004</v>
      </c>
      <c r="AD35" s="3">
        <f>SUM(AD2:AD31)</f>
        <v>826</v>
      </c>
      <c r="AE35" s="3">
        <f>sum(AE2:AE31)</f>
        <v>856</v>
      </c>
      <c r="AF35" s="3">
        <f>SUM(AF2:AF31)</f>
        <v>974</v>
      </c>
    </row>
    <row r="36">
      <c r="V36" s="2"/>
      <c r="W36" s="2"/>
      <c r="X36" s="2"/>
      <c r="Y36" s="2"/>
      <c r="Z36" s="3">
        <f>sum(Z2:Z31)</f>
        <v>-97</v>
      </c>
      <c r="AA36" s="2" t="s">
        <v>31</v>
      </c>
      <c r="AB36" s="3">
        <f>(AA35/Z37-(Z37+1)/2)/Z37</f>
        <v>0.5044444444</v>
      </c>
      <c r="AC36" s="2" t="s">
        <v>31</v>
      </c>
      <c r="AD36" s="3">
        <f>(AC35/Z37-(Z37+1)/2)/Z37</f>
        <v>0.5988888889</v>
      </c>
      <c r="AE36" s="2" t="s">
        <v>31</v>
      </c>
      <c r="AF36" s="3">
        <f>(AE35/Z37-(Z37+1)/2)/Z37</f>
        <v>0.4344444444</v>
      </c>
    </row>
    <row r="37">
      <c r="V37" s="2"/>
      <c r="W37" s="2"/>
      <c r="X37" s="2"/>
      <c r="Y37" s="2"/>
      <c r="Z37" s="7">
        <v>30.0</v>
      </c>
      <c r="AA37" s="2" t="s">
        <v>32</v>
      </c>
      <c r="AB37" s="8">
        <f>(AB35/Z37-(Z37+1)/2)/Z37</f>
        <v>0.4955555556</v>
      </c>
      <c r="AC37" s="2" t="s">
        <v>32</v>
      </c>
      <c r="AD37" s="8">
        <f>(AD35/Z37-(Z37+1)/2)/Z37</f>
        <v>0.4011111111</v>
      </c>
      <c r="AE37" s="2" t="s">
        <v>32</v>
      </c>
      <c r="AF37" s="8">
        <f>(AF35/Z37-(Z37+1)/2)/Z37</f>
        <v>0.5655555556</v>
      </c>
    </row>
  </sheetData>
  <drawing r:id="rId1"/>
</worksheet>
</file>