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analysis_6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<sst xmlns="http://schemas.openxmlformats.org/spreadsheetml/2006/main" count="37" uniqueCount="37">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</sst>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1" numFmtId="11" xfId="0" applyFont="1" applyNumberFormat="1"/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0.0</v>
      </c>
      <c r="B2" s="1">
        <v>1.67260549042121</v>
      </c>
      <c r="C2" s="1">
        <v>0.707106781186547</v>
      </c>
      <c r="D2" s="1">
        <v>1.0</v>
      </c>
      <c r="E2" s="1">
        <v>3.34521098084242</v>
      </c>
      <c r="F2" s="1">
        <v>0.0</v>
      </c>
      <c r="G2" s="1">
        <v>0.5</v>
      </c>
      <c r="H2" s="1">
        <v>0.0</v>
      </c>
      <c r="I2" s="3">
        <v>6.46631578781342E8</v>
      </c>
      <c r="J2" s="3">
        <v>8.95923262000941E8</v>
      </c>
      <c r="K2" s="1">
        <v>0.0</v>
      </c>
      <c r="L2" s="1">
        <v>0.48366643833252</v>
      </c>
      <c r="M2" s="1">
        <v>0.48366643833252</v>
      </c>
      <c r="N2" s="1">
        <v>0.967286487112945</v>
      </c>
      <c r="O2" s="1">
        <v>0.96733287666504</v>
      </c>
      <c r="P2" s="1">
        <v>0.0</v>
      </c>
      <c r="Q2" s="1">
        <v>0.5</v>
      </c>
      <c r="R2" s="1">
        <v>0.0</v>
      </c>
      <c r="S2" s="3">
        <v>6.02084615848326E8</v>
      </c>
      <c r="T2" s="3">
        <v>8.34202188629417E8</v>
      </c>
      <c r="V2" s="4">
        <f t="shared" ref="V2:V31" si="1">G2-Q2</f>
        <v>0</v>
      </c>
      <c r="W2" s="4">
        <f t="shared" ref="W2:W31" si="2">if(V2&gt;0,1,-1)</f>
        <v>-1</v>
      </c>
      <c r="X2" s="4">
        <f t="shared" ref="X2:X31" si="3">ABS(V2)</f>
        <v>0</v>
      </c>
      <c r="Y2" s="4">
        <f t="shared" ref="Y2:Y31" si="4">RANK.AVG(X2,$X$2:$X$31,1)</f>
        <v>4</v>
      </c>
      <c r="Z2" s="4">
        <f t="shared" ref="Z2:Z31" si="5">Y2*W2</f>
        <v>-4</v>
      </c>
      <c r="AA2" s="4">
        <f t="shared" ref="AA2:AA31" si="6">RANK.AVG(A2,{$A$2:$A$31,$K$2:$K$31},1)</f>
        <v>13.5</v>
      </c>
      <c r="AB2" s="4">
        <f t="shared" ref="AB2:AB31" si="7">RANK.AVG(K2,{$A$2:$A$31,$K$2:$K$31},1)</f>
        <v>13.5</v>
      </c>
      <c r="AC2" s="4">
        <f t="shared" ref="AC2:AC31" si="8">RANK.AVG(B2,{$B$2:$B$31,$L$2:$L$31},1)</f>
        <v>53</v>
      </c>
      <c r="AD2" s="4">
        <f t="shared" ref="AD2:AD31" si="9">RANK.AVG(L2,{$B$2:$B$31,$L$2:$L$31},1)</f>
        <v>45</v>
      </c>
      <c r="AE2" s="4">
        <f t="shared" ref="AE2:AE31" si="10">RANK.AVG(G2,{$G$2:$G$31,$Q$2:$Q$31},1)</f>
        <v>30.5</v>
      </c>
      <c r="AF2" s="4">
        <f t="shared" ref="AF2:AF31" si="11">RANK.AVG(Q2,{$G$2:$G$31,$Q$2:$Q$31},1)</f>
        <v>30.5</v>
      </c>
    </row>
    <row r="3">
      <c r="A3" s="1">
        <v>0.0</v>
      </c>
      <c r="B3" s="1">
        <v>2.10763487465466</v>
      </c>
      <c r="C3" s="1">
        <v>0.467508222257237</v>
      </c>
      <c r="D3" s="1">
        <v>0.852198243605324</v>
      </c>
      <c r="E3" s="1">
        <v>7.89105280393508</v>
      </c>
      <c r="F3" s="3">
        <v>2.38415684062994E7</v>
      </c>
      <c r="G3" s="1">
        <v>0.5</v>
      </c>
      <c r="H3" s="1">
        <v>0.0</v>
      </c>
      <c r="I3" s="3">
        <v>1.02857393948956E9</v>
      </c>
      <c r="J3" s="3">
        <v>1.4251134227647E9</v>
      </c>
      <c r="K3" s="1">
        <v>0.0</v>
      </c>
      <c r="L3" s="1">
        <v>0.0</v>
      </c>
      <c r="M3" s="1">
        <v>0.707106781186547</v>
      </c>
      <c r="N3" s="1">
        <v>1.0</v>
      </c>
      <c r="O3" s="1">
        <v>0.0</v>
      </c>
      <c r="P3" s="1">
        <v>0.0</v>
      </c>
      <c r="Q3" s="1">
        <v>0.5</v>
      </c>
      <c r="R3" s="1">
        <v>0.0</v>
      </c>
      <c r="S3" s="3">
        <v>1.00411484562446E9</v>
      </c>
      <c r="T3" s="3">
        <v>1.39122459202758E9</v>
      </c>
      <c r="V3" s="4">
        <f t="shared" si="1"/>
        <v>0</v>
      </c>
      <c r="W3" s="4">
        <f t="shared" si="2"/>
        <v>-1</v>
      </c>
      <c r="X3" s="4">
        <f t="shared" si="3"/>
        <v>0</v>
      </c>
      <c r="Y3" s="4">
        <f t="shared" si="4"/>
        <v>4</v>
      </c>
      <c r="Z3" s="4">
        <f t="shared" si="5"/>
        <v>-4</v>
      </c>
      <c r="AA3" s="4">
        <f t="shared" si="6"/>
        <v>13.5</v>
      </c>
      <c r="AB3" s="4">
        <f t="shared" si="7"/>
        <v>13.5</v>
      </c>
      <c r="AC3" s="4">
        <f t="shared" si="8"/>
        <v>54</v>
      </c>
      <c r="AD3" s="4">
        <f t="shared" si="9"/>
        <v>14</v>
      </c>
      <c r="AE3" s="4">
        <f t="shared" si="10"/>
        <v>30.5</v>
      </c>
      <c r="AF3" s="4">
        <f t="shared" si="11"/>
        <v>30.5</v>
      </c>
    </row>
    <row r="4">
      <c r="A4" s="1">
        <v>0.254587109770147</v>
      </c>
      <c r="B4" s="1">
        <v>0.137209882536433</v>
      </c>
      <c r="C4" s="1">
        <v>0.2133357877177</v>
      </c>
      <c r="D4" s="1">
        <v>0.557404024989704</v>
      </c>
      <c r="E4" s="1">
        <v>0.411629647609301</v>
      </c>
      <c r="F4" s="3">
        <v>2.06773290898591E7</v>
      </c>
      <c r="G4" s="1">
        <v>0.4</v>
      </c>
      <c r="H4" s="1">
        <v>0.0</v>
      </c>
      <c r="I4" s="3">
        <v>1.00616181117471E9</v>
      </c>
      <c r="J4" s="3">
        <v>1.12946982015989E9</v>
      </c>
      <c r="K4" s="1">
        <v>0.643151685945448</v>
      </c>
      <c r="L4" s="1">
        <v>0.0</v>
      </c>
      <c r="M4" s="1">
        <v>0.152031563509465</v>
      </c>
      <c r="N4" s="1">
        <v>0.0820405703177651</v>
      </c>
      <c r="O4" s="1">
        <v>0.0</v>
      </c>
      <c r="P4" s="3">
        <v>3.73910749280426E7</v>
      </c>
      <c r="Q4" s="1">
        <v>0.6</v>
      </c>
      <c r="R4" s="1">
        <v>0.0</v>
      </c>
      <c r="S4" s="3">
        <v>1.00980701188635E9</v>
      </c>
      <c r="T4" s="3">
        <v>1.13356182399045E9</v>
      </c>
      <c r="V4" s="4">
        <f t="shared" si="1"/>
        <v>-0.2</v>
      </c>
      <c r="W4" s="4">
        <f t="shared" si="2"/>
        <v>-1</v>
      </c>
      <c r="X4" s="4">
        <f t="shared" si="3"/>
        <v>0.2</v>
      </c>
      <c r="Y4" s="4">
        <f t="shared" si="4"/>
        <v>9</v>
      </c>
      <c r="Z4" s="4">
        <f t="shared" si="5"/>
        <v>-9</v>
      </c>
      <c r="AA4" s="4">
        <f t="shared" si="6"/>
        <v>39</v>
      </c>
      <c r="AB4" s="4">
        <f t="shared" si="7"/>
        <v>53</v>
      </c>
      <c r="AC4" s="4">
        <f t="shared" si="8"/>
        <v>33</v>
      </c>
      <c r="AD4" s="4">
        <f t="shared" si="9"/>
        <v>14</v>
      </c>
      <c r="AE4" s="4">
        <f t="shared" si="10"/>
        <v>22</v>
      </c>
      <c r="AF4" s="4">
        <f t="shared" si="11"/>
        <v>39</v>
      </c>
    </row>
    <row r="5">
      <c r="A5" s="1">
        <v>0.0</v>
      </c>
      <c r="B5" s="1">
        <v>18.5903717550883</v>
      </c>
      <c r="C5" s="1">
        <v>0.707106781186547</v>
      </c>
      <c r="D5" s="1">
        <v>1.0</v>
      </c>
      <c r="E5" s="1">
        <v>37.1807435101766</v>
      </c>
      <c r="F5" s="1">
        <v>0.0</v>
      </c>
      <c r="G5" s="1">
        <v>0.5</v>
      </c>
      <c r="H5" s="1">
        <v>0.0</v>
      </c>
      <c r="I5" s="3">
        <v>1.10363179961515E9</v>
      </c>
      <c r="J5" s="3">
        <v>1.52910706477193E9</v>
      </c>
      <c r="K5" s="1">
        <v>0.0</v>
      </c>
      <c r="L5" s="1">
        <v>0.0</v>
      </c>
      <c r="M5" s="1">
        <v>0.707106781186547</v>
      </c>
      <c r="N5" s="1">
        <v>1.0</v>
      </c>
      <c r="O5" s="1">
        <v>0.0</v>
      </c>
      <c r="P5" s="1">
        <v>0.0</v>
      </c>
      <c r="Q5" s="1">
        <v>0.5</v>
      </c>
      <c r="R5" s="1">
        <v>0.0</v>
      </c>
      <c r="S5" s="3">
        <v>1.10850087362428E9</v>
      </c>
      <c r="T5" s="3">
        <v>1.53585386990386E9</v>
      </c>
      <c r="V5" s="4">
        <f t="shared" si="1"/>
        <v>0</v>
      </c>
      <c r="W5" s="4">
        <f t="shared" si="2"/>
        <v>-1</v>
      </c>
      <c r="X5" s="4">
        <f t="shared" si="3"/>
        <v>0</v>
      </c>
      <c r="Y5" s="4">
        <f t="shared" si="4"/>
        <v>4</v>
      </c>
      <c r="Z5" s="4">
        <f t="shared" si="5"/>
        <v>-4</v>
      </c>
      <c r="AA5" s="4">
        <f t="shared" si="6"/>
        <v>13.5</v>
      </c>
      <c r="AB5" s="4">
        <f t="shared" si="7"/>
        <v>13.5</v>
      </c>
      <c r="AC5" s="4">
        <f t="shared" si="8"/>
        <v>60</v>
      </c>
      <c r="AD5" s="4">
        <f t="shared" si="9"/>
        <v>14</v>
      </c>
      <c r="AE5" s="4">
        <f t="shared" si="10"/>
        <v>30.5</v>
      </c>
      <c r="AF5" s="4">
        <f t="shared" si="11"/>
        <v>30.5</v>
      </c>
    </row>
    <row r="6">
      <c r="A6" s="1">
        <v>0.158781230793332</v>
      </c>
      <c r="B6" s="1">
        <v>0.306953838339787</v>
      </c>
      <c r="C6" s="1">
        <v>0.359074985810437</v>
      </c>
      <c r="D6" s="1">
        <v>0.59898000541799</v>
      </c>
      <c r="E6" s="1">
        <v>1.42342337655642</v>
      </c>
      <c r="F6" s="3">
        <v>4.9997840500587E7</v>
      </c>
      <c r="G6" s="1">
        <v>0.25</v>
      </c>
      <c r="H6" s="1">
        <v>0.0</v>
      </c>
      <c r="I6" s="3">
        <v>1.07871147664928E9</v>
      </c>
      <c r="J6" s="3">
        <v>1.30017734340429E9</v>
      </c>
      <c r="K6" s="1">
        <v>0.434148577246063</v>
      </c>
      <c r="L6" s="1">
        <v>0.0</v>
      </c>
      <c r="M6" s="1">
        <v>0.102493649957044</v>
      </c>
      <c r="N6" s="1">
        <v>0.00288400554826778</v>
      </c>
      <c r="O6" s="1">
        <v>0.0</v>
      </c>
      <c r="P6" s="3">
        <v>6.84051537697675E7</v>
      </c>
      <c r="Q6" s="1">
        <v>0.75</v>
      </c>
      <c r="R6" s="1">
        <v>0.0</v>
      </c>
      <c r="S6" s="3">
        <v>1.00949097839636E9</v>
      </c>
      <c r="T6" s="3">
        <v>1.21674561344253E9</v>
      </c>
      <c r="V6" s="4">
        <f t="shared" si="1"/>
        <v>-0.5</v>
      </c>
      <c r="W6" s="4">
        <f t="shared" si="2"/>
        <v>-1</v>
      </c>
      <c r="X6" s="4">
        <f t="shared" si="3"/>
        <v>0.5</v>
      </c>
      <c r="Y6" s="4">
        <f t="shared" si="4"/>
        <v>17.5</v>
      </c>
      <c r="Z6" s="4">
        <f t="shared" si="5"/>
        <v>-17.5</v>
      </c>
      <c r="AA6" s="4">
        <f t="shared" si="6"/>
        <v>35</v>
      </c>
      <c r="AB6" s="4">
        <f t="shared" si="7"/>
        <v>45</v>
      </c>
      <c r="AC6" s="4">
        <f t="shared" si="8"/>
        <v>41</v>
      </c>
      <c r="AD6" s="4">
        <f t="shared" si="9"/>
        <v>14</v>
      </c>
      <c r="AE6" s="4">
        <f t="shared" si="10"/>
        <v>13.5</v>
      </c>
      <c r="AF6" s="4">
        <f t="shared" si="11"/>
        <v>47.5</v>
      </c>
    </row>
    <row r="7">
      <c r="A7" s="1">
        <v>0.0</v>
      </c>
      <c r="B7" s="1">
        <v>2.57437963965684</v>
      </c>
      <c r="C7" s="1">
        <v>1.84896810836927</v>
      </c>
      <c r="D7" s="1">
        <v>2.00587705325387</v>
      </c>
      <c r="E7" s="1">
        <v>8.30078817694569</v>
      </c>
      <c r="F7" s="3">
        <v>1.98265456609438E7</v>
      </c>
      <c r="G7" s="1">
        <v>0.0</v>
      </c>
      <c r="H7" s="1">
        <v>0.0</v>
      </c>
      <c r="I7" s="3">
        <v>6.93446780559778E8</v>
      </c>
      <c r="J7" s="3">
        <v>9.6078648720814E8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1.0</v>
      </c>
      <c r="R7" s="1">
        <v>0.0</v>
      </c>
      <c r="S7" s="3">
        <v>6.68842633761525E8</v>
      </c>
      <c r="T7" s="3">
        <v>9.26697088522965E8</v>
      </c>
      <c r="V7" s="4">
        <f t="shared" si="1"/>
        <v>-1</v>
      </c>
      <c r="W7" s="4">
        <f t="shared" si="2"/>
        <v>-1</v>
      </c>
      <c r="X7" s="4">
        <f t="shared" si="3"/>
        <v>1</v>
      </c>
      <c r="Y7" s="4">
        <f t="shared" si="4"/>
        <v>26</v>
      </c>
      <c r="Z7" s="4">
        <f t="shared" si="5"/>
        <v>-26</v>
      </c>
      <c r="AA7" s="4">
        <f t="shared" si="6"/>
        <v>13.5</v>
      </c>
      <c r="AB7" s="4">
        <f t="shared" si="7"/>
        <v>13.5</v>
      </c>
      <c r="AC7" s="4">
        <f t="shared" si="8"/>
        <v>55</v>
      </c>
      <c r="AD7" s="4">
        <f t="shared" si="9"/>
        <v>14</v>
      </c>
      <c r="AE7" s="4">
        <f t="shared" si="10"/>
        <v>5</v>
      </c>
      <c r="AF7" s="4">
        <f t="shared" si="11"/>
        <v>56</v>
      </c>
    </row>
    <row r="8">
      <c r="A8" s="1">
        <v>0.120718491413616</v>
      </c>
      <c r="B8" s="1">
        <v>0.199807707668789</v>
      </c>
      <c r="C8" s="1">
        <v>0.415459084380087</v>
      </c>
      <c r="D8" s="1">
        <v>0.52207892068072</v>
      </c>
      <c r="E8" s="1">
        <v>0.88859435715057</v>
      </c>
      <c r="F8" s="3">
        <v>3.76472415629585E7</v>
      </c>
      <c r="G8" s="1">
        <v>0.2</v>
      </c>
      <c r="H8" s="1">
        <v>0.0</v>
      </c>
      <c r="I8" s="3">
        <v>6.2865657450847E8</v>
      </c>
      <c r="J8" s="3">
        <v>7.17389733493954E8</v>
      </c>
      <c r="K8" s="1">
        <v>0.63854428757542</v>
      </c>
      <c r="L8" s="1">
        <v>0.0</v>
      </c>
      <c r="M8" s="1">
        <v>0.0873934045135424</v>
      </c>
      <c r="N8" s="1">
        <v>0.176196083149063</v>
      </c>
      <c r="O8" s="1">
        <v>0.0</v>
      </c>
      <c r="P8" s="3">
        <v>3.69320849173596E7</v>
      </c>
      <c r="Q8" s="1">
        <v>0.8</v>
      </c>
      <c r="R8" s="1">
        <v>0.0</v>
      </c>
      <c r="S8" s="3">
        <v>6.4527984495931E8</v>
      </c>
      <c r="T8" s="3">
        <v>7.36359572601952E8</v>
      </c>
      <c r="V8" s="4">
        <f t="shared" si="1"/>
        <v>-0.6</v>
      </c>
      <c r="W8" s="4">
        <f t="shared" si="2"/>
        <v>-1</v>
      </c>
      <c r="X8" s="4">
        <f t="shared" si="3"/>
        <v>0.6</v>
      </c>
      <c r="Y8" s="4">
        <f t="shared" si="4"/>
        <v>20</v>
      </c>
      <c r="Z8" s="4">
        <f t="shared" si="5"/>
        <v>-20</v>
      </c>
      <c r="AA8" s="4">
        <f t="shared" si="6"/>
        <v>33</v>
      </c>
      <c r="AB8" s="4">
        <f t="shared" si="7"/>
        <v>52</v>
      </c>
      <c r="AC8" s="4">
        <f t="shared" si="8"/>
        <v>39</v>
      </c>
      <c r="AD8" s="4">
        <f t="shared" si="9"/>
        <v>14</v>
      </c>
      <c r="AE8" s="4">
        <f t="shared" si="10"/>
        <v>11</v>
      </c>
      <c r="AF8" s="4">
        <f t="shared" si="11"/>
        <v>50</v>
      </c>
    </row>
    <row r="9">
      <c r="A9" s="1">
        <v>0.0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1.0</v>
      </c>
      <c r="H9" s="1">
        <v>0.0</v>
      </c>
      <c r="I9" s="3">
        <v>6.36689582088505E8</v>
      </c>
      <c r="J9" s="3">
        <v>8.82148038105654E8</v>
      </c>
      <c r="K9" s="1">
        <v>0.0</v>
      </c>
      <c r="L9" s="1">
        <v>3.24564611582552</v>
      </c>
      <c r="M9" s="1">
        <v>0.9234010282137</v>
      </c>
      <c r="N9" s="1">
        <v>1.16005570389774</v>
      </c>
      <c r="O9" s="1">
        <v>9.63989443913335</v>
      </c>
      <c r="P9" s="3">
        <v>1.56911561976061E7</v>
      </c>
      <c r="Q9" s="1">
        <v>0.0</v>
      </c>
      <c r="R9" s="1">
        <v>0.0</v>
      </c>
      <c r="S9" s="3">
        <v>6.90280923330225E8</v>
      </c>
      <c r="T9" s="3">
        <v>9.56400077502373E8</v>
      </c>
      <c r="V9" s="4">
        <f t="shared" si="1"/>
        <v>1</v>
      </c>
      <c r="W9" s="4">
        <f t="shared" si="2"/>
        <v>1</v>
      </c>
      <c r="X9" s="4">
        <f t="shared" si="3"/>
        <v>1</v>
      </c>
      <c r="Y9" s="4">
        <f t="shared" si="4"/>
        <v>26</v>
      </c>
      <c r="Z9" s="4">
        <f t="shared" si="5"/>
        <v>26</v>
      </c>
      <c r="AA9" s="4">
        <f t="shared" si="6"/>
        <v>13.5</v>
      </c>
      <c r="AB9" s="4">
        <f t="shared" si="7"/>
        <v>13.5</v>
      </c>
      <c r="AC9" s="4">
        <f t="shared" si="8"/>
        <v>14</v>
      </c>
      <c r="AD9" s="4">
        <f t="shared" si="9"/>
        <v>57</v>
      </c>
      <c r="AE9" s="4">
        <f t="shared" si="10"/>
        <v>56</v>
      </c>
      <c r="AF9" s="4">
        <f t="shared" si="11"/>
        <v>5</v>
      </c>
    </row>
    <row r="10">
      <c r="A10" s="1">
        <v>0.0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1.0</v>
      </c>
      <c r="H10" s="1">
        <v>0.0</v>
      </c>
      <c r="I10" s="3">
        <v>9.59977404004725E8</v>
      </c>
      <c r="J10" s="3">
        <v>1.33007113855067E9</v>
      </c>
      <c r="K10" s="1">
        <v>0.0</v>
      </c>
      <c r="L10" s="1">
        <v>3.80925609811711</v>
      </c>
      <c r="M10" s="1">
        <v>1.50880985538395</v>
      </c>
      <c r="N10" s="1">
        <v>1.91668262901971</v>
      </c>
      <c r="O10" s="1">
        <v>9.24380506269914</v>
      </c>
      <c r="P10" s="3">
        <v>2.76911743501699E7</v>
      </c>
      <c r="Q10" s="1">
        <v>0.0</v>
      </c>
      <c r="R10" s="1">
        <v>0.0</v>
      </c>
      <c r="S10" s="3">
        <v>1.04981980004089E9</v>
      </c>
      <c r="T10" s="3">
        <v>1.45454972792514E9</v>
      </c>
      <c r="V10" s="4">
        <f t="shared" si="1"/>
        <v>1</v>
      </c>
      <c r="W10" s="4">
        <f t="shared" si="2"/>
        <v>1</v>
      </c>
      <c r="X10" s="4">
        <f t="shared" si="3"/>
        <v>1</v>
      </c>
      <c r="Y10" s="4">
        <f t="shared" si="4"/>
        <v>26</v>
      </c>
      <c r="Z10" s="4">
        <f t="shared" si="5"/>
        <v>26</v>
      </c>
      <c r="AA10" s="4">
        <f t="shared" si="6"/>
        <v>13.5</v>
      </c>
      <c r="AB10" s="4">
        <f t="shared" si="7"/>
        <v>13.5</v>
      </c>
      <c r="AC10" s="4">
        <f t="shared" si="8"/>
        <v>14</v>
      </c>
      <c r="AD10" s="4">
        <f t="shared" si="9"/>
        <v>58</v>
      </c>
      <c r="AE10" s="4">
        <f t="shared" si="10"/>
        <v>56</v>
      </c>
      <c r="AF10" s="4">
        <f t="shared" si="11"/>
        <v>5</v>
      </c>
    </row>
    <row r="11">
      <c r="A11" s="1">
        <v>0.342643741396575</v>
      </c>
      <c r="B11" s="1">
        <v>0.115390981843825</v>
      </c>
      <c r="C11" s="1">
        <v>0.196588555281897</v>
      </c>
      <c r="D11" s="1">
        <v>0.420085039556659</v>
      </c>
      <c r="E11" s="1">
        <v>0.346172945531476</v>
      </c>
      <c r="F11" s="1">
        <v>5235140.27394</v>
      </c>
      <c r="G11" s="1">
        <v>0.5</v>
      </c>
      <c r="H11" s="1">
        <v>0.0</v>
      </c>
      <c r="I11" s="3">
        <v>6.56356599966807E8</v>
      </c>
      <c r="J11" s="3">
        <v>7.10392559815289E8</v>
      </c>
      <c r="K11" s="1">
        <v>0.834833178546919</v>
      </c>
      <c r="L11" s="1">
        <v>0.0</v>
      </c>
      <c r="M11" s="1">
        <v>0.310759330997704</v>
      </c>
      <c r="N11" s="1">
        <v>0.0423688597923813</v>
      </c>
      <c r="O11" s="1">
        <v>0.0</v>
      </c>
      <c r="P11" s="1">
        <v>0.0</v>
      </c>
      <c r="Q11" s="1">
        <v>0.5</v>
      </c>
      <c r="R11" s="1">
        <v>0.0</v>
      </c>
      <c r="S11" s="3">
        <v>6.59023317838383E8</v>
      </c>
      <c r="T11" s="3">
        <v>7.13278835632215E8</v>
      </c>
      <c r="V11" s="4">
        <f t="shared" si="1"/>
        <v>0</v>
      </c>
      <c r="W11" s="4">
        <f t="shared" si="2"/>
        <v>-1</v>
      </c>
      <c r="X11" s="4">
        <f t="shared" si="3"/>
        <v>0</v>
      </c>
      <c r="Y11" s="4">
        <f t="shared" si="4"/>
        <v>4</v>
      </c>
      <c r="Z11" s="4">
        <f t="shared" si="5"/>
        <v>-4</v>
      </c>
      <c r="AA11" s="4">
        <f t="shared" si="6"/>
        <v>43</v>
      </c>
      <c r="AB11" s="4">
        <f t="shared" si="7"/>
        <v>59</v>
      </c>
      <c r="AC11" s="4">
        <f t="shared" si="8"/>
        <v>31</v>
      </c>
      <c r="AD11" s="4">
        <f t="shared" si="9"/>
        <v>14</v>
      </c>
      <c r="AE11" s="4">
        <f t="shared" si="10"/>
        <v>30.5</v>
      </c>
      <c r="AF11" s="4">
        <f t="shared" si="11"/>
        <v>30.5</v>
      </c>
    </row>
    <row r="12">
      <c r="A12" s="1">
        <v>0.0</v>
      </c>
      <c r="B12" s="1">
        <v>0.84564432986415</v>
      </c>
      <c r="C12" s="1">
        <v>1.28219950626721</v>
      </c>
      <c r="D12" s="1">
        <v>1.29368147606674</v>
      </c>
      <c r="E12" s="1">
        <v>1.67625348886696</v>
      </c>
      <c r="F12" s="3">
        <v>2.79099446685421E7</v>
      </c>
      <c r="G12" s="1">
        <v>0.0</v>
      </c>
      <c r="H12" s="1">
        <v>0.0</v>
      </c>
      <c r="I12" s="3">
        <v>1.07630752300529E9</v>
      </c>
      <c r="J12" s="3">
        <v>1.49124870195476E9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1.0</v>
      </c>
      <c r="R12" s="1">
        <v>0.0</v>
      </c>
      <c r="S12" s="3">
        <v>9.77549046420299E8</v>
      </c>
      <c r="T12" s="3">
        <v>1.35441701571769E9</v>
      </c>
      <c r="V12" s="4">
        <f t="shared" si="1"/>
        <v>-1</v>
      </c>
      <c r="W12" s="4">
        <f t="shared" si="2"/>
        <v>-1</v>
      </c>
      <c r="X12" s="4">
        <f t="shared" si="3"/>
        <v>1</v>
      </c>
      <c r="Y12" s="4">
        <f t="shared" si="4"/>
        <v>26</v>
      </c>
      <c r="Z12" s="4">
        <f t="shared" si="5"/>
        <v>-26</v>
      </c>
      <c r="AA12" s="4">
        <f t="shared" si="6"/>
        <v>13.5</v>
      </c>
      <c r="AB12" s="4">
        <f t="shared" si="7"/>
        <v>13.5</v>
      </c>
      <c r="AC12" s="4">
        <f t="shared" si="8"/>
        <v>49</v>
      </c>
      <c r="AD12" s="4">
        <f t="shared" si="9"/>
        <v>14</v>
      </c>
      <c r="AE12" s="4">
        <f t="shared" si="10"/>
        <v>5</v>
      </c>
      <c r="AF12" s="4">
        <f t="shared" si="11"/>
        <v>56</v>
      </c>
    </row>
    <row r="13">
      <c r="A13" s="1">
        <v>0.324164133578645</v>
      </c>
      <c r="B13" s="1">
        <v>0.0</v>
      </c>
      <c r="C13" s="1">
        <v>0.0873393941155924</v>
      </c>
      <c r="D13" s="1">
        <v>0.411801003884316</v>
      </c>
      <c r="E13" s="1">
        <v>0.0</v>
      </c>
      <c r="F13" s="3">
        <v>2.32358281953072E7</v>
      </c>
      <c r="G13" s="1">
        <v>0.8</v>
      </c>
      <c r="H13" s="1">
        <v>0.0</v>
      </c>
      <c r="I13" s="3">
        <v>6.54417648272704E8</v>
      </c>
      <c r="J13" s="3">
        <v>8.30028870799166E8</v>
      </c>
      <c r="K13" s="1">
        <v>0.156104377896826</v>
      </c>
      <c r="L13" s="1">
        <v>0.258126668634016</v>
      </c>
      <c r="M13" s="1">
        <v>0.241825358067067</v>
      </c>
      <c r="N13" s="1">
        <v>0.346651143248591</v>
      </c>
      <c r="O13" s="1">
        <v>0.93623574094058</v>
      </c>
      <c r="P13" s="3">
        <v>3.13557415786488E7</v>
      </c>
      <c r="Q13" s="1">
        <v>0.2</v>
      </c>
      <c r="R13" s="1">
        <v>0.0</v>
      </c>
      <c r="S13" s="3">
        <v>6.12652524237496E8</v>
      </c>
      <c r="T13" s="3">
        <v>7.77055923273482E8</v>
      </c>
      <c r="V13" s="4">
        <f t="shared" si="1"/>
        <v>0.6</v>
      </c>
      <c r="W13" s="4">
        <f t="shared" si="2"/>
        <v>1</v>
      </c>
      <c r="X13" s="4">
        <f t="shared" si="3"/>
        <v>0.6</v>
      </c>
      <c r="Y13" s="4">
        <f t="shared" si="4"/>
        <v>20</v>
      </c>
      <c r="Z13" s="4">
        <f t="shared" si="5"/>
        <v>20</v>
      </c>
      <c r="AA13" s="4">
        <f t="shared" si="6"/>
        <v>41</v>
      </c>
      <c r="AB13" s="4">
        <f t="shared" si="7"/>
        <v>34</v>
      </c>
      <c r="AC13" s="4">
        <f t="shared" si="8"/>
        <v>14</v>
      </c>
      <c r="AD13" s="4">
        <f t="shared" si="9"/>
        <v>40</v>
      </c>
      <c r="AE13" s="4">
        <f t="shared" si="10"/>
        <v>50</v>
      </c>
      <c r="AF13" s="4">
        <f t="shared" si="11"/>
        <v>11</v>
      </c>
    </row>
    <row r="14">
      <c r="A14" s="1">
        <v>0.459891804630775</v>
      </c>
      <c r="B14" s="1">
        <v>0.071584621338146</v>
      </c>
      <c r="C14" s="1">
        <v>0.109157907255504</v>
      </c>
      <c r="D14" s="1">
        <v>0.276897378836401</v>
      </c>
      <c r="E14" s="1">
        <v>0.286338485352584</v>
      </c>
      <c r="F14" s="3">
        <v>9.44566483429976E7</v>
      </c>
      <c r="G14" s="1">
        <v>0.6</v>
      </c>
      <c r="H14" s="1">
        <v>0.0</v>
      </c>
      <c r="I14" s="3">
        <v>1.01809765112697E9</v>
      </c>
      <c r="J14" s="3">
        <v>1.19391160423277E9</v>
      </c>
      <c r="K14" s="1">
        <v>0.503108355760514</v>
      </c>
      <c r="L14" s="1">
        <v>1.14681129367307</v>
      </c>
      <c r="M14" s="1">
        <v>0.269223117347767</v>
      </c>
      <c r="N14" s="1">
        <v>0.376029826918505</v>
      </c>
      <c r="O14" s="1">
        <v>6.26070194781022</v>
      </c>
      <c r="P14" s="3">
        <v>6.4733121701961E7</v>
      </c>
      <c r="Q14" s="1">
        <v>0.4</v>
      </c>
      <c r="R14" s="1">
        <v>0.0</v>
      </c>
      <c r="S14" s="3">
        <v>1.11506727093833E9</v>
      </c>
      <c r="T14" s="3">
        <v>1.30762684295241E9</v>
      </c>
      <c r="V14" s="4">
        <f t="shared" si="1"/>
        <v>0.2</v>
      </c>
      <c r="W14" s="4">
        <f t="shared" si="2"/>
        <v>1</v>
      </c>
      <c r="X14" s="4">
        <f t="shared" si="3"/>
        <v>0.2</v>
      </c>
      <c r="Y14" s="4">
        <f t="shared" si="4"/>
        <v>9</v>
      </c>
      <c r="Z14" s="4">
        <f t="shared" si="5"/>
        <v>9</v>
      </c>
      <c r="AA14" s="4">
        <f t="shared" si="6"/>
        <v>46</v>
      </c>
      <c r="AB14" s="4">
        <f t="shared" si="7"/>
        <v>47</v>
      </c>
      <c r="AC14" s="4">
        <f t="shared" si="8"/>
        <v>30</v>
      </c>
      <c r="AD14" s="4">
        <f t="shared" si="9"/>
        <v>50</v>
      </c>
      <c r="AE14" s="4">
        <f t="shared" si="10"/>
        <v>39</v>
      </c>
      <c r="AF14" s="4">
        <f t="shared" si="11"/>
        <v>22</v>
      </c>
    </row>
    <row r="15">
      <c r="A15" s="1">
        <v>0.0</v>
      </c>
      <c r="B15" s="1">
        <v>0.0</v>
      </c>
      <c r="C15" s="1">
        <v>0.707106781186547</v>
      </c>
      <c r="D15" s="1">
        <v>1.0</v>
      </c>
      <c r="E15" s="1">
        <v>0.0</v>
      </c>
      <c r="F15" s="1">
        <v>0.0</v>
      </c>
      <c r="G15" s="1">
        <v>0.5</v>
      </c>
      <c r="H15" s="1">
        <v>0.0</v>
      </c>
      <c r="I15" s="3">
        <v>1.01836965884214E9</v>
      </c>
      <c r="J15" s="3">
        <v>1.41097447482548E9</v>
      </c>
      <c r="K15" s="1">
        <v>0.0</v>
      </c>
      <c r="L15" s="1">
        <v>0.827488608770811</v>
      </c>
      <c r="M15" s="1">
        <v>0.593192709089279</v>
      </c>
      <c r="N15" s="1">
        <v>1.0</v>
      </c>
      <c r="O15" s="1">
        <v>2.18062518978901</v>
      </c>
      <c r="P15" s="1">
        <v>7685111.93413935</v>
      </c>
      <c r="Q15" s="1">
        <v>0.5</v>
      </c>
      <c r="R15" s="1">
        <v>0.0</v>
      </c>
      <c r="S15" s="3">
        <v>1.03471648295155E9</v>
      </c>
      <c r="T15" s="3">
        <v>1.433623670014E9</v>
      </c>
      <c r="V15" s="4">
        <f t="shared" si="1"/>
        <v>0</v>
      </c>
      <c r="W15" s="4">
        <f t="shared" si="2"/>
        <v>-1</v>
      </c>
      <c r="X15" s="4">
        <f t="shared" si="3"/>
        <v>0</v>
      </c>
      <c r="Y15" s="4">
        <f t="shared" si="4"/>
        <v>4</v>
      </c>
      <c r="Z15" s="4">
        <f t="shared" si="5"/>
        <v>-4</v>
      </c>
      <c r="AA15" s="4">
        <f t="shared" si="6"/>
        <v>13.5</v>
      </c>
      <c r="AB15" s="4">
        <f t="shared" si="7"/>
        <v>13.5</v>
      </c>
      <c r="AC15" s="4">
        <f t="shared" si="8"/>
        <v>14</v>
      </c>
      <c r="AD15" s="4">
        <f t="shared" si="9"/>
        <v>48</v>
      </c>
      <c r="AE15" s="4">
        <f t="shared" si="10"/>
        <v>30.5</v>
      </c>
      <c r="AF15" s="4">
        <f t="shared" si="11"/>
        <v>30.5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3">
        <v>6.81000048106108E8</v>
      </c>
      <c r="J16" s="3">
        <v>9.43541414465818E8</v>
      </c>
      <c r="K16" s="1">
        <v>0.0</v>
      </c>
      <c r="L16" s="1">
        <v>0.721368788053613</v>
      </c>
      <c r="M16" s="1">
        <v>0.571805044893122</v>
      </c>
      <c r="N16" s="1">
        <v>0.521110198944824</v>
      </c>
      <c r="O16" s="1">
        <v>2.58267311011483</v>
      </c>
      <c r="P16" s="1">
        <v>3550150.57717199</v>
      </c>
      <c r="Q16" s="1">
        <v>0.0</v>
      </c>
      <c r="R16" s="1">
        <v>0.0</v>
      </c>
      <c r="S16" s="3">
        <v>6.92029474291274E8</v>
      </c>
      <c r="T16" s="3">
        <v>9.58822905867507E8</v>
      </c>
      <c r="V16" s="4">
        <f t="shared" si="1"/>
        <v>1</v>
      </c>
      <c r="W16" s="4">
        <f t="shared" si="2"/>
        <v>1</v>
      </c>
      <c r="X16" s="4">
        <f t="shared" si="3"/>
        <v>1</v>
      </c>
      <c r="Y16" s="4">
        <f t="shared" si="4"/>
        <v>26</v>
      </c>
      <c r="Z16" s="4">
        <f t="shared" si="5"/>
        <v>26</v>
      </c>
      <c r="AA16" s="4">
        <f t="shared" si="6"/>
        <v>13.5</v>
      </c>
      <c r="AB16" s="4">
        <f t="shared" si="7"/>
        <v>13.5</v>
      </c>
      <c r="AC16" s="4">
        <f t="shared" si="8"/>
        <v>14</v>
      </c>
      <c r="AD16" s="4">
        <f t="shared" si="9"/>
        <v>47</v>
      </c>
      <c r="AE16" s="4">
        <f t="shared" si="10"/>
        <v>56</v>
      </c>
      <c r="AF16" s="4">
        <f t="shared" si="11"/>
        <v>5</v>
      </c>
    </row>
    <row r="17">
      <c r="A17" s="1">
        <v>0.0388398978434742</v>
      </c>
      <c r="B17" s="1">
        <v>0.382561891280438</v>
      </c>
      <c r="C17" s="1">
        <v>0.582671238287084</v>
      </c>
      <c r="D17" s="1">
        <v>0.817706647912402</v>
      </c>
      <c r="E17" s="1">
        <v>1.14088762976666</v>
      </c>
      <c r="F17" s="3">
        <v>2.2375662632779E7</v>
      </c>
      <c r="G17" s="1">
        <v>0.0</v>
      </c>
      <c r="H17" s="1">
        <v>0.0</v>
      </c>
      <c r="I17" s="3">
        <v>7.06719396080924E8</v>
      </c>
      <c r="J17" s="3">
        <v>9.14982127968184E8</v>
      </c>
      <c r="K17" s="1">
        <v>0.247366071709277</v>
      </c>
      <c r="L17" s="1">
        <v>0.0</v>
      </c>
      <c r="M17" s="1">
        <v>0.0</v>
      </c>
      <c r="N17" s="1">
        <v>0.0</v>
      </c>
      <c r="O17" s="1">
        <v>0.0</v>
      </c>
      <c r="P17" s="3">
        <v>3.31320589523229E7</v>
      </c>
      <c r="Q17" s="1">
        <v>1.0</v>
      </c>
      <c r="R17" s="1">
        <v>0.0</v>
      </c>
      <c r="S17" s="3">
        <v>6.46158502788217E8</v>
      </c>
      <c r="T17" s="3">
        <v>8.3657460025859E8</v>
      </c>
      <c r="V17" s="4">
        <f t="shared" si="1"/>
        <v>-1</v>
      </c>
      <c r="W17" s="4">
        <f t="shared" si="2"/>
        <v>-1</v>
      </c>
      <c r="X17" s="4">
        <f t="shared" si="3"/>
        <v>1</v>
      </c>
      <c r="Y17" s="4">
        <f t="shared" si="4"/>
        <v>26</v>
      </c>
      <c r="Z17" s="4">
        <f t="shared" si="5"/>
        <v>-26</v>
      </c>
      <c r="AA17" s="4">
        <f t="shared" si="6"/>
        <v>27</v>
      </c>
      <c r="AB17" s="4">
        <f t="shared" si="7"/>
        <v>38</v>
      </c>
      <c r="AC17" s="4">
        <f t="shared" si="8"/>
        <v>43</v>
      </c>
      <c r="AD17" s="4">
        <f t="shared" si="9"/>
        <v>14</v>
      </c>
      <c r="AE17" s="4">
        <f t="shared" si="10"/>
        <v>5</v>
      </c>
      <c r="AF17" s="4">
        <f t="shared" si="11"/>
        <v>56</v>
      </c>
    </row>
    <row r="18">
      <c r="A18" s="5">
        <v>0.342901761084681</v>
      </c>
      <c r="B18" s="5">
        <v>0.152673616778814</v>
      </c>
      <c r="C18" s="5">
        <v>0.397057217212889</v>
      </c>
      <c r="D18" s="5">
        <v>0.55546982907461</v>
      </c>
      <c r="E18" s="5">
        <v>0.626655647710338</v>
      </c>
      <c r="F18" s="6">
        <v>2.13281518985678E7</v>
      </c>
      <c r="G18" s="5">
        <v>0.0</v>
      </c>
      <c r="H18" s="5">
        <v>0.0</v>
      </c>
      <c r="I18" s="6">
        <v>6.51924908588937E8</v>
      </c>
      <c r="J18" s="6">
        <v>7.11099021502058E8</v>
      </c>
      <c r="K18" s="5">
        <v>0.78772184482137</v>
      </c>
      <c r="L18" s="5">
        <v>0.0</v>
      </c>
      <c r="M18" s="5">
        <v>0.0</v>
      </c>
      <c r="N18" s="5">
        <v>0.0</v>
      </c>
      <c r="O18" s="5">
        <v>0.0</v>
      </c>
      <c r="P18" s="6">
        <v>1.44805942847819E8</v>
      </c>
      <c r="Q18" s="5">
        <v>1.0</v>
      </c>
      <c r="R18" s="5">
        <v>0.0</v>
      </c>
      <c r="S18" s="6">
        <v>5.52003687564576E8</v>
      </c>
      <c r="T18" s="6">
        <v>6.02107871647005E8</v>
      </c>
      <c r="V18" s="4">
        <f t="shared" si="1"/>
        <v>-1</v>
      </c>
      <c r="W18" s="4">
        <f t="shared" si="2"/>
        <v>-1</v>
      </c>
      <c r="X18" s="4">
        <f t="shared" si="3"/>
        <v>1</v>
      </c>
      <c r="Y18" s="4">
        <f t="shared" si="4"/>
        <v>26</v>
      </c>
      <c r="Z18" s="4">
        <f t="shared" si="5"/>
        <v>-26</v>
      </c>
      <c r="AA18" s="4">
        <f t="shared" si="6"/>
        <v>44</v>
      </c>
      <c r="AB18" s="4">
        <f t="shared" si="7"/>
        <v>56</v>
      </c>
      <c r="AC18" s="4">
        <f t="shared" si="8"/>
        <v>34</v>
      </c>
      <c r="AD18" s="4">
        <f t="shared" si="9"/>
        <v>14</v>
      </c>
      <c r="AE18" s="4">
        <f t="shared" si="10"/>
        <v>5</v>
      </c>
      <c r="AF18" s="4">
        <f t="shared" si="11"/>
        <v>56</v>
      </c>
    </row>
    <row r="19">
      <c r="A19" s="5">
        <v>0.047300656524308</v>
      </c>
      <c r="B19" s="5">
        <v>0.420851900552977</v>
      </c>
      <c r="C19" s="5">
        <v>0.42891226274315</v>
      </c>
      <c r="D19" s="5">
        <v>0.873229609570406</v>
      </c>
      <c r="E19" s="5">
        <v>1.19806398610968</v>
      </c>
      <c r="F19" s="6">
        <v>1189240.11992424</v>
      </c>
      <c r="G19" s="5">
        <v>0.333333333333333</v>
      </c>
      <c r="H19" s="5">
        <v>0.0</v>
      </c>
      <c r="I19" s="6">
        <v>2.0280053220784E8</v>
      </c>
      <c r="J19" s="6">
        <v>2.76443344592924E8</v>
      </c>
      <c r="K19" s="5">
        <v>0.0</v>
      </c>
      <c r="L19" s="5">
        <v>0.0</v>
      </c>
      <c r="M19" s="5">
        <v>0.161698784062171</v>
      </c>
      <c r="N19" s="5">
        <v>0.090372579399918</v>
      </c>
      <c r="O19" s="5">
        <v>0.0</v>
      </c>
      <c r="P19" s="6">
        <v>0.0</v>
      </c>
      <c r="Q19" s="5">
        <v>0.666666666666667</v>
      </c>
      <c r="R19" s="5">
        <v>0.0</v>
      </c>
      <c r="S19" s="6">
        <v>2.00215829311608E8</v>
      </c>
      <c r="T19" s="6">
        <v>2.72920135483265E8</v>
      </c>
      <c r="V19" s="4">
        <f t="shared" si="1"/>
        <v>-0.3333333333</v>
      </c>
      <c r="W19" s="4">
        <f t="shared" si="2"/>
        <v>-1</v>
      </c>
      <c r="X19" s="4">
        <f t="shared" si="3"/>
        <v>0.3333333333</v>
      </c>
      <c r="Y19" s="4">
        <f t="shared" si="4"/>
        <v>15</v>
      </c>
      <c r="Z19" s="4">
        <f t="shared" si="5"/>
        <v>-15</v>
      </c>
      <c r="AA19" s="4">
        <f t="shared" si="6"/>
        <v>29</v>
      </c>
      <c r="AB19" s="4">
        <f t="shared" si="7"/>
        <v>13.5</v>
      </c>
      <c r="AC19" s="4">
        <f t="shared" si="8"/>
        <v>44</v>
      </c>
      <c r="AD19" s="4">
        <f t="shared" si="9"/>
        <v>14</v>
      </c>
      <c r="AE19" s="4">
        <f t="shared" si="10"/>
        <v>17.5</v>
      </c>
      <c r="AF19" s="4">
        <f t="shared" si="11"/>
        <v>45</v>
      </c>
    </row>
    <row r="20">
      <c r="A20" s="5">
        <v>0.05352919984494</v>
      </c>
      <c r="B20" s="5">
        <v>0.160562374435114</v>
      </c>
      <c r="C20" s="5">
        <v>0.279665494980769</v>
      </c>
      <c r="D20" s="5">
        <v>0.298680520556503</v>
      </c>
      <c r="E20" s="5">
        <v>0.465047442013896</v>
      </c>
      <c r="F20" s="6">
        <v>3.25236538353489E7</v>
      </c>
      <c r="G20" s="5">
        <v>0.25</v>
      </c>
      <c r="H20" s="5">
        <v>0.0</v>
      </c>
      <c r="I20" s="6">
        <v>5.2615260942109E8</v>
      </c>
      <c r="J20" s="6">
        <v>6.62364991463703E8</v>
      </c>
      <c r="K20" s="5">
        <v>0.325558272239797</v>
      </c>
      <c r="L20" s="5">
        <v>0.0</v>
      </c>
      <c r="M20" s="5">
        <v>0.093397582653557</v>
      </c>
      <c r="N20" s="5">
        <v>0.224409629402448</v>
      </c>
      <c r="O20" s="5">
        <v>0.0</v>
      </c>
      <c r="P20" s="6">
        <v>2.48814123167238E7</v>
      </c>
      <c r="Q20" s="5">
        <v>0.75</v>
      </c>
      <c r="R20" s="5">
        <v>0.0</v>
      </c>
      <c r="S20" s="6">
        <v>5.41954855739986E8</v>
      </c>
      <c r="T20" s="6">
        <v>6.82258288543816E8</v>
      </c>
      <c r="V20" s="4">
        <f t="shared" si="1"/>
        <v>-0.5</v>
      </c>
      <c r="W20" s="4">
        <f t="shared" si="2"/>
        <v>-1</v>
      </c>
      <c r="X20" s="4">
        <f t="shared" si="3"/>
        <v>0.5</v>
      </c>
      <c r="Y20" s="4">
        <f t="shared" si="4"/>
        <v>17.5</v>
      </c>
      <c r="Z20" s="4">
        <f t="shared" si="5"/>
        <v>-17.5</v>
      </c>
      <c r="AA20" s="4">
        <f t="shared" si="6"/>
        <v>30</v>
      </c>
      <c r="AB20" s="4">
        <f t="shared" si="7"/>
        <v>42</v>
      </c>
      <c r="AC20" s="4">
        <f t="shared" si="8"/>
        <v>36</v>
      </c>
      <c r="AD20" s="4">
        <f t="shared" si="9"/>
        <v>14</v>
      </c>
      <c r="AE20" s="4">
        <f t="shared" si="10"/>
        <v>13.5</v>
      </c>
      <c r="AF20" s="4">
        <f t="shared" si="11"/>
        <v>47.5</v>
      </c>
    </row>
    <row r="21">
      <c r="A21" s="5">
        <v>0.72079327166931</v>
      </c>
      <c r="B21" s="5">
        <v>0.0</v>
      </c>
      <c r="C21" s="5">
        <v>0.297847458838963</v>
      </c>
      <c r="D21" s="5">
        <v>0.158101741677265</v>
      </c>
      <c r="E21" s="5">
        <v>0.0</v>
      </c>
      <c r="F21" s="6">
        <v>0.0</v>
      </c>
      <c r="G21" s="5">
        <v>0.333333333333333</v>
      </c>
      <c r="H21" s="5">
        <v>0.0</v>
      </c>
      <c r="I21" s="6">
        <v>5.59224662229299E8</v>
      </c>
      <c r="J21" s="6">
        <v>6.30943202472983E8</v>
      </c>
      <c r="K21" s="5">
        <v>0.612342594169152</v>
      </c>
      <c r="L21" s="5">
        <v>0.050628945374517</v>
      </c>
      <c r="M21" s="5">
        <v>0.084881427800129</v>
      </c>
      <c r="N21" s="5">
        <v>0.275341677198169</v>
      </c>
      <c r="O21" s="5">
        <v>0.253144726872587</v>
      </c>
      <c r="P21" s="6">
        <v>2.34603908819063E7</v>
      </c>
      <c r="Q21" s="5">
        <v>0.666666666666667</v>
      </c>
      <c r="R21" s="5">
        <v>0.0</v>
      </c>
      <c r="S21" s="6">
        <v>5.42702649989219E8</v>
      </c>
      <c r="T21" s="6">
        <v>6.12302263805165E8</v>
      </c>
      <c r="V21" s="4">
        <f t="shared" si="1"/>
        <v>-0.3333333333</v>
      </c>
      <c r="W21" s="4">
        <f t="shared" si="2"/>
        <v>-1</v>
      </c>
      <c r="X21" s="4">
        <f t="shared" si="3"/>
        <v>0.3333333333</v>
      </c>
      <c r="Y21" s="4">
        <f t="shared" si="4"/>
        <v>15</v>
      </c>
      <c r="Z21" s="4">
        <f t="shared" si="5"/>
        <v>-15</v>
      </c>
      <c r="AA21" s="4">
        <f t="shared" si="6"/>
        <v>55</v>
      </c>
      <c r="AB21" s="4">
        <f t="shared" si="7"/>
        <v>51</v>
      </c>
      <c r="AC21" s="4">
        <f t="shared" si="8"/>
        <v>14</v>
      </c>
      <c r="AD21" s="4">
        <f t="shared" si="9"/>
        <v>28</v>
      </c>
      <c r="AE21" s="4">
        <f t="shared" si="10"/>
        <v>17.5</v>
      </c>
      <c r="AF21" s="4">
        <f t="shared" si="11"/>
        <v>45</v>
      </c>
    </row>
    <row r="22">
      <c r="A22" s="5">
        <v>0.064073168272047</v>
      </c>
      <c r="B22" s="5">
        <v>0.186157881480412</v>
      </c>
      <c r="C22" s="5">
        <v>0.239361872339297</v>
      </c>
      <c r="D22" s="5">
        <v>0.6844692059261</v>
      </c>
      <c r="E22" s="5">
        <v>0.55184627110151</v>
      </c>
      <c r="F22" s="6">
        <v>3.80100692509023E7</v>
      </c>
      <c r="G22" s="5">
        <v>0.5</v>
      </c>
      <c r="H22" s="5">
        <v>0.0</v>
      </c>
      <c r="I22" s="6">
        <v>5.40617025415004E8</v>
      </c>
      <c r="J22" s="6">
        <v>5.97098982678845E8</v>
      </c>
      <c r="K22" s="5">
        <v>0.79891179933987</v>
      </c>
      <c r="L22" s="5">
        <v>0.0</v>
      </c>
      <c r="M22" s="5">
        <v>0.239361872339297</v>
      </c>
      <c r="N22" s="5">
        <v>0.049045481156934</v>
      </c>
      <c r="O22" s="5">
        <v>0.0</v>
      </c>
      <c r="P22" s="6">
        <v>0.0</v>
      </c>
      <c r="Q22" s="5">
        <v>0.5</v>
      </c>
      <c r="R22" s="5">
        <v>0.0</v>
      </c>
      <c r="S22" s="6">
        <v>5.4235802930379E8</v>
      </c>
      <c r="T22" s="6">
        <v>5.99021877160145E8</v>
      </c>
      <c r="V22" s="4">
        <f t="shared" si="1"/>
        <v>0</v>
      </c>
      <c r="W22" s="4">
        <f t="shared" si="2"/>
        <v>-1</v>
      </c>
      <c r="X22" s="4">
        <f t="shared" si="3"/>
        <v>0</v>
      </c>
      <c r="Y22" s="4">
        <f t="shared" si="4"/>
        <v>4</v>
      </c>
      <c r="Z22" s="4">
        <f t="shared" si="5"/>
        <v>-4</v>
      </c>
      <c r="AA22" s="4">
        <f t="shared" si="6"/>
        <v>31</v>
      </c>
      <c r="AB22" s="4">
        <f t="shared" si="7"/>
        <v>57</v>
      </c>
      <c r="AC22" s="4">
        <f t="shared" si="8"/>
        <v>37</v>
      </c>
      <c r="AD22" s="4">
        <f t="shared" si="9"/>
        <v>14</v>
      </c>
      <c r="AE22" s="4">
        <f t="shared" si="10"/>
        <v>30.5</v>
      </c>
      <c r="AF22" s="4">
        <f t="shared" si="11"/>
        <v>30.5</v>
      </c>
    </row>
    <row r="23">
      <c r="A23" s="5">
        <v>0.510669397160696</v>
      </c>
      <c r="B23" s="5">
        <v>0.193791195521599</v>
      </c>
      <c r="C23" s="5">
        <v>0.228084899880999</v>
      </c>
      <c r="D23" s="5">
        <v>0.42674885904092</v>
      </c>
      <c r="E23" s="5">
        <v>0.65798017611582</v>
      </c>
      <c r="F23" s="6">
        <v>6.74173767929427E7</v>
      </c>
      <c r="G23" s="5">
        <v>0.333333333333333</v>
      </c>
      <c r="H23" s="5">
        <v>0.0</v>
      </c>
      <c r="I23" s="6">
        <v>5.4010989313941E8</v>
      </c>
      <c r="J23" s="6">
        <v>6.10632378715966E8</v>
      </c>
      <c r="K23" s="5">
        <v>0.670251596086616</v>
      </c>
      <c r="L23" s="5">
        <v>0.0</v>
      </c>
      <c r="M23" s="5">
        <v>0.061328758095381</v>
      </c>
      <c r="N23" s="5">
        <v>0.194924086478122</v>
      </c>
      <c r="O23" s="5">
        <v>0.0</v>
      </c>
      <c r="P23" s="6">
        <v>3.82621378015752E7</v>
      </c>
      <c r="Q23" s="5">
        <v>0.666666666666667</v>
      </c>
      <c r="R23" s="5">
        <v>0.0</v>
      </c>
      <c r="S23" s="6">
        <v>5.46857375095398E8</v>
      </c>
      <c r="T23" s="6">
        <v>6.18260924962175E8</v>
      </c>
      <c r="V23" s="4">
        <f t="shared" si="1"/>
        <v>-0.3333333333</v>
      </c>
      <c r="W23" s="4">
        <f t="shared" si="2"/>
        <v>-1</v>
      </c>
      <c r="X23" s="4">
        <f t="shared" si="3"/>
        <v>0.3333333333</v>
      </c>
      <c r="Y23" s="4">
        <f t="shared" si="4"/>
        <v>15</v>
      </c>
      <c r="Z23" s="4">
        <f t="shared" si="5"/>
        <v>-15</v>
      </c>
      <c r="AA23" s="4">
        <f t="shared" si="6"/>
        <v>49</v>
      </c>
      <c r="AB23" s="4">
        <f t="shared" si="7"/>
        <v>54</v>
      </c>
      <c r="AC23" s="4">
        <f t="shared" si="8"/>
        <v>38</v>
      </c>
      <c r="AD23" s="4">
        <f t="shared" si="9"/>
        <v>14</v>
      </c>
      <c r="AE23" s="4">
        <f t="shared" si="10"/>
        <v>17.5</v>
      </c>
      <c r="AF23" s="4">
        <f t="shared" si="11"/>
        <v>45</v>
      </c>
    </row>
    <row r="24">
      <c r="A24" s="5">
        <v>0.0</v>
      </c>
      <c r="B24" s="5">
        <v>4.39097163824348</v>
      </c>
      <c r="C24" s="5">
        <v>4.48725518695324</v>
      </c>
      <c r="D24" s="5">
        <v>4.76300587906567</v>
      </c>
      <c r="E24" s="5">
        <v>7.7384037955385</v>
      </c>
      <c r="F24" s="6">
        <v>0.0</v>
      </c>
      <c r="G24" s="5">
        <v>0.0</v>
      </c>
      <c r="H24" s="5">
        <v>0.0</v>
      </c>
      <c r="I24" s="6">
        <v>5.58266216211266E8</v>
      </c>
      <c r="J24" s="6">
        <v>7.73490738658163E8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6">
        <v>0.0</v>
      </c>
      <c r="Q24" s="5">
        <v>1.0</v>
      </c>
      <c r="R24" s="5">
        <v>0.0</v>
      </c>
      <c r="S24" s="6">
        <v>5.45702485512523E8</v>
      </c>
      <c r="T24" s="6">
        <v>7.56083406830154E8</v>
      </c>
      <c r="V24" s="4">
        <f t="shared" si="1"/>
        <v>-1</v>
      </c>
      <c r="W24" s="4">
        <f t="shared" si="2"/>
        <v>-1</v>
      </c>
      <c r="X24" s="4">
        <f t="shared" si="3"/>
        <v>1</v>
      </c>
      <c r="Y24" s="4">
        <f t="shared" si="4"/>
        <v>26</v>
      </c>
      <c r="Z24" s="4">
        <f t="shared" si="5"/>
        <v>-26</v>
      </c>
      <c r="AA24" s="4">
        <f t="shared" si="6"/>
        <v>13.5</v>
      </c>
      <c r="AB24" s="4">
        <f t="shared" si="7"/>
        <v>13.5</v>
      </c>
      <c r="AC24" s="4">
        <f t="shared" si="8"/>
        <v>59</v>
      </c>
      <c r="AD24" s="4">
        <f t="shared" si="9"/>
        <v>14</v>
      </c>
      <c r="AE24" s="4">
        <f t="shared" si="10"/>
        <v>5</v>
      </c>
      <c r="AF24" s="4">
        <f t="shared" si="11"/>
        <v>56</v>
      </c>
    </row>
    <row r="25">
      <c r="A25" s="5">
        <v>0.0</v>
      </c>
      <c r="B25" s="5">
        <v>0.0</v>
      </c>
      <c r="C25" s="5">
        <v>0.0</v>
      </c>
      <c r="D25" s="5">
        <v>0.0</v>
      </c>
      <c r="E25" s="5">
        <v>0.0</v>
      </c>
      <c r="F25" s="6">
        <v>0.0</v>
      </c>
      <c r="G25" s="5">
        <v>1.0</v>
      </c>
      <c r="H25" s="5">
        <v>0.0</v>
      </c>
      <c r="I25" s="6">
        <v>5.19198578448407E8</v>
      </c>
      <c r="J25" s="6">
        <v>7.19361561196018E8</v>
      </c>
      <c r="K25" s="5">
        <v>0.0</v>
      </c>
      <c r="L25" s="5">
        <v>1.37137141090686</v>
      </c>
      <c r="M25" s="5">
        <v>0.871074684779107</v>
      </c>
      <c r="N25" s="5">
        <v>1.18416972730412</v>
      </c>
      <c r="O25" s="5">
        <v>5.68446235697449</v>
      </c>
      <c r="P25" s="6">
        <v>1.77024481481251E7</v>
      </c>
      <c r="Q25" s="5">
        <v>0.0</v>
      </c>
      <c r="R25" s="5">
        <v>0.0</v>
      </c>
      <c r="S25" s="6">
        <v>5.78138198507761E8</v>
      </c>
      <c r="T25" s="6">
        <v>8.0102380338987E8</v>
      </c>
      <c r="V25" s="4">
        <f t="shared" si="1"/>
        <v>1</v>
      </c>
      <c r="W25" s="4">
        <f t="shared" si="2"/>
        <v>1</v>
      </c>
      <c r="X25" s="4">
        <f t="shared" si="3"/>
        <v>1</v>
      </c>
      <c r="Y25" s="4">
        <f t="shared" si="4"/>
        <v>26</v>
      </c>
      <c r="Z25" s="4">
        <f t="shared" si="5"/>
        <v>26</v>
      </c>
      <c r="AA25" s="4">
        <f t="shared" si="6"/>
        <v>13.5</v>
      </c>
      <c r="AB25" s="4">
        <f t="shared" si="7"/>
        <v>13.5</v>
      </c>
      <c r="AC25" s="4">
        <f t="shared" si="8"/>
        <v>14</v>
      </c>
      <c r="AD25" s="4">
        <f t="shared" si="9"/>
        <v>51</v>
      </c>
      <c r="AE25" s="4">
        <f t="shared" si="10"/>
        <v>56</v>
      </c>
      <c r="AF25" s="4">
        <f t="shared" si="11"/>
        <v>5</v>
      </c>
    </row>
    <row r="26">
      <c r="A26" s="1">
        <v>0.509535216126216</v>
      </c>
      <c r="B26" s="1">
        <v>0.0</v>
      </c>
      <c r="C26" s="1">
        <v>0.168128146297331</v>
      </c>
      <c r="D26" s="1">
        <v>0.142090177238237</v>
      </c>
      <c r="E26" s="1">
        <v>0.0</v>
      </c>
      <c r="F26" s="3">
        <v>5.08540283550366E7</v>
      </c>
      <c r="G26" s="1">
        <v>0.6</v>
      </c>
      <c r="H26" s="1">
        <v>0.0</v>
      </c>
      <c r="I26" s="3">
        <v>6.55797446868569E8</v>
      </c>
      <c r="J26" s="3">
        <v>7.66299719193287E8</v>
      </c>
      <c r="K26" s="1">
        <v>0.0862571311629823</v>
      </c>
      <c r="L26" s="1">
        <v>0.0</v>
      </c>
      <c r="M26" s="1">
        <v>0.292095214606421</v>
      </c>
      <c r="N26" s="1">
        <v>0.591569183778583</v>
      </c>
      <c r="O26" s="1">
        <v>0.0</v>
      </c>
      <c r="P26" s="1">
        <v>0.0</v>
      </c>
      <c r="Q26" s="1">
        <v>0.4</v>
      </c>
      <c r="R26" s="1">
        <v>0.0</v>
      </c>
      <c r="S26" s="3">
        <v>6.44099489762376E8</v>
      </c>
      <c r="T26" s="3">
        <v>7.52630539172346E8</v>
      </c>
      <c r="V26" s="4">
        <f t="shared" si="1"/>
        <v>0.2</v>
      </c>
      <c r="W26" s="4">
        <f t="shared" si="2"/>
        <v>1</v>
      </c>
      <c r="X26" s="4">
        <f t="shared" si="3"/>
        <v>0.2</v>
      </c>
      <c r="Y26" s="4">
        <f t="shared" si="4"/>
        <v>9</v>
      </c>
      <c r="Z26" s="4">
        <f t="shared" si="5"/>
        <v>9</v>
      </c>
      <c r="AA26" s="4">
        <f t="shared" si="6"/>
        <v>48</v>
      </c>
      <c r="AB26" s="4">
        <f t="shared" si="7"/>
        <v>32</v>
      </c>
      <c r="AC26" s="4">
        <f t="shared" si="8"/>
        <v>14</v>
      </c>
      <c r="AD26" s="4">
        <f t="shared" si="9"/>
        <v>14</v>
      </c>
      <c r="AE26" s="4">
        <f t="shared" si="10"/>
        <v>39</v>
      </c>
      <c r="AF26" s="4">
        <f t="shared" si="11"/>
        <v>22</v>
      </c>
    </row>
    <row r="27">
      <c r="A27" s="1">
        <v>0.197033322230325</v>
      </c>
      <c r="B27" s="1">
        <v>0.377263951667945</v>
      </c>
      <c r="C27" s="1">
        <v>0.430462030753696</v>
      </c>
      <c r="D27" s="1">
        <v>0.6084626902648</v>
      </c>
      <c r="E27" s="1">
        <v>1.01447669436252</v>
      </c>
      <c r="F27" s="3">
        <v>3.90922445709843E7</v>
      </c>
      <c r="G27" s="1">
        <v>0.333333333333333</v>
      </c>
      <c r="H27" s="1">
        <v>0.0</v>
      </c>
      <c r="I27" s="3">
        <v>6.77105859278008E8</v>
      </c>
      <c r="J27" s="3">
        <v>8.24855008350402E8</v>
      </c>
      <c r="K27" s="1">
        <v>0.552312547329301</v>
      </c>
      <c r="L27" s="1">
        <v>0.0</v>
      </c>
      <c r="M27" s="1">
        <v>0.189399894898667</v>
      </c>
      <c r="N27" s="1">
        <v>0.0268716296498095</v>
      </c>
      <c r="O27" s="1">
        <v>0.0</v>
      </c>
      <c r="P27" s="1">
        <v>0.0</v>
      </c>
      <c r="Q27" s="1">
        <v>0.666666666666666</v>
      </c>
      <c r="R27" s="1">
        <v>0.0</v>
      </c>
      <c r="S27" s="3">
        <v>6.11663524798635E8</v>
      </c>
      <c r="T27" s="3">
        <v>7.45132626654265E8</v>
      </c>
      <c r="V27" s="4">
        <f t="shared" si="1"/>
        <v>-0.3333333333</v>
      </c>
      <c r="W27" s="4">
        <f t="shared" si="2"/>
        <v>-1</v>
      </c>
      <c r="X27" s="4">
        <f t="shared" si="3"/>
        <v>0.3333333333</v>
      </c>
      <c r="Y27" s="4">
        <f t="shared" si="4"/>
        <v>12</v>
      </c>
      <c r="Z27" s="4">
        <f t="shared" si="5"/>
        <v>-12</v>
      </c>
      <c r="AA27" s="4">
        <f t="shared" si="6"/>
        <v>36</v>
      </c>
      <c r="AB27" s="4">
        <f t="shared" si="7"/>
        <v>50</v>
      </c>
      <c r="AC27" s="4">
        <f t="shared" si="8"/>
        <v>42</v>
      </c>
      <c r="AD27" s="4">
        <f t="shared" si="9"/>
        <v>14</v>
      </c>
      <c r="AE27" s="4">
        <f t="shared" si="10"/>
        <v>17.5</v>
      </c>
      <c r="AF27" s="4">
        <f t="shared" si="11"/>
        <v>42</v>
      </c>
    </row>
    <row r="28">
      <c r="A28" s="1">
        <v>0.0</v>
      </c>
      <c r="B28" s="1">
        <v>0.134475101855803</v>
      </c>
      <c r="C28" s="1">
        <v>0.134475101855803</v>
      </c>
      <c r="D28" s="1">
        <v>0.248794894681407</v>
      </c>
      <c r="E28" s="1">
        <v>0.268950203711606</v>
      </c>
      <c r="F28" s="1">
        <v>0.0</v>
      </c>
      <c r="G28" s="1">
        <v>0.5</v>
      </c>
      <c r="H28" s="1">
        <v>0.0</v>
      </c>
      <c r="I28" s="3">
        <v>6.43581730027842E8</v>
      </c>
      <c r="J28" s="3">
        <v>8.91697238693927E8</v>
      </c>
      <c r="K28" s="1">
        <v>0.0</v>
      </c>
      <c r="L28" s="1">
        <v>0.528511712332912</v>
      </c>
      <c r="M28" s="1">
        <v>0.329371213916756</v>
      </c>
      <c r="N28" s="1">
        <v>0.535672681913758</v>
      </c>
      <c r="O28" s="1">
        <v>1.44221360568731</v>
      </c>
      <c r="P28" s="3">
        <v>4.10821504022368E7</v>
      </c>
      <c r="Q28" s="1">
        <v>0.5</v>
      </c>
      <c r="R28" s="1">
        <v>0.0</v>
      </c>
      <c r="S28" s="3">
        <v>6.85276510548924E8</v>
      </c>
      <c r="T28" s="3">
        <v>9.49466436503656E8</v>
      </c>
      <c r="V28" s="4">
        <f t="shared" si="1"/>
        <v>0</v>
      </c>
      <c r="W28" s="4">
        <f t="shared" si="2"/>
        <v>-1</v>
      </c>
      <c r="X28" s="4">
        <f t="shared" si="3"/>
        <v>0</v>
      </c>
      <c r="Y28" s="4">
        <f t="shared" si="4"/>
        <v>4</v>
      </c>
      <c r="Z28" s="4">
        <f t="shared" si="5"/>
        <v>-4</v>
      </c>
      <c r="AA28" s="4">
        <f t="shared" si="6"/>
        <v>13.5</v>
      </c>
      <c r="AB28" s="4">
        <f t="shared" si="7"/>
        <v>13.5</v>
      </c>
      <c r="AC28" s="4">
        <f t="shared" si="8"/>
        <v>32</v>
      </c>
      <c r="AD28" s="4">
        <f t="shared" si="9"/>
        <v>46</v>
      </c>
      <c r="AE28" s="4">
        <f t="shared" si="10"/>
        <v>30.5</v>
      </c>
      <c r="AF28" s="4">
        <f t="shared" si="11"/>
        <v>30.5</v>
      </c>
    </row>
    <row r="29">
      <c r="A29" s="1">
        <v>0.0422934512651514</v>
      </c>
      <c r="B29" s="1">
        <v>0.153290713567244</v>
      </c>
      <c r="C29" s="1">
        <v>0.153290713567244</v>
      </c>
      <c r="D29" s="1">
        <v>0.349153518960511</v>
      </c>
      <c r="E29" s="1">
        <v>0.459872140701732</v>
      </c>
      <c r="F29" s="3">
        <v>9.95066341235612E7</v>
      </c>
      <c r="G29" s="1">
        <v>0.666666666666666</v>
      </c>
      <c r="H29" s="1">
        <v>0.0</v>
      </c>
      <c r="I29" s="3">
        <v>6.49909641788086E8</v>
      </c>
      <c r="J29" s="3">
        <v>8.24976345065886E8</v>
      </c>
      <c r="K29" s="1">
        <v>0.285136599996464</v>
      </c>
      <c r="L29" s="1">
        <v>2.62706939190092</v>
      </c>
      <c r="M29" s="1">
        <v>0.315466560224894</v>
      </c>
      <c r="N29" s="1">
        <v>0.447857501376321</v>
      </c>
      <c r="O29" s="1">
        <v>7.87682432883854</v>
      </c>
      <c r="P29" s="3">
        <v>2.79480744359258E7</v>
      </c>
      <c r="Q29" s="1">
        <v>0.333333333333333</v>
      </c>
      <c r="R29" s="1">
        <v>0.0</v>
      </c>
      <c r="S29" s="3">
        <v>6.68708434602861E8</v>
      </c>
      <c r="T29" s="3">
        <v>8.48838953876367E8</v>
      </c>
      <c r="V29" s="4">
        <f t="shared" si="1"/>
        <v>0.3333333333</v>
      </c>
      <c r="W29" s="4">
        <f t="shared" si="2"/>
        <v>1</v>
      </c>
      <c r="X29" s="4">
        <f t="shared" si="3"/>
        <v>0.3333333333</v>
      </c>
      <c r="Y29" s="4">
        <f t="shared" si="4"/>
        <v>12</v>
      </c>
      <c r="Z29" s="4">
        <f t="shared" si="5"/>
        <v>12</v>
      </c>
      <c r="AA29" s="4">
        <f t="shared" si="6"/>
        <v>28</v>
      </c>
      <c r="AB29" s="4">
        <f t="shared" si="7"/>
        <v>40</v>
      </c>
      <c r="AC29" s="4">
        <f t="shared" si="8"/>
        <v>35</v>
      </c>
      <c r="AD29" s="4">
        <f t="shared" si="9"/>
        <v>56</v>
      </c>
      <c r="AE29" s="4">
        <f t="shared" si="10"/>
        <v>42</v>
      </c>
      <c r="AF29" s="4">
        <f t="shared" si="11"/>
        <v>17.5</v>
      </c>
    </row>
    <row r="30">
      <c r="A30" s="1">
        <v>0.865732905810155</v>
      </c>
      <c r="B30" s="1">
        <v>0.0</v>
      </c>
      <c r="C30" s="1">
        <v>0.486229103852389</v>
      </c>
      <c r="D30" s="1">
        <v>0.119109855003044</v>
      </c>
      <c r="E30" s="1">
        <v>0.0</v>
      </c>
      <c r="F30" s="1">
        <v>0.0</v>
      </c>
      <c r="G30" s="1">
        <v>0.2</v>
      </c>
      <c r="H30" s="1">
        <v>0.0</v>
      </c>
      <c r="I30" s="3">
        <v>6.89052995458082E8</v>
      </c>
      <c r="J30" s="3">
        <v>7.32775075357584E8</v>
      </c>
      <c r="K30" s="1">
        <v>0.821179284321707</v>
      </c>
      <c r="L30" s="1">
        <v>0.0690777186811409</v>
      </c>
      <c r="M30" s="1">
        <v>0.0253956406344227</v>
      </c>
      <c r="N30" s="1">
        <v>0.0943462893809843</v>
      </c>
      <c r="O30" s="1">
        <v>0.394536259137296</v>
      </c>
      <c r="P30" s="3">
        <v>6.9839087812645E7</v>
      </c>
      <c r="Q30" s="1">
        <v>0.8</v>
      </c>
      <c r="R30" s="1">
        <v>0.0</v>
      </c>
      <c r="S30" s="3">
        <v>6.65186109378893E8</v>
      </c>
      <c r="T30" s="3">
        <v>7.07393763907583E8</v>
      </c>
      <c r="V30" s="4">
        <f t="shared" si="1"/>
        <v>-0.6</v>
      </c>
      <c r="W30" s="4">
        <f t="shared" si="2"/>
        <v>-1</v>
      </c>
      <c r="X30" s="4">
        <f t="shared" si="3"/>
        <v>0.6</v>
      </c>
      <c r="Y30" s="4">
        <f t="shared" si="4"/>
        <v>20</v>
      </c>
      <c r="Z30" s="4">
        <f t="shared" si="5"/>
        <v>-20</v>
      </c>
      <c r="AA30" s="4">
        <f t="shared" si="6"/>
        <v>60</v>
      </c>
      <c r="AB30" s="4">
        <f t="shared" si="7"/>
        <v>58</v>
      </c>
      <c r="AC30" s="4">
        <f t="shared" si="8"/>
        <v>14</v>
      </c>
      <c r="AD30" s="4">
        <f t="shared" si="9"/>
        <v>29</v>
      </c>
      <c r="AE30" s="4">
        <f t="shared" si="10"/>
        <v>11</v>
      </c>
      <c r="AF30" s="4">
        <f t="shared" si="11"/>
        <v>50</v>
      </c>
    </row>
    <row r="31">
      <c r="A31" s="1">
        <v>0.0</v>
      </c>
      <c r="B31" s="1">
        <v>0.0</v>
      </c>
      <c r="C31" s="1">
        <v>0.0947371561741414</v>
      </c>
      <c r="D31" s="1">
        <v>0.236659822037709</v>
      </c>
      <c r="E31" s="1">
        <v>0.0</v>
      </c>
      <c r="F31" s="1">
        <v>0.0</v>
      </c>
      <c r="G31" s="1">
        <v>0.666666666666666</v>
      </c>
      <c r="H31" s="1">
        <v>0.0</v>
      </c>
      <c r="I31" s="3">
        <v>6.13059726464502E8</v>
      </c>
      <c r="J31" s="3">
        <v>8.13436785310954E8</v>
      </c>
      <c r="K31" s="1">
        <v>0.199414432272628</v>
      </c>
      <c r="L31" s="1">
        <v>1.46388695513255</v>
      </c>
      <c r="M31" s="1">
        <v>0.47372669560328</v>
      </c>
      <c r="N31" s="1">
        <v>0.76334017796229</v>
      </c>
      <c r="O31" s="1">
        <v>4.35880955026424</v>
      </c>
      <c r="P31" s="3">
        <v>9.92777818698927E7</v>
      </c>
      <c r="Q31" s="1">
        <v>0.333333333333333</v>
      </c>
      <c r="R31" s="1">
        <v>0.0</v>
      </c>
      <c r="S31" s="3">
        <v>7.00511582141229E8</v>
      </c>
      <c r="T31" s="3">
        <v>9.29472175622017E8</v>
      </c>
      <c r="V31" s="4">
        <f t="shared" si="1"/>
        <v>0.3333333333</v>
      </c>
      <c r="W31" s="4">
        <f t="shared" si="2"/>
        <v>1</v>
      </c>
      <c r="X31" s="4">
        <f t="shared" si="3"/>
        <v>0.3333333333</v>
      </c>
      <c r="Y31" s="4">
        <f t="shared" si="4"/>
        <v>12</v>
      </c>
      <c r="Z31" s="4">
        <f t="shared" si="5"/>
        <v>12</v>
      </c>
      <c r="AA31" s="4">
        <f t="shared" si="6"/>
        <v>13.5</v>
      </c>
      <c r="AB31" s="4">
        <f t="shared" si="7"/>
        <v>37</v>
      </c>
      <c r="AC31" s="4">
        <f t="shared" si="8"/>
        <v>14</v>
      </c>
      <c r="AD31" s="4">
        <f t="shared" si="9"/>
        <v>52</v>
      </c>
      <c r="AE31" s="4">
        <f t="shared" si="10"/>
        <v>42</v>
      </c>
      <c r="AF31" s="4">
        <f t="shared" si="11"/>
        <v>17.5</v>
      </c>
    </row>
    <row r="32">
      <c r="A32">
        <f t="shared" ref="A32:T32" si="12">AVERAGE(A2:A31)</f>
        <v>0.1684496253</v>
      </c>
      <c r="B32">
        <f t="shared" si="12"/>
        <v>1.105806113</v>
      </c>
      <c r="C32">
        <f t="shared" si="12"/>
        <v>0.5169709926</v>
      </c>
      <c r="D32">
        <f t="shared" si="12"/>
        <v>0.6740228799</v>
      </c>
      <c r="E32">
        <f t="shared" si="12"/>
        <v>2.529079725</v>
      </c>
      <c r="F32">
        <f t="shared" si="12"/>
        <v>22504171.61</v>
      </c>
      <c r="G32">
        <f t="shared" si="12"/>
        <v>0.4488888889</v>
      </c>
      <c r="H32">
        <f t="shared" si="12"/>
        <v>0</v>
      </c>
      <c r="I32" s="7">
        <f t="shared" si="12"/>
        <v>720685043.3</v>
      </c>
      <c r="J32" s="7">
        <f t="shared" si="12"/>
        <v>916691348.6</v>
      </c>
      <c r="K32">
        <f t="shared" si="12"/>
        <v>0.2865447545</v>
      </c>
      <c r="L32">
        <f t="shared" si="12"/>
        <v>0.5534303382</v>
      </c>
      <c r="M32">
        <f t="shared" si="12"/>
        <v>0.3265337797</v>
      </c>
      <c r="N32">
        <f t="shared" si="12"/>
        <v>0.4356408718</v>
      </c>
      <c r="O32">
        <f t="shared" si="12"/>
        <v>1.727375306</v>
      </c>
      <c r="P32">
        <f t="shared" si="12"/>
        <v>27127541.85</v>
      </c>
      <c r="Q32">
        <f t="shared" si="12"/>
        <v>0.5511111111</v>
      </c>
      <c r="R32">
        <f t="shared" si="12"/>
        <v>0</v>
      </c>
      <c r="S32" s="7">
        <f t="shared" si="12"/>
        <v>718359897</v>
      </c>
      <c r="T32" s="7">
        <f t="shared" si="12"/>
        <v>914796913.9</v>
      </c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0.2382177522</v>
      </c>
      <c r="B33">
        <f t="shared" si="13"/>
        <v>3.442035818</v>
      </c>
      <c r="C33">
        <f t="shared" si="13"/>
        <v>0.8461296095</v>
      </c>
      <c r="D33">
        <f t="shared" si="13"/>
        <v>0.8904501139</v>
      </c>
      <c r="E33">
        <f t="shared" si="13"/>
        <v>6.958395359</v>
      </c>
      <c r="F33">
        <f t="shared" si="13"/>
        <v>27793512.95</v>
      </c>
      <c r="G33">
        <f t="shared" si="13"/>
        <v>0.308684433</v>
      </c>
      <c r="H33">
        <f t="shared" si="13"/>
        <v>0</v>
      </c>
      <c r="I33">
        <f t="shared" si="13"/>
        <v>215156130.6</v>
      </c>
      <c r="J33">
        <f t="shared" si="13"/>
        <v>304023741.2</v>
      </c>
      <c r="K33">
        <f t="shared" si="13"/>
        <v>0.31508633</v>
      </c>
      <c r="L33">
        <f t="shared" si="13"/>
        <v>1.015207188</v>
      </c>
      <c r="M33">
        <f t="shared" si="13"/>
        <v>0.3487992496</v>
      </c>
      <c r="N33">
        <f t="shared" si="13"/>
        <v>0.4856933178</v>
      </c>
      <c r="O33">
        <f t="shared" si="13"/>
        <v>2.976639709</v>
      </c>
      <c r="P33">
        <f t="shared" si="13"/>
        <v>34158968.76</v>
      </c>
      <c r="Q33">
        <f t="shared" si="13"/>
        <v>0.308684433</v>
      </c>
      <c r="R33">
        <f t="shared" si="13"/>
        <v>0</v>
      </c>
      <c r="S33">
        <f t="shared" si="13"/>
        <v>217537837.5</v>
      </c>
      <c r="T33">
        <f t="shared" si="13"/>
        <v>308090650.7</v>
      </c>
      <c r="V33" s="2"/>
      <c r="W33" s="2"/>
      <c r="X33" s="2"/>
      <c r="Y33" s="2"/>
      <c r="Z33" s="8"/>
      <c r="AA33" s="8"/>
      <c r="AB33" s="8"/>
      <c r="AC33" s="8"/>
      <c r="AD33" s="8"/>
      <c r="AE33" s="8"/>
      <c r="AF33" s="8"/>
    </row>
    <row r="34">
      <c r="V34" s="2"/>
      <c r="W34" s="2"/>
      <c r="X34" s="2"/>
      <c r="Y34" s="2"/>
      <c r="Z34" s="4">
        <f>SUMif(Z2:Z31,"&gt;0",Z2:Z31)</f>
        <v>166</v>
      </c>
      <c r="AA34" s="4">
        <f>sum(AA2:AA31)</f>
        <v>849.5</v>
      </c>
      <c r="AB34" s="4">
        <f>SUM(AB2:AB31)</f>
        <v>980.5</v>
      </c>
      <c r="AC34" s="4">
        <f>sum(AC2:AC31)</f>
        <v>985</v>
      </c>
      <c r="AD34" s="4">
        <f>SUM(AD2:AD31)</f>
        <v>845</v>
      </c>
      <c r="AE34" s="4">
        <f>sum(AE2:AE31)</f>
        <v>815.5</v>
      </c>
      <c r="AF34" s="4">
        <f>SUM(AF2:AF31)</f>
        <v>1014.5</v>
      </c>
    </row>
    <row r="35">
      <c r="V35" s="2"/>
      <c r="W35" s="2"/>
      <c r="X35" s="2"/>
      <c r="Y35" s="2"/>
      <c r="Z35" s="4">
        <f>sum(Z2:Z31)</f>
        <v>-133</v>
      </c>
      <c r="AA35" s="2" t="s">
        <v>31</v>
      </c>
      <c r="AB35" s="4">
        <f>(AA34/Z36-(Z36+1)/2)/Z36</f>
        <v>0.4272222222</v>
      </c>
      <c r="AC35" s="2" t="s">
        <v>32</v>
      </c>
      <c r="AD35" s="4">
        <f>(AC34/Z36-(Z36+1)/2)/Z36</f>
        <v>0.5777777778</v>
      </c>
      <c r="AE35" s="2" t="s">
        <v>33</v>
      </c>
      <c r="AF35" s="4">
        <f>(AE34/Z36-(Z36+1)/2)/Z36</f>
        <v>0.3894444444</v>
      </c>
    </row>
    <row r="36">
      <c r="V36" s="8"/>
      <c r="W36" s="8"/>
      <c r="X36" s="8"/>
      <c r="Y36" s="8"/>
      <c r="Z36" s="4">
        <v>30.0</v>
      </c>
      <c r="AA36" s="2" t="s">
        <v>34</v>
      </c>
      <c r="AB36" s="9">
        <f>(AB34/Z36-(Z36+1)/2)/Z36</f>
        <v>0.5727777778</v>
      </c>
      <c r="AC36" s="2" t="s">
        <v>35</v>
      </c>
      <c r="AD36" s="9">
        <f>(AD34/Z36-(Z36+1)/2)/Z36</f>
        <v>0.4222222222</v>
      </c>
      <c r="AE36" s="2" t="s">
        <v>36</v>
      </c>
      <c r="AF36" s="9">
        <f>(AF34/Z36-(Z36+1)/2)/Z36</f>
        <v>0.6105555556</v>
      </c>
    </row>
  </sheetData>
  <drawing r:id="rId1"/>
</worksheet>
</file>