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analysis_7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<sst xmlns="http://schemas.openxmlformats.org/spreadsheetml/2006/main" count="37" uniqueCount="37">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</sst>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1" numFmtId="11" xfId="0" applyFont="1" applyNumberFormat="1"/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0.311078186126287</v>
      </c>
      <c r="B2" s="1">
        <v>0.148301368868581</v>
      </c>
      <c r="C2" s="1">
        <v>0.194832633037304</v>
      </c>
      <c r="D2" s="1">
        <v>0.561618147483005</v>
      </c>
      <c r="E2" s="1">
        <v>0.577870348842085</v>
      </c>
      <c r="F2" s="3">
        <v>2.11858729150334E8</v>
      </c>
      <c r="G2" s="1">
        <v>0.333333333333333</v>
      </c>
      <c r="H2" s="1">
        <v>0.0</v>
      </c>
      <c r="I2" s="3">
        <v>3.14920206955429E9</v>
      </c>
      <c r="J2" s="3">
        <v>3.81208212999116E9</v>
      </c>
      <c r="K2" s="1">
        <v>0.457721167066953</v>
      </c>
      <c r="L2" s="1">
        <v>0.0</v>
      </c>
      <c r="M2" s="1">
        <v>0.0649417374711192</v>
      </c>
      <c r="N2" s="1">
        <v>0.135485298985006</v>
      </c>
      <c r="O2" s="1">
        <v>0.0</v>
      </c>
      <c r="P2" s="3">
        <v>7.92849818530505E7</v>
      </c>
      <c r="Q2" s="1">
        <v>0.666666666666666</v>
      </c>
      <c r="R2" s="1">
        <v>0.0</v>
      </c>
      <c r="S2" s="3">
        <v>3.07087588187589E9</v>
      </c>
      <c r="T2" s="3">
        <v>3.7172686147998E9</v>
      </c>
      <c r="V2" s="4">
        <f t="shared" ref="V2:V31" si="1">G2-Q2</f>
        <v>-0.3333333333</v>
      </c>
      <c r="W2" s="4">
        <f t="shared" ref="W2:W31" si="2">if(V2&gt;0,1,-1)</f>
        <v>-1</v>
      </c>
      <c r="X2" s="4">
        <f t="shared" ref="X2:X31" si="3">ABS(V2)</f>
        <v>0.3333333333</v>
      </c>
      <c r="Y2" s="4">
        <f t="shared" ref="Y2:Y31" si="4">RANK.AVG(X2,$X$2:$X$31,1)</f>
        <v>18</v>
      </c>
      <c r="Z2" s="4">
        <f t="shared" ref="Z2:Z31" si="5">Y2*W2</f>
        <v>-18</v>
      </c>
      <c r="AA2" s="4">
        <f t="shared" ref="AA2:AA31" si="6">RANK.AVG(A2,{$A$2:$A$31,$K$2:$K$31},1)</f>
        <v>47</v>
      </c>
      <c r="AB2" s="4">
        <f t="shared" ref="AB2:AB31" si="7">RANK.AVG(K2,{$A$2:$A$31,$K$2:$K$31},1)</f>
        <v>51</v>
      </c>
      <c r="AC2" s="4">
        <f t="shared" ref="AC2:AC31" si="8">RANK.AVG(B2,{$B$2:$B$31,$L$2:$L$31},1)</f>
        <v>33</v>
      </c>
      <c r="AD2" s="4">
        <f t="shared" ref="AD2:AD31" si="9">RANK.AVG(L2,{$B$2:$B$31,$L$2:$L$31},1)</f>
        <v>13</v>
      </c>
      <c r="AE2" s="4">
        <f t="shared" ref="AE2:AE31" si="10">RANK.AVG(G2,{$G$2:$G$31,$Q$2:$Q$31},1)</f>
        <v>12</v>
      </c>
      <c r="AF2" s="4">
        <f t="shared" ref="AF2:AF31" si="11">RANK.AVG(Q2,{$G$2:$G$31,$Q$2:$Q$31},1)</f>
        <v>48</v>
      </c>
    </row>
    <row r="3">
      <c r="A3" s="1">
        <v>0.493706638981554</v>
      </c>
      <c r="B3" s="1">
        <v>0.0</v>
      </c>
      <c r="C3" s="1">
        <v>0.468208591232376</v>
      </c>
      <c r="D3" s="1">
        <v>0.441986603545645</v>
      </c>
      <c r="E3" s="1">
        <v>0.0</v>
      </c>
      <c r="F3" s="1">
        <v>0.0</v>
      </c>
      <c r="G3" s="1">
        <v>0.25</v>
      </c>
      <c r="H3" s="1">
        <v>0.0</v>
      </c>
      <c r="I3" s="3">
        <v>5.48421532957042E9</v>
      </c>
      <c r="J3" s="3">
        <v>6.28569093290482E9</v>
      </c>
      <c r="K3" s="1">
        <v>0.471655266654664</v>
      </c>
      <c r="L3" s="1">
        <v>0.0</v>
      </c>
      <c r="M3" s="1">
        <v>0.0785078369417411</v>
      </c>
      <c r="N3" s="1">
        <v>0.25199927646678</v>
      </c>
      <c r="O3" s="1">
        <v>0.0</v>
      </c>
      <c r="P3" s="3">
        <v>1.2460287842059E8</v>
      </c>
      <c r="Q3" s="1">
        <v>0.75</v>
      </c>
      <c r="R3" s="1">
        <v>0.0</v>
      </c>
      <c r="S3" s="3">
        <v>5.4365942086502E9</v>
      </c>
      <c r="T3" s="3">
        <v>6.23111123635491E9</v>
      </c>
      <c r="V3" s="4">
        <f t="shared" si="1"/>
        <v>-0.5</v>
      </c>
      <c r="W3" s="4">
        <f t="shared" si="2"/>
        <v>-1</v>
      </c>
      <c r="X3" s="4">
        <f t="shared" si="3"/>
        <v>0.5</v>
      </c>
      <c r="Y3" s="4">
        <f t="shared" si="4"/>
        <v>23.5</v>
      </c>
      <c r="Z3" s="4">
        <f t="shared" si="5"/>
        <v>-23.5</v>
      </c>
      <c r="AA3" s="4">
        <f t="shared" si="6"/>
        <v>54</v>
      </c>
      <c r="AB3" s="4">
        <f t="shared" si="7"/>
        <v>52</v>
      </c>
      <c r="AC3" s="4">
        <f t="shared" si="8"/>
        <v>13</v>
      </c>
      <c r="AD3" s="4">
        <f t="shared" si="9"/>
        <v>13</v>
      </c>
      <c r="AE3" s="4">
        <f t="shared" si="10"/>
        <v>7.5</v>
      </c>
      <c r="AF3" s="4">
        <f t="shared" si="11"/>
        <v>53.5</v>
      </c>
    </row>
    <row r="4">
      <c r="A4" s="1">
        <v>0.187184588150459</v>
      </c>
      <c r="B4" s="1">
        <v>0.0</v>
      </c>
      <c r="C4" s="1">
        <v>0.0</v>
      </c>
      <c r="D4" s="1">
        <v>0.0</v>
      </c>
      <c r="E4" s="1">
        <v>0.0</v>
      </c>
      <c r="F4" s="3">
        <v>3.16439499891135E7</v>
      </c>
      <c r="G4" s="1">
        <v>1.0</v>
      </c>
      <c r="H4" s="1">
        <v>0.0</v>
      </c>
      <c r="I4" s="3">
        <v>2.966965656037E9</v>
      </c>
      <c r="J4" s="3">
        <v>3.87402956044417E9</v>
      </c>
      <c r="K4" s="1">
        <v>0.0</v>
      </c>
      <c r="L4" s="1">
        <v>1.10436524747879</v>
      </c>
      <c r="M4" s="1">
        <v>0.681870884014509</v>
      </c>
      <c r="N4" s="1">
        <v>1.0654367063268</v>
      </c>
      <c r="O4" s="1">
        <v>4.75191517200139</v>
      </c>
      <c r="P4" s="3">
        <v>2.30225579476039E8</v>
      </c>
      <c r="Q4" s="1">
        <v>0.0</v>
      </c>
      <c r="R4" s="1">
        <v>0.0</v>
      </c>
      <c r="S4" s="3">
        <v>3.13537501997562E9</v>
      </c>
      <c r="T4" s="3">
        <v>4.09392505570079E9</v>
      </c>
      <c r="V4" s="4">
        <f t="shared" si="1"/>
        <v>1</v>
      </c>
      <c r="W4" s="4">
        <f t="shared" si="2"/>
        <v>1</v>
      </c>
      <c r="X4" s="4">
        <f t="shared" si="3"/>
        <v>1</v>
      </c>
      <c r="Y4" s="4">
        <f t="shared" si="4"/>
        <v>27.5</v>
      </c>
      <c r="Z4" s="4">
        <f t="shared" si="5"/>
        <v>27.5</v>
      </c>
      <c r="AA4" s="4">
        <f t="shared" si="6"/>
        <v>37</v>
      </c>
      <c r="AB4" s="4">
        <f t="shared" si="7"/>
        <v>13</v>
      </c>
      <c r="AC4" s="4">
        <f t="shared" si="8"/>
        <v>13</v>
      </c>
      <c r="AD4" s="4">
        <f t="shared" si="9"/>
        <v>54</v>
      </c>
      <c r="AE4" s="4">
        <f t="shared" si="10"/>
        <v>57.5</v>
      </c>
      <c r="AF4" s="4">
        <f t="shared" si="11"/>
        <v>3.5</v>
      </c>
    </row>
    <row r="5">
      <c r="A5" s="1">
        <v>0.184750566130129</v>
      </c>
      <c r="B5" s="1">
        <v>0.0</v>
      </c>
      <c r="C5" s="1">
        <v>0.0968416519600818</v>
      </c>
      <c r="D5" s="1">
        <v>0.177854024495598</v>
      </c>
      <c r="E5" s="1">
        <v>0.0</v>
      </c>
      <c r="F5" s="3">
        <v>1.60150985601549E8</v>
      </c>
      <c r="G5" s="1">
        <v>0.6</v>
      </c>
      <c r="H5" s="1">
        <v>0.0</v>
      </c>
      <c r="I5" s="3">
        <v>3.2283270024648E9</v>
      </c>
      <c r="J5" s="3">
        <v>4.12120142087186E9</v>
      </c>
      <c r="K5" s="1">
        <v>0.191589815396789</v>
      </c>
      <c r="L5" s="1">
        <v>0.151230126429611</v>
      </c>
      <c r="M5" s="1">
        <v>0.172019232612915</v>
      </c>
      <c r="N5" s="1">
        <v>0.3420455305889</v>
      </c>
      <c r="O5" s="1">
        <v>0.453690379288833</v>
      </c>
      <c r="P5" s="3">
        <v>4.25506202997735E8</v>
      </c>
      <c r="Q5" s="1">
        <v>0.4</v>
      </c>
      <c r="R5" s="1">
        <v>0.0</v>
      </c>
      <c r="S5" s="3">
        <v>3.24312235344905E9</v>
      </c>
      <c r="T5" s="3">
        <v>4.14008809456041E9</v>
      </c>
      <c r="V5" s="4">
        <f t="shared" si="1"/>
        <v>0.2</v>
      </c>
      <c r="W5" s="4">
        <f t="shared" si="2"/>
        <v>1</v>
      </c>
      <c r="X5" s="4">
        <f t="shared" si="3"/>
        <v>0.2</v>
      </c>
      <c r="Y5" s="4">
        <f t="shared" si="4"/>
        <v>13.5</v>
      </c>
      <c r="Z5" s="4">
        <f t="shared" si="5"/>
        <v>13.5</v>
      </c>
      <c r="AA5" s="4">
        <f t="shared" si="6"/>
        <v>36</v>
      </c>
      <c r="AB5" s="4">
        <f t="shared" si="7"/>
        <v>38</v>
      </c>
      <c r="AC5" s="4">
        <f t="shared" si="8"/>
        <v>13</v>
      </c>
      <c r="AD5" s="4">
        <f t="shared" si="9"/>
        <v>34</v>
      </c>
      <c r="AE5" s="4">
        <f t="shared" si="10"/>
        <v>43.5</v>
      </c>
      <c r="AF5" s="4">
        <f t="shared" si="11"/>
        <v>17.5</v>
      </c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1.0</v>
      </c>
      <c r="H6" s="1">
        <v>0.0</v>
      </c>
      <c r="I6" s="3">
        <v>3.11106611044584E9</v>
      </c>
      <c r="J6" s="3">
        <v>4.31045361470829E9</v>
      </c>
      <c r="K6" s="1">
        <v>0.0</v>
      </c>
      <c r="L6" s="1">
        <v>28.1509133205166</v>
      </c>
      <c r="M6" s="1">
        <v>12.0139363998023</v>
      </c>
      <c r="N6" s="1">
        <v>12.5035067641924</v>
      </c>
      <c r="O6" s="1">
        <v>127.92243195678</v>
      </c>
      <c r="P6" s="3">
        <v>1.19785860339194E8</v>
      </c>
      <c r="Q6" s="1">
        <v>0.0</v>
      </c>
      <c r="R6" s="1">
        <v>0.0</v>
      </c>
      <c r="S6" s="3">
        <v>3.18958602679956E9</v>
      </c>
      <c r="T6" s="3">
        <v>4.41924389900433E9</v>
      </c>
      <c r="V6" s="4">
        <f t="shared" si="1"/>
        <v>1</v>
      </c>
      <c r="W6" s="4">
        <f t="shared" si="2"/>
        <v>1</v>
      </c>
      <c r="X6" s="4">
        <f t="shared" si="3"/>
        <v>1</v>
      </c>
      <c r="Y6" s="4">
        <f t="shared" si="4"/>
        <v>27.5</v>
      </c>
      <c r="Z6" s="4">
        <f t="shared" si="5"/>
        <v>27.5</v>
      </c>
      <c r="AA6" s="4">
        <f t="shared" si="6"/>
        <v>13</v>
      </c>
      <c r="AB6" s="4">
        <f t="shared" si="7"/>
        <v>13</v>
      </c>
      <c r="AC6" s="4">
        <f t="shared" si="8"/>
        <v>13</v>
      </c>
      <c r="AD6" s="4">
        <f t="shared" si="9"/>
        <v>59</v>
      </c>
      <c r="AE6" s="4">
        <f t="shared" si="10"/>
        <v>57.5</v>
      </c>
      <c r="AF6" s="4">
        <f t="shared" si="11"/>
        <v>3.5</v>
      </c>
    </row>
    <row r="7">
      <c r="A7" s="1">
        <v>0.0</v>
      </c>
      <c r="B7" s="1">
        <v>1.05007856129927</v>
      </c>
      <c r="C7" s="1">
        <v>0.651582733588095</v>
      </c>
      <c r="D7" s="1">
        <v>0.995879102283233</v>
      </c>
      <c r="E7" s="1">
        <v>2.86805589716496</v>
      </c>
      <c r="F7" s="3">
        <v>2.742599501799E7</v>
      </c>
      <c r="G7" s="1">
        <v>0.5</v>
      </c>
      <c r="H7" s="1">
        <v>0.0</v>
      </c>
      <c r="I7" s="3">
        <v>5.4857022426037E9</v>
      </c>
      <c r="J7" s="3">
        <v>7.60056597953228E9</v>
      </c>
      <c r="K7" s="1">
        <v>0.0</v>
      </c>
      <c r="L7" s="1">
        <v>0.374038535245787</v>
      </c>
      <c r="M7" s="1">
        <v>0.374038535245787</v>
      </c>
      <c r="N7" s="1">
        <v>0.623871442986729</v>
      </c>
      <c r="O7" s="1">
        <v>0.748077070491575</v>
      </c>
      <c r="P7" s="1">
        <v>0.0</v>
      </c>
      <c r="Q7" s="1">
        <v>0.5</v>
      </c>
      <c r="R7" s="1">
        <v>0.0</v>
      </c>
      <c r="S7" s="3">
        <v>5.59725695304979E9</v>
      </c>
      <c r="T7" s="3">
        <v>7.75513176468839E9</v>
      </c>
      <c r="V7" s="4">
        <f t="shared" si="1"/>
        <v>0</v>
      </c>
      <c r="W7" s="4">
        <f t="shared" si="2"/>
        <v>-1</v>
      </c>
      <c r="X7" s="4">
        <f t="shared" si="3"/>
        <v>0</v>
      </c>
      <c r="Y7" s="4">
        <f t="shared" si="4"/>
        <v>6.5</v>
      </c>
      <c r="Z7" s="4">
        <f t="shared" si="5"/>
        <v>-6.5</v>
      </c>
      <c r="AA7" s="4">
        <f t="shared" si="6"/>
        <v>13</v>
      </c>
      <c r="AB7" s="4">
        <f t="shared" si="7"/>
        <v>13</v>
      </c>
      <c r="AC7" s="4">
        <f t="shared" si="8"/>
        <v>53</v>
      </c>
      <c r="AD7" s="4">
        <f t="shared" si="9"/>
        <v>42</v>
      </c>
      <c r="AE7" s="4">
        <f t="shared" si="10"/>
        <v>30.5</v>
      </c>
      <c r="AF7" s="4">
        <f t="shared" si="11"/>
        <v>30.5</v>
      </c>
    </row>
    <row r="8">
      <c r="A8" s="1">
        <v>0.0</v>
      </c>
      <c r="B8" s="1">
        <v>0.467076889400044</v>
      </c>
      <c r="C8" s="1">
        <v>0.467076889400044</v>
      </c>
      <c r="D8" s="1">
        <v>0.773620043741176</v>
      </c>
      <c r="E8" s="1">
        <v>0.934153778800089</v>
      </c>
      <c r="F8" s="1">
        <v>0.0</v>
      </c>
      <c r="G8" s="1">
        <v>0.5</v>
      </c>
      <c r="H8" s="1">
        <v>0.0</v>
      </c>
      <c r="I8" s="3">
        <v>5.58683122647085E9</v>
      </c>
      <c r="J8" s="3">
        <v>7.74068645614378E9</v>
      </c>
      <c r="K8" s="1">
        <v>0.0</v>
      </c>
      <c r="L8" s="1">
        <v>0.0</v>
      </c>
      <c r="M8" s="1">
        <v>0.707106781186547</v>
      </c>
      <c r="N8" s="1">
        <v>1.0</v>
      </c>
      <c r="O8" s="1">
        <v>0.0</v>
      </c>
      <c r="P8" s="1">
        <v>0.0</v>
      </c>
      <c r="Q8" s="1">
        <v>0.5</v>
      </c>
      <c r="R8" s="1">
        <v>0.0</v>
      </c>
      <c r="S8" s="3">
        <v>5.38347446208475E9</v>
      </c>
      <c r="T8" s="3">
        <v>7.45892686044574E9</v>
      </c>
      <c r="V8" s="4">
        <f t="shared" si="1"/>
        <v>0</v>
      </c>
      <c r="W8" s="4">
        <f t="shared" si="2"/>
        <v>-1</v>
      </c>
      <c r="X8" s="4">
        <f t="shared" si="3"/>
        <v>0</v>
      </c>
      <c r="Y8" s="4">
        <f t="shared" si="4"/>
        <v>6.5</v>
      </c>
      <c r="Z8" s="4">
        <f t="shared" si="5"/>
        <v>-6.5</v>
      </c>
      <c r="AA8" s="4">
        <f t="shared" si="6"/>
        <v>13</v>
      </c>
      <c r="AB8" s="4">
        <f t="shared" si="7"/>
        <v>13</v>
      </c>
      <c r="AC8" s="4">
        <f t="shared" si="8"/>
        <v>45</v>
      </c>
      <c r="AD8" s="4">
        <f t="shared" si="9"/>
        <v>13</v>
      </c>
      <c r="AE8" s="4">
        <f t="shared" si="10"/>
        <v>30.5</v>
      </c>
      <c r="AF8" s="4">
        <f t="shared" si="11"/>
        <v>30.5</v>
      </c>
    </row>
    <row r="9">
      <c r="A9" s="1">
        <v>0.102017758303546</v>
      </c>
      <c r="B9" s="1">
        <v>0.586491105841815</v>
      </c>
      <c r="C9" s="1">
        <v>0.434988798478016</v>
      </c>
      <c r="D9" s="1">
        <v>0.871973159784303</v>
      </c>
      <c r="E9" s="1">
        <v>1.17298221168363</v>
      </c>
      <c r="F9" s="1">
        <v>0.0</v>
      </c>
      <c r="G9" s="1">
        <v>0.333333333333333</v>
      </c>
      <c r="H9" s="1">
        <v>0.0</v>
      </c>
      <c r="I9" s="3">
        <v>5.75600638710002E9</v>
      </c>
      <c r="J9" s="3">
        <v>7.82483730292564E9</v>
      </c>
      <c r="K9" s="1">
        <v>0.0</v>
      </c>
      <c r="L9" s="1">
        <v>0.0</v>
      </c>
      <c r="M9" s="1">
        <v>0.0439947279168065</v>
      </c>
      <c r="N9" s="1">
        <v>0.110037363625404</v>
      </c>
      <c r="O9" s="1">
        <v>0.0</v>
      </c>
      <c r="P9" s="1">
        <v>0.0</v>
      </c>
      <c r="Q9" s="1">
        <v>0.666666666666666</v>
      </c>
      <c r="R9" s="1">
        <v>0.0</v>
      </c>
      <c r="S9" s="3">
        <v>5.45288778404009E9</v>
      </c>
      <c r="T9" s="3">
        <v>7.41277038317264E9</v>
      </c>
      <c r="V9" s="4">
        <f t="shared" si="1"/>
        <v>-0.3333333333</v>
      </c>
      <c r="W9" s="4">
        <f t="shared" si="2"/>
        <v>-1</v>
      </c>
      <c r="X9" s="4">
        <f t="shared" si="3"/>
        <v>0.3333333333</v>
      </c>
      <c r="Y9" s="4">
        <f t="shared" si="4"/>
        <v>18</v>
      </c>
      <c r="Z9" s="4">
        <f t="shared" si="5"/>
        <v>-18</v>
      </c>
      <c r="AA9" s="4">
        <f t="shared" si="6"/>
        <v>31</v>
      </c>
      <c r="AB9" s="4">
        <f t="shared" si="7"/>
        <v>13</v>
      </c>
      <c r="AC9" s="4">
        <f t="shared" si="8"/>
        <v>47</v>
      </c>
      <c r="AD9" s="4">
        <f t="shared" si="9"/>
        <v>13</v>
      </c>
      <c r="AE9" s="4">
        <f t="shared" si="10"/>
        <v>12</v>
      </c>
      <c r="AF9" s="4">
        <f t="shared" si="11"/>
        <v>48</v>
      </c>
    </row>
    <row r="10">
      <c r="A10" s="1">
        <v>0.618670071461806</v>
      </c>
      <c r="B10" s="1">
        <v>0.0</v>
      </c>
      <c r="C10" s="1">
        <v>0.0</v>
      </c>
      <c r="D10" s="1">
        <v>0.0</v>
      </c>
      <c r="E10" s="1">
        <v>0.0</v>
      </c>
      <c r="F10" s="3">
        <v>6.98115049739735E8</v>
      </c>
      <c r="G10" s="1">
        <v>1.0</v>
      </c>
      <c r="H10" s="1">
        <v>0.0</v>
      </c>
      <c r="I10" s="3">
        <v>5.43263465451987E9</v>
      </c>
      <c r="J10" s="3">
        <v>6.17607009395803E9</v>
      </c>
      <c r="K10" s="1">
        <v>0.0</v>
      </c>
      <c r="L10" s="1">
        <v>0.603151050365038</v>
      </c>
      <c r="M10" s="1">
        <v>1.12514907647875</v>
      </c>
      <c r="N10" s="1">
        <v>1.02927690402147</v>
      </c>
      <c r="O10" s="1">
        <v>1.19038096335739</v>
      </c>
      <c r="P10" s="3">
        <v>6.91020246815513E7</v>
      </c>
      <c r="Q10" s="1">
        <v>0.0</v>
      </c>
      <c r="R10" s="1">
        <v>0.0</v>
      </c>
      <c r="S10" s="3">
        <v>5.59855071492397E9</v>
      </c>
      <c r="T10" s="3">
        <v>6.3646904759109E9</v>
      </c>
      <c r="V10" s="4">
        <f t="shared" si="1"/>
        <v>1</v>
      </c>
      <c r="W10" s="4">
        <f t="shared" si="2"/>
        <v>1</v>
      </c>
      <c r="X10" s="4">
        <f t="shared" si="3"/>
        <v>1</v>
      </c>
      <c r="Y10" s="4">
        <f t="shared" si="4"/>
        <v>27.5</v>
      </c>
      <c r="Z10" s="4">
        <f t="shared" si="5"/>
        <v>27.5</v>
      </c>
      <c r="AA10" s="4">
        <f t="shared" si="6"/>
        <v>56</v>
      </c>
      <c r="AB10" s="4">
        <f t="shared" si="7"/>
        <v>13</v>
      </c>
      <c r="AC10" s="4">
        <f t="shared" si="8"/>
        <v>13</v>
      </c>
      <c r="AD10" s="4">
        <f t="shared" si="9"/>
        <v>48</v>
      </c>
      <c r="AE10" s="4">
        <f t="shared" si="10"/>
        <v>57.5</v>
      </c>
      <c r="AF10" s="4">
        <f t="shared" si="11"/>
        <v>3.5</v>
      </c>
    </row>
    <row r="11">
      <c r="A11" s="1">
        <v>0.0617752102858819</v>
      </c>
      <c r="B11" s="1">
        <v>0.458012637440805</v>
      </c>
      <c r="C11" s="1">
        <v>0.224252971083538</v>
      </c>
      <c r="D11" s="1">
        <v>0.430560209616348</v>
      </c>
      <c r="E11" s="1">
        <v>2.57553072306321</v>
      </c>
      <c r="F11" s="3">
        <v>3.588902827574E8</v>
      </c>
      <c r="G11" s="1">
        <v>0.4</v>
      </c>
      <c r="H11" s="1">
        <v>0.0</v>
      </c>
      <c r="I11" s="3">
        <v>3.08530249870183E9</v>
      </c>
      <c r="J11" s="3">
        <v>4.163606660158E9</v>
      </c>
      <c r="K11" s="1">
        <v>0.0634475508323921</v>
      </c>
      <c r="L11" s="1">
        <v>0.0</v>
      </c>
      <c r="M11" s="1">
        <v>0.195810320386806</v>
      </c>
      <c r="N11" s="1">
        <v>0.105925284801752</v>
      </c>
      <c r="O11" s="1">
        <v>0.0</v>
      </c>
      <c r="P11" s="3">
        <v>6.27295713029332E8</v>
      </c>
      <c r="Q11" s="1">
        <v>0.6</v>
      </c>
      <c r="R11" s="1">
        <v>0.0</v>
      </c>
      <c r="S11" s="3">
        <v>2.86203403412704E9</v>
      </c>
      <c r="T11" s="3">
        <v>3.86230664319553E9</v>
      </c>
      <c r="V11" s="4">
        <f t="shared" si="1"/>
        <v>-0.2</v>
      </c>
      <c r="W11" s="4">
        <f t="shared" si="2"/>
        <v>-1</v>
      </c>
      <c r="X11" s="4">
        <f t="shared" si="3"/>
        <v>0.2</v>
      </c>
      <c r="Y11" s="4">
        <f t="shared" si="4"/>
        <v>13.5</v>
      </c>
      <c r="Z11" s="4">
        <f t="shared" si="5"/>
        <v>-13.5</v>
      </c>
      <c r="AA11" s="4">
        <f t="shared" si="6"/>
        <v>28</v>
      </c>
      <c r="AB11" s="4">
        <f t="shared" si="7"/>
        <v>29</v>
      </c>
      <c r="AC11" s="4">
        <f t="shared" si="8"/>
        <v>44</v>
      </c>
      <c r="AD11" s="4">
        <f t="shared" si="9"/>
        <v>13</v>
      </c>
      <c r="AE11" s="4">
        <f t="shared" si="10"/>
        <v>17.5</v>
      </c>
      <c r="AF11" s="4">
        <f t="shared" si="11"/>
        <v>43.5</v>
      </c>
    </row>
    <row r="12">
      <c r="A12" s="1">
        <v>0.0</v>
      </c>
      <c r="B12" s="1">
        <v>0.0</v>
      </c>
      <c r="C12" s="1">
        <v>0.231295198804081</v>
      </c>
      <c r="D12" s="1">
        <v>0.457891809655533</v>
      </c>
      <c r="E12" s="1">
        <v>0.0</v>
      </c>
      <c r="F12" s="1">
        <v>0.0</v>
      </c>
      <c r="G12" s="1">
        <v>0.666666666666666</v>
      </c>
      <c r="H12" s="1">
        <v>0.0</v>
      </c>
      <c r="I12" s="3">
        <v>3.04138838683861E9</v>
      </c>
      <c r="J12" s="3">
        <v>3.93241037717292E9</v>
      </c>
      <c r="K12" s="1">
        <v>0.219167065100058</v>
      </c>
      <c r="L12" s="1">
        <v>0.949488608069141</v>
      </c>
      <c r="M12" s="1">
        <v>0.472353318818933</v>
      </c>
      <c r="N12" s="1">
        <v>0.542108190344466</v>
      </c>
      <c r="O12" s="1">
        <v>2.74412131882854</v>
      </c>
      <c r="P12" s="3">
        <v>2.37340894060389E8</v>
      </c>
      <c r="Q12" s="1">
        <v>0.333333333333333</v>
      </c>
      <c r="R12" s="1">
        <v>0.0</v>
      </c>
      <c r="S12" s="3">
        <v>3.10441044168949E9</v>
      </c>
      <c r="T12" s="3">
        <v>4.013893687527E9</v>
      </c>
      <c r="V12" s="4">
        <f t="shared" si="1"/>
        <v>0.3333333333</v>
      </c>
      <c r="W12" s="4">
        <f t="shared" si="2"/>
        <v>1</v>
      </c>
      <c r="X12" s="4">
        <f t="shared" si="3"/>
        <v>0.3333333333</v>
      </c>
      <c r="Y12" s="4">
        <f t="shared" si="4"/>
        <v>18</v>
      </c>
      <c r="Z12" s="4">
        <f t="shared" si="5"/>
        <v>18</v>
      </c>
      <c r="AA12" s="4">
        <f t="shared" si="6"/>
        <v>13</v>
      </c>
      <c r="AB12" s="4">
        <f t="shared" si="7"/>
        <v>40</v>
      </c>
      <c r="AC12" s="4">
        <f t="shared" si="8"/>
        <v>13</v>
      </c>
      <c r="AD12" s="4">
        <f t="shared" si="9"/>
        <v>52</v>
      </c>
      <c r="AE12" s="4">
        <f t="shared" si="10"/>
        <v>48</v>
      </c>
      <c r="AF12" s="4">
        <f t="shared" si="11"/>
        <v>12</v>
      </c>
    </row>
    <row r="13">
      <c r="A13" s="1">
        <v>0.0</v>
      </c>
      <c r="B13" s="1">
        <v>0.403663604103602</v>
      </c>
      <c r="C13" s="1">
        <v>0.390978811901126</v>
      </c>
      <c r="D13" s="1">
        <v>0.729044152556562</v>
      </c>
      <c r="E13" s="1">
        <v>0.807327208207205</v>
      </c>
      <c r="F13" s="1">
        <v>0.0</v>
      </c>
      <c r="G13" s="1">
        <v>0.333333333333333</v>
      </c>
      <c r="H13" s="1">
        <v>0.0</v>
      </c>
      <c r="I13" s="3">
        <v>5.05134887780644E9</v>
      </c>
      <c r="J13" s="3">
        <v>6.39792438735678E9</v>
      </c>
      <c r="K13" s="1">
        <v>0.274781281575942</v>
      </c>
      <c r="L13" s="1">
        <v>0.0</v>
      </c>
      <c r="M13" s="1">
        <v>0.121869742498724</v>
      </c>
      <c r="N13" s="1">
        <v>0.161839501722505</v>
      </c>
      <c r="O13" s="1">
        <v>0.0</v>
      </c>
      <c r="P13" s="1">
        <v>0.0</v>
      </c>
      <c r="Q13" s="1">
        <v>0.666666666666666</v>
      </c>
      <c r="R13" s="1">
        <v>0.0</v>
      </c>
      <c r="S13" s="3">
        <v>5.25852778390342E9</v>
      </c>
      <c r="T13" s="3">
        <v>6.66033400267324E9</v>
      </c>
      <c r="V13" s="4">
        <f t="shared" si="1"/>
        <v>-0.3333333333</v>
      </c>
      <c r="W13" s="4">
        <f t="shared" si="2"/>
        <v>-1</v>
      </c>
      <c r="X13" s="4">
        <f t="shared" si="3"/>
        <v>0.3333333333</v>
      </c>
      <c r="Y13" s="4">
        <f t="shared" si="4"/>
        <v>18</v>
      </c>
      <c r="Z13" s="4">
        <f t="shared" si="5"/>
        <v>-18</v>
      </c>
      <c r="AA13" s="4">
        <f t="shared" si="6"/>
        <v>13</v>
      </c>
      <c r="AB13" s="4">
        <f t="shared" si="7"/>
        <v>43</v>
      </c>
      <c r="AC13" s="4">
        <f t="shared" si="8"/>
        <v>43</v>
      </c>
      <c r="AD13" s="4">
        <f t="shared" si="9"/>
        <v>13</v>
      </c>
      <c r="AE13" s="4">
        <f t="shared" si="10"/>
        <v>12</v>
      </c>
      <c r="AF13" s="4">
        <f t="shared" si="11"/>
        <v>48</v>
      </c>
    </row>
    <row r="14">
      <c r="A14" s="1">
        <v>0.39828183397159</v>
      </c>
      <c r="B14" s="1">
        <v>0.0</v>
      </c>
      <c r="C14" s="1">
        <v>0.309596240623004</v>
      </c>
      <c r="D14" s="1">
        <v>0.493725541127048</v>
      </c>
      <c r="E14" s="1">
        <v>0.0</v>
      </c>
      <c r="F14" s="1">
        <v>0.0</v>
      </c>
      <c r="G14" s="1">
        <v>0.666666666666666</v>
      </c>
      <c r="H14" s="1">
        <v>0.0</v>
      </c>
      <c r="I14" s="3">
        <v>3.16910142361273E9</v>
      </c>
      <c r="J14" s="3">
        <v>3.95035082771633E9</v>
      </c>
      <c r="K14" s="1">
        <v>0.282700817484677</v>
      </c>
      <c r="L14" s="1">
        <v>0.350256796395668</v>
      </c>
      <c r="M14" s="1">
        <v>0.203396600558704</v>
      </c>
      <c r="N14" s="1">
        <v>0.276331882988358</v>
      </c>
      <c r="O14" s="1">
        <v>1.2843092675395</v>
      </c>
      <c r="P14" s="3">
        <v>4.70158564434295E7</v>
      </c>
      <c r="Q14" s="1">
        <v>0.333333333333333</v>
      </c>
      <c r="R14" s="1">
        <v>0.0</v>
      </c>
      <c r="S14" s="3">
        <v>3.03961112196885E9</v>
      </c>
      <c r="T14" s="3">
        <v>3.78893670253902E9</v>
      </c>
      <c r="V14" s="4">
        <f t="shared" si="1"/>
        <v>0.3333333333</v>
      </c>
      <c r="W14" s="4">
        <f t="shared" si="2"/>
        <v>1</v>
      </c>
      <c r="X14" s="4">
        <f t="shared" si="3"/>
        <v>0.3333333333</v>
      </c>
      <c r="Y14" s="4">
        <f t="shared" si="4"/>
        <v>18</v>
      </c>
      <c r="Z14" s="4">
        <f t="shared" si="5"/>
        <v>18</v>
      </c>
      <c r="AA14" s="4">
        <f t="shared" si="6"/>
        <v>50</v>
      </c>
      <c r="AB14" s="4">
        <f t="shared" si="7"/>
        <v>44</v>
      </c>
      <c r="AC14" s="4">
        <f t="shared" si="8"/>
        <v>13</v>
      </c>
      <c r="AD14" s="4">
        <f t="shared" si="9"/>
        <v>41</v>
      </c>
      <c r="AE14" s="4">
        <f t="shared" si="10"/>
        <v>48</v>
      </c>
      <c r="AF14" s="4">
        <f t="shared" si="11"/>
        <v>12</v>
      </c>
    </row>
    <row r="15">
      <c r="A15" s="1">
        <v>0.0</v>
      </c>
      <c r="B15" s="1">
        <v>6.6511272643153</v>
      </c>
      <c r="C15" s="1">
        <v>0.707106781186547</v>
      </c>
      <c r="D15" s="1">
        <v>1.0</v>
      </c>
      <c r="E15" s="1">
        <v>20.3815276807224</v>
      </c>
      <c r="F15" s="3">
        <v>1.30762999079314E7</v>
      </c>
      <c r="G15" s="1">
        <v>0.5</v>
      </c>
      <c r="H15" s="1">
        <v>0.0</v>
      </c>
      <c r="I15" s="3">
        <v>5.46338696177279E9</v>
      </c>
      <c r="J15" s="3">
        <v>7.56965021884866E9</v>
      </c>
      <c r="K15" s="1">
        <v>0.0</v>
      </c>
      <c r="L15" s="1">
        <v>0.0</v>
      </c>
      <c r="M15" s="1">
        <v>0.707106781186547</v>
      </c>
      <c r="N15" s="1">
        <v>1.0</v>
      </c>
      <c r="O15" s="1">
        <v>0.0</v>
      </c>
      <c r="P15" s="1">
        <v>0.0</v>
      </c>
      <c r="Q15" s="1">
        <v>0.5</v>
      </c>
      <c r="R15" s="1">
        <v>0.0</v>
      </c>
      <c r="S15" s="3">
        <v>5.06722404337729E9</v>
      </c>
      <c r="T15" s="3">
        <v>7.02075636686474E9</v>
      </c>
      <c r="V15" s="4">
        <f t="shared" si="1"/>
        <v>0</v>
      </c>
      <c r="W15" s="4">
        <f t="shared" si="2"/>
        <v>-1</v>
      </c>
      <c r="X15" s="4">
        <f t="shared" si="3"/>
        <v>0</v>
      </c>
      <c r="Y15" s="4">
        <f t="shared" si="4"/>
        <v>6.5</v>
      </c>
      <c r="Z15" s="4">
        <f t="shared" si="5"/>
        <v>-6.5</v>
      </c>
      <c r="AA15" s="4">
        <f t="shared" si="6"/>
        <v>13</v>
      </c>
      <c r="AB15" s="4">
        <f t="shared" si="7"/>
        <v>13</v>
      </c>
      <c r="AC15" s="4">
        <f t="shared" si="8"/>
        <v>58</v>
      </c>
      <c r="AD15" s="4">
        <f t="shared" si="9"/>
        <v>13</v>
      </c>
      <c r="AE15" s="4">
        <f t="shared" si="10"/>
        <v>30.5</v>
      </c>
      <c r="AF15" s="4">
        <f t="shared" si="11"/>
        <v>30.5</v>
      </c>
    </row>
    <row r="16">
      <c r="A16" s="1">
        <v>0.679918616410943</v>
      </c>
      <c r="B16" s="1">
        <v>0.0568963841549721</v>
      </c>
      <c r="C16" s="1">
        <v>0.133467361758637</v>
      </c>
      <c r="D16" s="1">
        <v>0.184781174193895</v>
      </c>
      <c r="E16" s="1">
        <v>0.232809943463108</v>
      </c>
      <c r="F16" s="3">
        <v>9.91963127893329E7</v>
      </c>
      <c r="G16" s="1">
        <v>0.375</v>
      </c>
      <c r="H16" s="1">
        <v>0.0</v>
      </c>
      <c r="I16" s="3">
        <v>3.1435241617235E9</v>
      </c>
      <c r="J16" s="3">
        <v>3.51849649546049E9</v>
      </c>
      <c r="K16" s="1">
        <v>0.71989974865256</v>
      </c>
      <c r="L16" s="1">
        <v>0.0175488237737837</v>
      </c>
      <c r="M16" s="1">
        <v>0.0282643750552226</v>
      </c>
      <c r="N16" s="1">
        <v>0.0821302308537706</v>
      </c>
      <c r="O16" s="1">
        <v>0.115181799941089</v>
      </c>
      <c r="P16" s="3">
        <v>5.73191684778048E7</v>
      </c>
      <c r="Q16" s="1">
        <v>0.625</v>
      </c>
      <c r="R16" s="1">
        <v>0.0</v>
      </c>
      <c r="S16" s="3">
        <v>3.09252915006156E9</v>
      </c>
      <c r="T16" s="3">
        <v>3.46141883795013E9</v>
      </c>
      <c r="V16" s="4">
        <f t="shared" si="1"/>
        <v>-0.25</v>
      </c>
      <c r="W16" s="4">
        <f t="shared" si="2"/>
        <v>-1</v>
      </c>
      <c r="X16" s="4">
        <f t="shared" si="3"/>
        <v>0.25</v>
      </c>
      <c r="Y16" s="4">
        <f t="shared" si="4"/>
        <v>15</v>
      </c>
      <c r="Z16" s="4">
        <f t="shared" si="5"/>
        <v>-15</v>
      </c>
      <c r="AA16" s="4">
        <f t="shared" si="6"/>
        <v>57</v>
      </c>
      <c r="AB16" s="4">
        <f t="shared" si="7"/>
        <v>58</v>
      </c>
      <c r="AC16" s="4">
        <f t="shared" si="8"/>
        <v>28</v>
      </c>
      <c r="AD16" s="4">
        <f t="shared" si="9"/>
        <v>27</v>
      </c>
      <c r="AE16" s="4">
        <f t="shared" si="10"/>
        <v>16</v>
      </c>
      <c r="AF16" s="4">
        <f t="shared" si="11"/>
        <v>45</v>
      </c>
    </row>
    <row r="17">
      <c r="A17" s="1">
        <v>0.0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3">
        <v>2.83470075649592E9</v>
      </c>
      <c r="J17" s="3">
        <v>3.92754200913498E9</v>
      </c>
      <c r="K17" s="1">
        <v>0.0</v>
      </c>
      <c r="L17" s="1">
        <v>60.7833489959262</v>
      </c>
      <c r="M17" s="1">
        <v>9.26061312463068</v>
      </c>
      <c r="N17" s="1">
        <v>9.72511335198024</v>
      </c>
      <c r="O17" s="1">
        <v>209.925318911766</v>
      </c>
      <c r="P17" s="3">
        <v>2.9539480914985E8</v>
      </c>
      <c r="Q17" s="1">
        <v>0.0</v>
      </c>
      <c r="R17" s="1">
        <v>0.0</v>
      </c>
      <c r="S17" s="3">
        <v>3.1897236757628E9</v>
      </c>
      <c r="T17" s="3">
        <v>4.41943420385437E9</v>
      </c>
      <c r="V17" s="4">
        <f t="shared" si="1"/>
        <v>1</v>
      </c>
      <c r="W17" s="4">
        <f t="shared" si="2"/>
        <v>1</v>
      </c>
      <c r="X17" s="4">
        <f t="shared" si="3"/>
        <v>1</v>
      </c>
      <c r="Y17" s="4">
        <f t="shared" si="4"/>
        <v>27.5</v>
      </c>
      <c r="Z17" s="4">
        <f t="shared" si="5"/>
        <v>27.5</v>
      </c>
      <c r="AA17" s="4">
        <f t="shared" si="6"/>
        <v>13</v>
      </c>
      <c r="AB17" s="4">
        <f t="shared" si="7"/>
        <v>13</v>
      </c>
      <c r="AC17" s="4">
        <f t="shared" si="8"/>
        <v>13</v>
      </c>
      <c r="AD17" s="4">
        <f t="shared" si="9"/>
        <v>60</v>
      </c>
      <c r="AE17" s="4">
        <f t="shared" si="10"/>
        <v>57.5</v>
      </c>
      <c r="AF17" s="4">
        <f t="shared" si="11"/>
        <v>3.5</v>
      </c>
    </row>
    <row r="18">
      <c r="A18" s="5">
        <v>0.283979920879177</v>
      </c>
      <c r="B18" s="5">
        <v>0.246706876864364</v>
      </c>
      <c r="C18" s="5">
        <v>0.207495008942679</v>
      </c>
      <c r="D18" s="5">
        <v>0.402237296524894</v>
      </c>
      <c r="E18" s="5">
        <v>0.740120630593091</v>
      </c>
      <c r="F18" s="5">
        <v>3.03825393017586E8</v>
      </c>
      <c r="G18" s="5">
        <v>0.666666666666667</v>
      </c>
      <c r="H18" s="5">
        <v>0.0</v>
      </c>
      <c r="I18" s="6">
        <v>2.63703234970059E9</v>
      </c>
      <c r="J18" s="6">
        <v>3.33327051494977E9</v>
      </c>
      <c r="K18" s="5">
        <v>0.0</v>
      </c>
      <c r="L18" s="5">
        <v>0.187328282855983</v>
      </c>
      <c r="M18" s="5">
        <v>0.332380530846668</v>
      </c>
      <c r="N18" s="5">
        <v>0.475071327180927</v>
      </c>
      <c r="O18" s="5">
        <v>0.374656565711966</v>
      </c>
      <c r="P18" s="6">
        <v>0.0</v>
      </c>
      <c r="Q18" s="5">
        <v>0.333333333333333</v>
      </c>
      <c r="R18" s="5">
        <v>0.0</v>
      </c>
      <c r="S18" s="6">
        <v>2.46714693745677E9</v>
      </c>
      <c r="T18" s="6">
        <v>3.1185307044231E9</v>
      </c>
      <c r="V18" s="4">
        <f t="shared" si="1"/>
        <v>0.3333333333</v>
      </c>
      <c r="W18" s="4">
        <f t="shared" si="2"/>
        <v>1</v>
      </c>
      <c r="X18" s="4">
        <f t="shared" si="3"/>
        <v>0.3333333333</v>
      </c>
      <c r="Y18" s="4">
        <f t="shared" si="4"/>
        <v>21.5</v>
      </c>
      <c r="Z18" s="4">
        <f t="shared" si="5"/>
        <v>21.5</v>
      </c>
      <c r="AA18" s="4">
        <f t="shared" si="6"/>
        <v>45</v>
      </c>
      <c r="AB18" s="4">
        <f t="shared" si="7"/>
        <v>13</v>
      </c>
      <c r="AC18" s="4">
        <f t="shared" si="8"/>
        <v>37</v>
      </c>
      <c r="AD18" s="4">
        <f t="shared" si="9"/>
        <v>35</v>
      </c>
      <c r="AE18" s="4">
        <f t="shared" si="10"/>
        <v>51.5</v>
      </c>
      <c r="AF18" s="4">
        <f t="shared" si="11"/>
        <v>12</v>
      </c>
    </row>
    <row r="19">
      <c r="A19" s="5">
        <v>0.480170417375707</v>
      </c>
      <c r="B19" s="5">
        <v>0.0</v>
      </c>
      <c r="C19" s="5">
        <v>0.275096002358412</v>
      </c>
      <c r="D19" s="5">
        <v>0.337110027868569</v>
      </c>
      <c r="E19" s="5">
        <v>0.0</v>
      </c>
      <c r="F19" s="5">
        <v>0.0</v>
      </c>
      <c r="G19" s="5">
        <v>0.5</v>
      </c>
      <c r="H19" s="5">
        <v>0.0</v>
      </c>
      <c r="I19" s="6">
        <v>2.61118782559927E9</v>
      </c>
      <c r="J19" s="6">
        <v>3.09803615358953E9</v>
      </c>
      <c r="K19" s="5">
        <v>0.381193627911513</v>
      </c>
      <c r="L19" s="5">
        <v>0.069314327156795</v>
      </c>
      <c r="M19" s="5">
        <v>0.070449064611978</v>
      </c>
      <c r="N19" s="5">
        <v>0.142295980099112</v>
      </c>
      <c r="O19" s="5">
        <v>0.284421329485564</v>
      </c>
      <c r="P19" s="6">
        <v>2.8532576504163E8</v>
      </c>
      <c r="Q19" s="5">
        <v>0.5</v>
      </c>
      <c r="R19" s="5">
        <v>0.0</v>
      </c>
      <c r="S19" s="6">
        <v>2.67721676693266E9</v>
      </c>
      <c r="T19" s="6">
        <v>3.17637664942073E9</v>
      </c>
      <c r="V19" s="4">
        <f t="shared" si="1"/>
        <v>0</v>
      </c>
      <c r="W19" s="4">
        <f t="shared" si="2"/>
        <v>-1</v>
      </c>
      <c r="X19" s="4">
        <f t="shared" si="3"/>
        <v>0</v>
      </c>
      <c r="Y19" s="4">
        <f t="shared" si="4"/>
        <v>6.5</v>
      </c>
      <c r="Z19" s="4">
        <f t="shared" si="5"/>
        <v>-6.5</v>
      </c>
      <c r="AA19" s="4">
        <f t="shared" si="6"/>
        <v>53</v>
      </c>
      <c r="AB19" s="4">
        <f t="shared" si="7"/>
        <v>49</v>
      </c>
      <c r="AC19" s="4">
        <f t="shared" si="8"/>
        <v>13</v>
      </c>
      <c r="AD19" s="4">
        <f t="shared" si="9"/>
        <v>29</v>
      </c>
      <c r="AE19" s="4">
        <f t="shared" si="10"/>
        <v>30.5</v>
      </c>
      <c r="AF19" s="4">
        <f t="shared" si="11"/>
        <v>30.5</v>
      </c>
    </row>
    <row r="20">
      <c r="A20" s="5">
        <v>0.581566318828037</v>
      </c>
      <c r="B20" s="5">
        <v>0.0</v>
      </c>
      <c r="C20" s="5">
        <v>0.263509606999343</v>
      </c>
      <c r="D20" s="5">
        <v>0.175522827098403</v>
      </c>
      <c r="E20" s="5">
        <v>0.0</v>
      </c>
      <c r="F20" s="5">
        <v>0.0</v>
      </c>
      <c r="G20" s="5">
        <v>0.5</v>
      </c>
      <c r="H20" s="5">
        <v>0.0</v>
      </c>
      <c r="I20" s="6">
        <v>2.64650999515541E9</v>
      </c>
      <c r="J20" s="6">
        <v>3.10259132666672E9</v>
      </c>
      <c r="K20" s="5">
        <v>0.011520595016418</v>
      </c>
      <c r="L20" s="5">
        <v>0.257988672741344</v>
      </c>
      <c r="M20" s="5">
        <v>0.263509606999343</v>
      </c>
      <c r="N20" s="5">
        <v>0.517715538939151</v>
      </c>
      <c r="O20" s="5">
        <v>0.773966018224033</v>
      </c>
      <c r="P20" s="6">
        <v>1.8838319263539E8</v>
      </c>
      <c r="Q20" s="5">
        <v>0.5</v>
      </c>
      <c r="R20" s="5">
        <v>0.0</v>
      </c>
      <c r="S20" s="6">
        <v>2.59752040749134E9</v>
      </c>
      <c r="T20" s="6">
        <v>3.04515913285999E9</v>
      </c>
      <c r="V20" s="4">
        <f t="shared" si="1"/>
        <v>0</v>
      </c>
      <c r="W20" s="4">
        <f t="shared" si="2"/>
        <v>-1</v>
      </c>
      <c r="X20" s="4">
        <f t="shared" si="3"/>
        <v>0</v>
      </c>
      <c r="Y20" s="4">
        <f t="shared" si="4"/>
        <v>6.5</v>
      </c>
      <c r="Z20" s="4">
        <f t="shared" si="5"/>
        <v>-6.5</v>
      </c>
      <c r="AA20" s="4">
        <f t="shared" si="6"/>
        <v>55</v>
      </c>
      <c r="AB20" s="4">
        <f t="shared" si="7"/>
        <v>26</v>
      </c>
      <c r="AC20" s="4">
        <f t="shared" si="8"/>
        <v>13</v>
      </c>
      <c r="AD20" s="4">
        <f t="shared" si="9"/>
        <v>38</v>
      </c>
      <c r="AE20" s="4">
        <f t="shared" si="10"/>
        <v>30.5</v>
      </c>
      <c r="AF20" s="4">
        <f t="shared" si="11"/>
        <v>30.5</v>
      </c>
    </row>
    <row r="21">
      <c r="A21" s="5">
        <v>0.262145129729378</v>
      </c>
      <c r="B21" s="5">
        <v>0.0</v>
      </c>
      <c r="C21" s="5">
        <v>0.114857313012441</v>
      </c>
      <c r="D21" s="5">
        <v>0.483969848778638</v>
      </c>
      <c r="E21" s="5">
        <v>0.0</v>
      </c>
      <c r="F21" s="5">
        <v>1.13511872689488E7</v>
      </c>
      <c r="G21" s="5">
        <v>0.666666666666667</v>
      </c>
      <c r="H21" s="5">
        <v>0.0</v>
      </c>
      <c r="I21" s="6">
        <v>2.65990805874758E9</v>
      </c>
      <c r="J21" s="6">
        <v>3.40370884150269E9</v>
      </c>
      <c r="K21" s="5">
        <v>0.196529793098897</v>
      </c>
      <c r="L21" s="5">
        <v>0.267544484898596</v>
      </c>
      <c r="M21" s="5">
        <v>0.173786438857324</v>
      </c>
      <c r="N21" s="5">
        <v>0.504647997957953</v>
      </c>
      <c r="O21" s="5">
        <v>0.934799035853771</v>
      </c>
      <c r="P21" s="6">
        <v>1.02953212600646E8</v>
      </c>
      <c r="Q21" s="5">
        <v>0.333333333333333</v>
      </c>
      <c r="R21" s="5">
        <v>0.0</v>
      </c>
      <c r="S21" s="6">
        <v>2.54806217871583E9</v>
      </c>
      <c r="T21" s="6">
        <v>3.26058488052221E9</v>
      </c>
      <c r="V21" s="4">
        <f t="shared" si="1"/>
        <v>0.3333333333</v>
      </c>
      <c r="W21" s="4">
        <f t="shared" si="2"/>
        <v>1</v>
      </c>
      <c r="X21" s="4">
        <f t="shared" si="3"/>
        <v>0.3333333333</v>
      </c>
      <c r="Y21" s="4">
        <f t="shared" si="4"/>
        <v>21.5</v>
      </c>
      <c r="Z21" s="4">
        <f t="shared" si="5"/>
        <v>21.5</v>
      </c>
      <c r="AA21" s="4">
        <f t="shared" si="6"/>
        <v>42</v>
      </c>
      <c r="AB21" s="4">
        <f t="shared" si="7"/>
        <v>39</v>
      </c>
      <c r="AC21" s="4">
        <f t="shared" si="8"/>
        <v>13</v>
      </c>
      <c r="AD21" s="4">
        <f t="shared" si="9"/>
        <v>39</v>
      </c>
      <c r="AE21" s="4">
        <f t="shared" si="10"/>
        <v>51.5</v>
      </c>
      <c r="AF21" s="4">
        <f t="shared" si="11"/>
        <v>12</v>
      </c>
    </row>
    <row r="22">
      <c r="A22" s="5">
        <v>0.124224634692142</v>
      </c>
      <c r="B22" s="5">
        <v>0.0</v>
      </c>
      <c r="C22" s="5">
        <v>0.0</v>
      </c>
      <c r="D22" s="5">
        <v>0.0</v>
      </c>
      <c r="E22" s="5">
        <v>0.0</v>
      </c>
      <c r="F22" s="5">
        <v>2.36907537927829E8</v>
      </c>
      <c r="G22" s="5">
        <v>1.0</v>
      </c>
      <c r="H22" s="5">
        <v>0.0</v>
      </c>
      <c r="I22" s="6">
        <v>2.45415943486522E9</v>
      </c>
      <c r="J22" s="6">
        <v>3.28081117550913E9</v>
      </c>
      <c r="K22" s="5">
        <v>0.0</v>
      </c>
      <c r="L22" s="5">
        <v>0.339527273733858</v>
      </c>
      <c r="M22" s="5">
        <v>0.451940881351426</v>
      </c>
      <c r="N22" s="5">
        <v>0.528456587350589</v>
      </c>
      <c r="O22" s="5">
        <v>0.779371845007554</v>
      </c>
      <c r="P22" s="6">
        <v>1.1098676583132E8</v>
      </c>
      <c r="Q22" s="5">
        <v>0.0</v>
      </c>
      <c r="R22" s="5">
        <v>0.0</v>
      </c>
      <c r="S22" s="6">
        <v>2.5087134605281E9</v>
      </c>
      <c r="T22" s="6">
        <v>3.35374054752859E9</v>
      </c>
      <c r="V22" s="4">
        <f t="shared" si="1"/>
        <v>1</v>
      </c>
      <c r="W22" s="4">
        <f t="shared" si="2"/>
        <v>1</v>
      </c>
      <c r="X22" s="4">
        <f t="shared" si="3"/>
        <v>1</v>
      </c>
      <c r="Y22" s="4">
        <f t="shared" si="4"/>
        <v>27.5</v>
      </c>
      <c r="Z22" s="4">
        <f t="shared" si="5"/>
        <v>27.5</v>
      </c>
      <c r="AA22" s="4">
        <f t="shared" si="6"/>
        <v>33</v>
      </c>
      <c r="AB22" s="4">
        <f t="shared" si="7"/>
        <v>13</v>
      </c>
      <c r="AC22" s="4">
        <f t="shared" si="8"/>
        <v>13</v>
      </c>
      <c r="AD22" s="4">
        <f t="shared" si="9"/>
        <v>40</v>
      </c>
      <c r="AE22" s="4">
        <f t="shared" si="10"/>
        <v>57.5</v>
      </c>
      <c r="AF22" s="4">
        <f t="shared" si="11"/>
        <v>3.5</v>
      </c>
    </row>
    <row r="23">
      <c r="A23" s="5">
        <v>0.834446924596028</v>
      </c>
      <c r="B23" s="5">
        <v>0.0</v>
      </c>
      <c r="C23" s="5">
        <v>0.161262155491737</v>
      </c>
      <c r="D23" s="5">
        <v>0.026607026536166</v>
      </c>
      <c r="E23" s="5">
        <v>0.0</v>
      </c>
      <c r="F23" s="5">
        <v>6.10568380837199E8</v>
      </c>
      <c r="G23" s="5">
        <v>0.5</v>
      </c>
      <c r="H23" s="5">
        <v>0.0</v>
      </c>
      <c r="I23" s="6">
        <v>2.67577058615377E9</v>
      </c>
      <c r="J23" s="6">
        <v>2.81365995816981E9</v>
      </c>
      <c r="K23" s="5">
        <v>0.832407449271905</v>
      </c>
      <c r="L23" s="5">
        <v>0.012695783920216</v>
      </c>
      <c r="M23" s="5">
        <v>0.172004592082045</v>
      </c>
      <c r="N23" s="5">
        <v>0.114955650997723</v>
      </c>
      <c r="O23" s="5">
        <v>0.050783135680865</v>
      </c>
      <c r="P23" s="6">
        <v>1.44657840445173E8</v>
      </c>
      <c r="Q23" s="5">
        <v>0.5</v>
      </c>
      <c r="R23" s="5">
        <v>0.0</v>
      </c>
      <c r="S23" s="6">
        <v>2.68322454246974E9</v>
      </c>
      <c r="T23" s="6">
        <v>2.82149794876337E9</v>
      </c>
      <c r="V23" s="4">
        <f t="shared" si="1"/>
        <v>0</v>
      </c>
      <c r="W23" s="4">
        <f t="shared" si="2"/>
        <v>-1</v>
      </c>
      <c r="X23" s="4">
        <f t="shared" si="3"/>
        <v>0</v>
      </c>
      <c r="Y23" s="4">
        <f t="shared" si="4"/>
        <v>6.5</v>
      </c>
      <c r="Z23" s="4">
        <f t="shared" si="5"/>
        <v>-6.5</v>
      </c>
      <c r="AA23" s="4">
        <f t="shared" si="6"/>
        <v>60</v>
      </c>
      <c r="AB23" s="4">
        <f t="shared" si="7"/>
        <v>59</v>
      </c>
      <c r="AC23" s="4">
        <f t="shared" si="8"/>
        <v>13</v>
      </c>
      <c r="AD23" s="4">
        <f t="shared" si="9"/>
        <v>26</v>
      </c>
      <c r="AE23" s="4">
        <f t="shared" si="10"/>
        <v>30.5</v>
      </c>
      <c r="AF23" s="4">
        <f t="shared" si="11"/>
        <v>30.5</v>
      </c>
    </row>
    <row r="24">
      <c r="A24" s="5">
        <v>0.241418496718686</v>
      </c>
      <c r="B24" s="5">
        <v>0.578269303549105</v>
      </c>
      <c r="C24" s="5">
        <v>0.305063988942515</v>
      </c>
      <c r="D24" s="5">
        <v>0.596175410827729</v>
      </c>
      <c r="E24" s="5">
        <v>1.73480791064732</v>
      </c>
      <c r="F24" s="5">
        <v>4018493.66291766</v>
      </c>
      <c r="G24" s="5">
        <v>0.5</v>
      </c>
      <c r="H24" s="5">
        <v>0.0</v>
      </c>
      <c r="I24" s="6">
        <v>4.72025167043068E7</v>
      </c>
      <c r="J24" s="6">
        <v>6.0429118374364E7</v>
      </c>
      <c r="K24" s="5">
        <v>0.028877348963131</v>
      </c>
      <c r="L24" s="5">
        <v>0.119737526843044</v>
      </c>
      <c r="M24" s="5">
        <v>0.209579415285736</v>
      </c>
      <c r="N24" s="5">
        <v>0.317139221166744</v>
      </c>
      <c r="O24" s="5">
        <v>0.359212580529131</v>
      </c>
      <c r="P24" s="6">
        <v>1446423.9688129</v>
      </c>
      <c r="Q24" s="5">
        <v>0.5</v>
      </c>
      <c r="R24" s="5">
        <v>0.0</v>
      </c>
      <c r="S24" s="6">
        <v>4.654744623225E7</v>
      </c>
      <c r="T24" s="6">
        <v>5.95905461081024E7</v>
      </c>
      <c r="V24" s="4">
        <f t="shared" si="1"/>
        <v>0</v>
      </c>
      <c r="W24" s="4">
        <f t="shared" si="2"/>
        <v>-1</v>
      </c>
      <c r="X24" s="4">
        <f t="shared" si="3"/>
        <v>0</v>
      </c>
      <c r="Y24" s="4">
        <f t="shared" si="4"/>
        <v>6.5</v>
      </c>
      <c r="Z24" s="4">
        <f t="shared" si="5"/>
        <v>-6.5</v>
      </c>
      <c r="AA24" s="4">
        <f t="shared" si="6"/>
        <v>41</v>
      </c>
      <c r="AB24" s="4">
        <f t="shared" si="7"/>
        <v>27</v>
      </c>
      <c r="AC24" s="4">
        <f t="shared" si="8"/>
        <v>46</v>
      </c>
      <c r="AD24" s="4">
        <f t="shared" si="9"/>
        <v>30</v>
      </c>
      <c r="AE24" s="4">
        <f t="shared" si="10"/>
        <v>30.5</v>
      </c>
      <c r="AF24" s="4">
        <f t="shared" si="11"/>
        <v>30.5</v>
      </c>
    </row>
    <row r="25">
      <c r="A25" s="5">
        <v>0.0</v>
      </c>
      <c r="B25" s="5">
        <v>5.62466825201319</v>
      </c>
      <c r="C25" s="5">
        <v>0.707106781186548</v>
      </c>
      <c r="D25" s="5">
        <v>1.0</v>
      </c>
      <c r="E25" s="5">
        <v>11.2493365040264</v>
      </c>
      <c r="F25" s="5">
        <v>0.0</v>
      </c>
      <c r="G25" s="5">
        <v>0.5</v>
      </c>
      <c r="H25" s="5">
        <v>0.0</v>
      </c>
      <c r="I25" s="6">
        <v>1.72797760852365E9</v>
      </c>
      <c r="J25" s="6">
        <v>2.39415228373708E9</v>
      </c>
      <c r="K25" s="5">
        <v>0.0</v>
      </c>
      <c r="L25" s="5">
        <v>0.0</v>
      </c>
      <c r="M25" s="5">
        <v>0.707106781186548</v>
      </c>
      <c r="N25" s="5">
        <v>1.0</v>
      </c>
      <c r="O25" s="5">
        <v>0.0</v>
      </c>
      <c r="P25" s="6">
        <v>0.0</v>
      </c>
      <c r="Q25" s="5">
        <v>0.5</v>
      </c>
      <c r="R25" s="5">
        <v>0.0</v>
      </c>
      <c r="S25" s="6">
        <v>1.74837965598275E9</v>
      </c>
      <c r="T25" s="6">
        <v>2.42242072632707E9</v>
      </c>
      <c r="V25" s="4">
        <f t="shared" si="1"/>
        <v>0</v>
      </c>
      <c r="W25" s="4">
        <f t="shared" si="2"/>
        <v>-1</v>
      </c>
      <c r="X25" s="4">
        <f t="shared" si="3"/>
        <v>0</v>
      </c>
      <c r="Y25" s="4">
        <f t="shared" si="4"/>
        <v>6.5</v>
      </c>
      <c r="Z25" s="4">
        <f t="shared" si="5"/>
        <v>-6.5</v>
      </c>
      <c r="AA25" s="4">
        <f t="shared" si="6"/>
        <v>13</v>
      </c>
      <c r="AB25" s="4">
        <f t="shared" si="7"/>
        <v>13</v>
      </c>
      <c r="AC25" s="4">
        <f t="shared" si="8"/>
        <v>57</v>
      </c>
      <c r="AD25" s="4">
        <f t="shared" si="9"/>
        <v>13</v>
      </c>
      <c r="AE25" s="4">
        <f t="shared" si="10"/>
        <v>30.5</v>
      </c>
      <c r="AF25" s="4">
        <f t="shared" si="11"/>
        <v>30.5</v>
      </c>
    </row>
    <row r="26">
      <c r="A26" s="1">
        <v>0.306217093530499</v>
      </c>
      <c r="B26" s="1">
        <v>0.195494016131229</v>
      </c>
      <c r="C26" s="1">
        <v>0.182295970124506</v>
      </c>
      <c r="D26" s="1">
        <v>0.397975120758759</v>
      </c>
      <c r="E26" s="1">
        <v>0.586482048393687</v>
      </c>
      <c r="F26" s="3">
        <v>2.87487910511531E8</v>
      </c>
      <c r="G26" s="1">
        <v>0.5</v>
      </c>
      <c r="H26" s="1">
        <v>0.0</v>
      </c>
      <c r="I26" s="3">
        <v>3.17461410946496E9</v>
      </c>
      <c r="J26" s="3">
        <v>4.09746789831756E9</v>
      </c>
      <c r="K26" s="1">
        <v>0.08857908471306</v>
      </c>
      <c r="L26" s="1">
        <v>0.134703056311758</v>
      </c>
      <c r="M26" s="1">
        <v>0.177484118973185</v>
      </c>
      <c r="N26" s="1">
        <v>0.289584310874577</v>
      </c>
      <c r="O26" s="1">
        <v>0.404109168935275</v>
      </c>
      <c r="P26" s="3">
        <v>5.06176802587615E8</v>
      </c>
      <c r="Q26" s="1">
        <v>0.5</v>
      </c>
      <c r="R26" s="1">
        <v>0.0</v>
      </c>
      <c r="S26" s="3">
        <v>2.84962203766765E9</v>
      </c>
      <c r="T26" s="3">
        <v>3.67800084669087E9</v>
      </c>
      <c r="V26" s="4">
        <f t="shared" si="1"/>
        <v>0</v>
      </c>
      <c r="W26" s="4">
        <f t="shared" si="2"/>
        <v>-1</v>
      </c>
      <c r="X26" s="4">
        <f t="shared" si="3"/>
        <v>0</v>
      </c>
      <c r="Y26" s="4">
        <f t="shared" si="4"/>
        <v>6.5</v>
      </c>
      <c r="Z26" s="4">
        <f t="shared" si="5"/>
        <v>-6.5</v>
      </c>
      <c r="AA26" s="4">
        <f t="shared" si="6"/>
        <v>46</v>
      </c>
      <c r="AB26" s="4">
        <f t="shared" si="7"/>
        <v>30</v>
      </c>
      <c r="AC26" s="4">
        <f t="shared" si="8"/>
        <v>36</v>
      </c>
      <c r="AD26" s="4">
        <f t="shared" si="9"/>
        <v>32</v>
      </c>
      <c r="AE26" s="4">
        <f t="shared" si="10"/>
        <v>30.5</v>
      </c>
      <c r="AF26" s="4">
        <f t="shared" si="11"/>
        <v>30.5</v>
      </c>
    </row>
    <row r="27">
      <c r="A27" s="1">
        <v>0.0</v>
      </c>
      <c r="B27" s="1">
        <v>0.0</v>
      </c>
      <c r="C27" s="1">
        <v>0.502260850823737</v>
      </c>
      <c r="D27" s="1">
        <v>1.0</v>
      </c>
      <c r="E27" s="1">
        <v>0.0</v>
      </c>
      <c r="F27" s="1">
        <v>0.0</v>
      </c>
      <c r="G27" s="1">
        <v>0.25</v>
      </c>
      <c r="H27" s="1">
        <v>0.0</v>
      </c>
      <c r="I27" s="3">
        <v>3.11410088073122E9</v>
      </c>
      <c r="J27" s="3">
        <v>4.08892413117092E9</v>
      </c>
      <c r="K27" s="1">
        <v>0.161301325937932</v>
      </c>
      <c r="L27" s="1">
        <v>1.7815522163619</v>
      </c>
      <c r="M27" s="1">
        <v>0.0599986159039201</v>
      </c>
      <c r="N27" s="1">
        <v>0.239327713091847</v>
      </c>
      <c r="O27" s="1">
        <v>9.10968198500182</v>
      </c>
      <c r="P27" s="3">
        <v>2.44833310624208E8</v>
      </c>
      <c r="Q27" s="1">
        <v>0.75</v>
      </c>
      <c r="R27" s="1">
        <v>0.0</v>
      </c>
      <c r="S27" s="3">
        <v>3.13155179701828E9</v>
      </c>
      <c r="T27" s="3">
        <v>4.11183861373565E9</v>
      </c>
      <c r="V27" s="4">
        <f t="shared" si="1"/>
        <v>-0.5</v>
      </c>
      <c r="W27" s="4">
        <f t="shared" si="2"/>
        <v>-1</v>
      </c>
      <c r="X27" s="4">
        <f t="shared" si="3"/>
        <v>0.5</v>
      </c>
      <c r="Y27" s="4">
        <f t="shared" si="4"/>
        <v>23.5</v>
      </c>
      <c r="Z27" s="4">
        <f t="shared" si="5"/>
        <v>-23.5</v>
      </c>
      <c r="AA27" s="4">
        <f t="shared" si="6"/>
        <v>13</v>
      </c>
      <c r="AB27" s="4">
        <f t="shared" si="7"/>
        <v>35</v>
      </c>
      <c r="AC27" s="4">
        <f t="shared" si="8"/>
        <v>13</v>
      </c>
      <c r="AD27" s="4">
        <f t="shared" si="9"/>
        <v>56</v>
      </c>
      <c r="AE27" s="4">
        <f t="shared" si="10"/>
        <v>7.5</v>
      </c>
      <c r="AF27" s="4">
        <f t="shared" si="11"/>
        <v>53.5</v>
      </c>
    </row>
    <row r="28">
      <c r="A28" s="1">
        <v>0.140836642225521</v>
      </c>
      <c r="B28" s="1">
        <v>0.0</v>
      </c>
      <c r="C28" s="1">
        <v>0.0</v>
      </c>
      <c r="D28" s="1">
        <v>0.0</v>
      </c>
      <c r="E28" s="1">
        <v>0.0</v>
      </c>
      <c r="F28" s="3">
        <v>7.25667272558589E7</v>
      </c>
      <c r="G28" s="1">
        <v>1.0</v>
      </c>
      <c r="H28" s="1">
        <v>0.0</v>
      </c>
      <c r="I28" s="3">
        <v>2.95100982850961E9</v>
      </c>
      <c r="J28" s="3">
        <v>3.90305243186566E9</v>
      </c>
      <c r="K28" s="1">
        <v>0.0</v>
      </c>
      <c r="L28" s="1">
        <v>0.661711354216043</v>
      </c>
      <c r="M28" s="1">
        <v>0.942365965864966</v>
      </c>
      <c r="N28" s="1">
        <v>0.970751945547174</v>
      </c>
      <c r="O28" s="1">
        <v>2.12253922086851</v>
      </c>
      <c r="P28" s="3">
        <v>1.84122453905627E8</v>
      </c>
      <c r="Q28" s="1">
        <v>0.0</v>
      </c>
      <c r="R28" s="1">
        <v>0.0</v>
      </c>
      <c r="S28" s="3">
        <v>3.33027064750861E9</v>
      </c>
      <c r="T28" s="3">
        <v>4.40466832118987E9</v>
      </c>
      <c r="V28" s="4">
        <f t="shared" si="1"/>
        <v>1</v>
      </c>
      <c r="W28" s="4">
        <f t="shared" si="2"/>
        <v>1</v>
      </c>
      <c r="X28" s="4">
        <f t="shared" si="3"/>
        <v>1</v>
      </c>
      <c r="Y28" s="4">
        <f t="shared" si="4"/>
        <v>27.5</v>
      </c>
      <c r="Z28" s="4">
        <f t="shared" si="5"/>
        <v>27.5</v>
      </c>
      <c r="AA28" s="4">
        <f t="shared" si="6"/>
        <v>34</v>
      </c>
      <c r="AB28" s="4">
        <f t="shared" si="7"/>
        <v>13</v>
      </c>
      <c r="AC28" s="4">
        <f t="shared" si="8"/>
        <v>13</v>
      </c>
      <c r="AD28" s="4">
        <f t="shared" si="9"/>
        <v>49</v>
      </c>
      <c r="AE28" s="4">
        <f t="shared" si="10"/>
        <v>57.5</v>
      </c>
      <c r="AF28" s="4">
        <f t="shared" si="11"/>
        <v>3.5</v>
      </c>
    </row>
    <row r="29">
      <c r="A29" s="1">
        <v>0.0</v>
      </c>
      <c r="B29" s="1">
        <v>0.0</v>
      </c>
      <c r="C29" s="1">
        <v>0.707106781186547</v>
      </c>
      <c r="D29" s="1">
        <v>1.0</v>
      </c>
      <c r="E29" s="1">
        <v>0.0</v>
      </c>
      <c r="F29" s="1">
        <v>0.0</v>
      </c>
      <c r="G29" s="1">
        <v>0.5</v>
      </c>
      <c r="H29" s="1">
        <v>0.0</v>
      </c>
      <c r="I29" s="3">
        <v>4.48361128037815E9</v>
      </c>
      <c r="J29" s="3">
        <v>6.21214720559169E9</v>
      </c>
      <c r="K29" s="1">
        <v>0.0</v>
      </c>
      <c r="L29" s="1">
        <v>0.889365084423239</v>
      </c>
      <c r="M29" s="1">
        <v>0.683155180145087</v>
      </c>
      <c r="N29" s="1">
        <v>1.0</v>
      </c>
      <c r="O29" s="1">
        <v>2.54517141086166</v>
      </c>
      <c r="P29" s="3">
        <v>2.56753057230863E8</v>
      </c>
      <c r="Q29" s="1">
        <v>0.5</v>
      </c>
      <c r="R29" s="1">
        <v>0.0</v>
      </c>
      <c r="S29" s="3">
        <v>4.3280653758931E9</v>
      </c>
      <c r="T29" s="3">
        <v>5.99663100178382E9</v>
      </c>
      <c r="V29" s="4">
        <f t="shared" si="1"/>
        <v>0</v>
      </c>
      <c r="W29" s="4">
        <f t="shared" si="2"/>
        <v>-1</v>
      </c>
      <c r="X29" s="4">
        <f t="shared" si="3"/>
        <v>0</v>
      </c>
      <c r="Y29" s="4">
        <f t="shared" si="4"/>
        <v>6.5</v>
      </c>
      <c r="Z29" s="4">
        <f t="shared" si="5"/>
        <v>-6.5</v>
      </c>
      <c r="AA29" s="4">
        <f t="shared" si="6"/>
        <v>13</v>
      </c>
      <c r="AB29" s="4">
        <f t="shared" si="7"/>
        <v>13</v>
      </c>
      <c r="AC29" s="4">
        <f t="shared" si="8"/>
        <v>13</v>
      </c>
      <c r="AD29" s="4">
        <f t="shared" si="9"/>
        <v>51</v>
      </c>
      <c r="AE29" s="4">
        <f t="shared" si="10"/>
        <v>30.5</v>
      </c>
      <c r="AF29" s="4">
        <f t="shared" si="11"/>
        <v>30.5</v>
      </c>
    </row>
    <row r="30">
      <c r="A30" s="1">
        <v>0.363818211374943</v>
      </c>
      <c r="B30" s="1">
        <v>0.134102090921456</v>
      </c>
      <c r="C30" s="1">
        <v>0.209402278509302</v>
      </c>
      <c r="D30" s="1">
        <v>0.299741736453394</v>
      </c>
      <c r="E30" s="1">
        <v>0.40230627276437</v>
      </c>
      <c r="F30" s="1">
        <v>3504040.13308611</v>
      </c>
      <c r="G30" s="1">
        <v>0.5</v>
      </c>
      <c r="H30" s="1">
        <v>0.0</v>
      </c>
      <c r="I30" s="3">
        <v>3.09841037500292E9</v>
      </c>
      <c r="J30" s="3">
        <v>3.92851908716653E9</v>
      </c>
      <c r="K30" s="1">
        <v>0.116714522366816</v>
      </c>
      <c r="L30" s="1">
        <v>0.683493543376233</v>
      </c>
      <c r="M30" s="1">
        <v>0.115207200195064</v>
      </c>
      <c r="N30" s="1">
        <v>0.378616376428939</v>
      </c>
      <c r="O30" s="1">
        <v>3.37370719559224</v>
      </c>
      <c r="P30" s="3">
        <v>5.37307667513212E8</v>
      </c>
      <c r="Q30" s="1">
        <v>0.5</v>
      </c>
      <c r="R30" s="1">
        <v>0.0</v>
      </c>
      <c r="S30" s="3">
        <v>3.04082192909314E9</v>
      </c>
      <c r="T30" s="3">
        <v>3.85550121177762E9</v>
      </c>
      <c r="V30" s="4">
        <f t="shared" si="1"/>
        <v>0</v>
      </c>
      <c r="W30" s="4">
        <f t="shared" si="2"/>
        <v>-1</v>
      </c>
      <c r="X30" s="4">
        <f t="shared" si="3"/>
        <v>0</v>
      </c>
      <c r="Y30" s="4">
        <f t="shared" si="4"/>
        <v>6.5</v>
      </c>
      <c r="Z30" s="4">
        <f t="shared" si="5"/>
        <v>-6.5</v>
      </c>
      <c r="AA30" s="4">
        <f t="shared" si="6"/>
        <v>48</v>
      </c>
      <c r="AB30" s="4">
        <f t="shared" si="7"/>
        <v>32</v>
      </c>
      <c r="AC30" s="4">
        <f t="shared" si="8"/>
        <v>31</v>
      </c>
      <c r="AD30" s="4">
        <f t="shared" si="9"/>
        <v>50</v>
      </c>
      <c r="AE30" s="4">
        <f t="shared" si="10"/>
        <v>30.5</v>
      </c>
      <c r="AF30" s="4">
        <f t="shared" si="11"/>
        <v>30.5</v>
      </c>
    </row>
    <row r="31">
      <c r="A31" s="1">
        <v>0.0</v>
      </c>
      <c r="B31" s="1">
        <v>1.28903668360394</v>
      </c>
      <c r="C31" s="1">
        <v>0.707106781186547</v>
      </c>
      <c r="D31" s="1">
        <v>1.0</v>
      </c>
      <c r="E31" s="1">
        <v>5.12126521552901</v>
      </c>
      <c r="F31" s="3">
        <v>1.39297968417372E8</v>
      </c>
      <c r="G31" s="1">
        <v>0.5</v>
      </c>
      <c r="H31" s="1">
        <v>0.0</v>
      </c>
      <c r="I31" s="3">
        <v>3.13507303479888E9</v>
      </c>
      <c r="J31" s="3">
        <v>4.3437168113299E9</v>
      </c>
      <c r="K31" s="1">
        <v>0.0</v>
      </c>
      <c r="L31" s="1">
        <v>0.0</v>
      </c>
      <c r="M31" s="1">
        <v>0.707106781186547</v>
      </c>
      <c r="N31" s="1">
        <v>1.0</v>
      </c>
      <c r="O31" s="1">
        <v>0.0</v>
      </c>
      <c r="P31" s="1">
        <v>0.0</v>
      </c>
      <c r="Q31" s="1">
        <v>0.5</v>
      </c>
      <c r="R31" s="1">
        <v>0.0</v>
      </c>
      <c r="S31" s="3">
        <v>2.93336591492107E9</v>
      </c>
      <c r="T31" s="3">
        <v>4.06424598355697E9</v>
      </c>
      <c r="V31" s="4">
        <f t="shared" si="1"/>
        <v>0</v>
      </c>
      <c r="W31" s="4">
        <f t="shared" si="2"/>
        <v>-1</v>
      </c>
      <c r="X31" s="4">
        <f t="shared" si="3"/>
        <v>0</v>
      </c>
      <c r="Y31" s="4">
        <f t="shared" si="4"/>
        <v>6.5</v>
      </c>
      <c r="Z31" s="4">
        <f t="shared" si="5"/>
        <v>-6.5</v>
      </c>
      <c r="AA31" s="4">
        <f t="shared" si="6"/>
        <v>13</v>
      </c>
      <c r="AB31" s="4">
        <f t="shared" si="7"/>
        <v>13</v>
      </c>
      <c r="AC31" s="4">
        <f t="shared" si="8"/>
        <v>55</v>
      </c>
      <c r="AD31" s="4">
        <f t="shared" si="9"/>
        <v>13</v>
      </c>
      <c r="AE31" s="4">
        <f t="shared" si="10"/>
        <v>30.5</v>
      </c>
      <c r="AF31" s="4">
        <f t="shared" si="11"/>
        <v>30.5</v>
      </c>
    </row>
    <row r="32">
      <c r="A32">
        <f t="shared" ref="A32:T32" si="12">AVERAGE(A2:A31)</f>
        <v>0.2218735753</v>
      </c>
      <c r="B32">
        <f t="shared" si="12"/>
        <v>0.5963308346</v>
      </c>
      <c r="C32">
        <f t="shared" si="12"/>
        <v>0.2884264061</v>
      </c>
      <c r="D32">
        <f t="shared" si="12"/>
        <v>0.4612757754</v>
      </c>
      <c r="E32">
        <f t="shared" si="12"/>
        <v>1.646152546</v>
      </c>
      <c r="F32" s="7">
        <f t="shared" si="12"/>
        <v>108996174.8</v>
      </c>
      <c r="G32">
        <f t="shared" si="12"/>
        <v>0.5847222222</v>
      </c>
      <c r="H32">
        <f t="shared" si="12"/>
        <v>0</v>
      </c>
      <c r="I32" s="7">
        <f t="shared" si="12"/>
        <v>3446875721</v>
      </c>
      <c r="J32" s="7">
        <f t="shared" si="12"/>
        <v>4442202847</v>
      </c>
      <c r="K32">
        <f t="shared" si="12"/>
        <v>0.1499362153</v>
      </c>
      <c r="L32">
        <f t="shared" si="12"/>
        <v>3.26297677</v>
      </c>
      <c r="M32">
        <f t="shared" si="12"/>
        <v>1.043901822</v>
      </c>
      <c r="N32">
        <f t="shared" si="12"/>
        <v>1.214455679</v>
      </c>
      <c r="O32">
        <f t="shared" si="12"/>
        <v>12.34159488</v>
      </c>
      <c r="P32" s="7">
        <f t="shared" si="12"/>
        <v>162527348.7</v>
      </c>
      <c r="Q32">
        <f t="shared" si="12"/>
        <v>0.4152777778</v>
      </c>
      <c r="R32">
        <f t="shared" si="12"/>
        <v>0</v>
      </c>
      <c r="S32" s="7">
        <f t="shared" si="12"/>
        <v>3420409758</v>
      </c>
      <c r="T32" s="7">
        <f t="shared" si="12"/>
        <v>4406300798</v>
      </c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A33">
        <f t="shared" ref="A33:T33" si="13">STDEV(A2:A31)</f>
        <v>0.2410376977</v>
      </c>
      <c r="B33">
        <f t="shared" si="13"/>
        <v>1.546764113</v>
      </c>
      <c r="C33">
        <f t="shared" si="13"/>
        <v>0.2365624882</v>
      </c>
      <c r="D33">
        <f t="shared" si="13"/>
        <v>0.3647878976</v>
      </c>
      <c r="E33">
        <f t="shared" si="13"/>
        <v>4.18988004</v>
      </c>
      <c r="F33">
        <f t="shared" si="13"/>
        <v>182960706.5</v>
      </c>
      <c r="G33">
        <f t="shared" si="13"/>
        <v>0.2377867631</v>
      </c>
      <c r="H33">
        <f t="shared" si="13"/>
        <v>0</v>
      </c>
      <c r="I33">
        <f t="shared" si="13"/>
        <v>1320296713</v>
      </c>
      <c r="J33">
        <f t="shared" si="13"/>
        <v>1782011390</v>
      </c>
      <c r="K33">
        <f t="shared" si="13"/>
        <v>0.2232422437</v>
      </c>
      <c r="L33">
        <f t="shared" si="13"/>
        <v>11.99949065</v>
      </c>
      <c r="M33">
        <f t="shared" si="13"/>
        <v>2.649195454</v>
      </c>
      <c r="N33">
        <f t="shared" si="13"/>
        <v>2.737139971</v>
      </c>
      <c r="O33">
        <f t="shared" si="13"/>
        <v>43.94559451</v>
      </c>
      <c r="P33">
        <f t="shared" si="13"/>
        <v>175238857.5</v>
      </c>
      <c r="Q33">
        <f t="shared" si="13"/>
        <v>0.2377867631</v>
      </c>
      <c r="R33">
        <f t="shared" si="13"/>
        <v>0</v>
      </c>
      <c r="S33">
        <f t="shared" si="13"/>
        <v>1295930911</v>
      </c>
      <c r="T33">
        <f t="shared" si="13"/>
        <v>1735759606</v>
      </c>
      <c r="V33" s="2"/>
      <c r="W33" s="2"/>
      <c r="X33" s="2"/>
      <c r="Y33" s="2"/>
      <c r="Z33" s="8"/>
      <c r="AA33" s="8"/>
      <c r="AB33" s="8"/>
      <c r="AC33" s="8"/>
      <c r="AD33" s="8"/>
      <c r="AE33" s="8"/>
      <c r="AF33" s="8"/>
    </row>
    <row r="34">
      <c r="V34" s="2"/>
      <c r="W34" s="2"/>
      <c r="X34" s="2"/>
      <c r="Y34" s="2"/>
      <c r="Z34" s="4">
        <f>SUMif(Z2:Z31,"&gt;0",Z2:Z31)</f>
        <v>257.5</v>
      </c>
      <c r="AA34" s="4">
        <f>sum(AA2:AA31)</f>
        <v>996</v>
      </c>
      <c r="AB34" s="4">
        <f>SUM(AB2:AB31)</f>
        <v>834</v>
      </c>
      <c r="AC34" s="4">
        <f>sum(AC2:AC31)</f>
        <v>821</v>
      </c>
      <c r="AD34" s="4">
        <f>SUM(AD2:AD31)</f>
        <v>1009</v>
      </c>
      <c r="AE34" s="4">
        <f>sum(AE2:AE31)</f>
        <v>1038</v>
      </c>
      <c r="AF34" s="4">
        <f>SUM(AF2:AF31)</f>
        <v>792</v>
      </c>
    </row>
    <row r="35">
      <c r="V35" s="2"/>
      <c r="W35" s="2"/>
      <c r="X35" s="2"/>
      <c r="Y35" s="2"/>
      <c r="Z35" s="4">
        <f>sum(Z2:Z31)</f>
        <v>50</v>
      </c>
      <c r="AA35" s="2" t="s">
        <v>31</v>
      </c>
      <c r="AB35" s="4">
        <f>(AA34/Z36-(Z36+1)/2)/Z36</f>
        <v>0.59</v>
      </c>
      <c r="AC35" s="2" t="s">
        <v>32</v>
      </c>
      <c r="AD35" s="4">
        <f>(AC34/Z36-(Z36+1)/2)/Z36</f>
        <v>0.3955555556</v>
      </c>
      <c r="AE35" s="2" t="s">
        <v>33</v>
      </c>
      <c r="AF35" s="4">
        <f>(AE34/Z36-(Z36+1)/2)/Z36</f>
        <v>0.6366666667</v>
      </c>
    </row>
    <row r="36">
      <c r="V36" s="8"/>
      <c r="W36" s="8"/>
      <c r="X36" s="8"/>
      <c r="Y36" s="8"/>
      <c r="Z36" s="4">
        <v>30.0</v>
      </c>
      <c r="AA36" s="2" t="s">
        <v>34</v>
      </c>
      <c r="AB36" s="9">
        <f>(AB34/Z36-(Z36+1)/2)/Z36</f>
        <v>0.41</v>
      </c>
      <c r="AC36" s="2" t="s">
        <v>35</v>
      </c>
      <c r="AD36" s="9">
        <f>(AD34/Z36-(Z36+1)/2)/Z36</f>
        <v>0.6044444444</v>
      </c>
      <c r="AE36" s="2" t="s">
        <v>36</v>
      </c>
      <c r="AF36" s="9">
        <f>(AF34/Z36-(Z36+1)/2)/Z36</f>
        <v>0.3633333333</v>
      </c>
    </row>
  </sheetData>
  <drawing r:id="rId1"/>
</worksheet>
</file>