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T_RQ2_10Devs_Analysis_6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<sst xmlns="http://schemas.openxmlformats.org/spreadsheetml/2006/main" count="37" uniqueCount="37">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</sst>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0.0184512399767358</v>
      </c>
      <c r="B2" s="1">
        <v>0.31797927959052</v>
      </c>
      <c r="C2" s="1">
        <v>0.41393514288069</v>
      </c>
      <c r="D2" s="1">
        <v>0.604052029252459</v>
      </c>
      <c r="E2" s="1">
        <v>0.635958559181041</v>
      </c>
      <c r="F2" s="1">
        <v>0.0</v>
      </c>
      <c r="G2" s="1">
        <v>0.333333333333333</v>
      </c>
      <c r="H2" s="1">
        <v>0.0</v>
      </c>
      <c r="I2" s="1">
        <v>1872563.67521269</v>
      </c>
      <c r="J2" s="1">
        <v>2580719.88282019</v>
      </c>
      <c r="K2" s="1">
        <v>0.0</v>
      </c>
      <c r="L2" s="1">
        <v>0.0</v>
      </c>
      <c r="M2" s="1">
        <v>0.201948956487009</v>
      </c>
      <c r="N2" s="1">
        <v>0.0466001630009629</v>
      </c>
      <c r="O2" s="1">
        <v>0.0</v>
      </c>
      <c r="P2" s="1">
        <v>0.0</v>
      </c>
      <c r="Q2" s="1">
        <v>0.666666666666666</v>
      </c>
      <c r="R2" s="1">
        <v>0.0</v>
      </c>
      <c r="S2" s="1">
        <v>1778089.27344608</v>
      </c>
      <c r="T2" s="1">
        <v>2450517.58705901</v>
      </c>
      <c r="V2" s="3">
        <f t="shared" ref="V2:V31" si="1">G2-Q2</f>
        <v>-0.3333333333</v>
      </c>
      <c r="W2" s="3">
        <f t="shared" ref="W2:W31" si="2">if(V2&gt;0,1,-1)</f>
        <v>-1</v>
      </c>
      <c r="X2" s="3">
        <f t="shared" ref="X2:X31" si="3">ABS(V2)</f>
        <v>0.3333333333</v>
      </c>
      <c r="Y2" s="3">
        <f t="shared" ref="Y2:Y31" si="4">RANK.AVG(X2,$X$2:$X$31,1)</f>
        <v>15.5</v>
      </c>
      <c r="Z2" s="3">
        <f t="shared" ref="Z2:Z31" si="5">Y2*W2</f>
        <v>-15.5</v>
      </c>
      <c r="AA2" s="3">
        <f t="shared" ref="AA2:AA31" si="6">RANK.AVG(A2,{$A$2:$A$31,$K$2:$K$31},1)</f>
        <v>20</v>
      </c>
      <c r="AB2" s="3">
        <f t="shared" ref="AB2:AB31" si="7">RANK.AVG(K2,{$A$2:$A$31,$K$2:$K$31},1)</f>
        <v>8.5</v>
      </c>
      <c r="AC2" s="3">
        <f t="shared" ref="AC2:AC31" si="8">RANK.AVG(B2,{$B$2:$B$31,$L$2:$L$31},1)</f>
        <v>44</v>
      </c>
      <c r="AD2" s="3">
        <f t="shared" ref="AD2:AD31" si="9">RANK.AVG(L2,{$B$2:$B$31,$L$2:$L$31},1)</f>
        <v>11.5</v>
      </c>
      <c r="AE2" s="3">
        <f t="shared" ref="AE2:AE31" si="10">RANK.AVG(G2,{$G$2:$G$31,$Q$2:$Q$31},1)</f>
        <v>15.5</v>
      </c>
      <c r="AF2" s="3">
        <f t="shared" ref="AF2:AF31" si="11">RANK.AVG(Q2,{$G$2:$G$31,$Q$2:$Q$31},1)</f>
        <v>45.5</v>
      </c>
    </row>
    <row r="3">
      <c r="A3" s="1">
        <v>0.0</v>
      </c>
      <c r="B3" s="1">
        <v>0.274530917275922</v>
      </c>
      <c r="C3" s="1">
        <v>0.490004762964638</v>
      </c>
      <c r="D3" s="1">
        <v>0.702235497777232</v>
      </c>
      <c r="E3" s="1">
        <v>0.549061834551845</v>
      </c>
      <c r="F3" s="1">
        <v>0.0</v>
      </c>
      <c r="G3" s="1">
        <v>0.333333333333333</v>
      </c>
      <c r="H3" s="1">
        <v>0.0</v>
      </c>
      <c r="I3" s="1">
        <v>2725971.09898701</v>
      </c>
      <c r="J3" s="1">
        <v>3500535.37981724</v>
      </c>
      <c r="K3" s="1">
        <v>0.283819374377103</v>
      </c>
      <c r="L3" s="1">
        <v>0.811362230921344</v>
      </c>
      <c r="M3" s="1">
        <v>0.30002140645301</v>
      </c>
      <c r="N3" s="1">
        <v>0.595834481060172</v>
      </c>
      <c r="O3" s="1">
        <v>3.11814417839845</v>
      </c>
      <c r="P3" s="1">
        <v>65202.435895368</v>
      </c>
      <c r="Q3" s="1">
        <v>0.666666666666666</v>
      </c>
      <c r="R3" s="1">
        <v>0.0</v>
      </c>
      <c r="S3" s="1">
        <v>2730999.83089516</v>
      </c>
      <c r="T3" s="1">
        <v>3506993.04890026</v>
      </c>
      <c r="V3" s="3">
        <f t="shared" si="1"/>
        <v>-0.3333333333</v>
      </c>
      <c r="W3" s="3">
        <f t="shared" si="2"/>
        <v>-1</v>
      </c>
      <c r="X3" s="3">
        <f t="shared" si="3"/>
        <v>0.3333333333</v>
      </c>
      <c r="Y3" s="3">
        <f t="shared" si="4"/>
        <v>15.5</v>
      </c>
      <c r="Z3" s="3">
        <f t="shared" si="5"/>
        <v>-15.5</v>
      </c>
      <c r="AA3" s="3">
        <f t="shared" si="6"/>
        <v>8.5</v>
      </c>
      <c r="AB3" s="3">
        <f t="shared" si="7"/>
        <v>33</v>
      </c>
      <c r="AC3" s="3">
        <f t="shared" si="8"/>
        <v>43</v>
      </c>
      <c r="AD3" s="3">
        <f t="shared" si="9"/>
        <v>52</v>
      </c>
      <c r="AE3" s="3">
        <f t="shared" si="10"/>
        <v>15.5</v>
      </c>
      <c r="AF3" s="3">
        <f t="shared" si="11"/>
        <v>45.5</v>
      </c>
    </row>
    <row r="4">
      <c r="A4" s="1">
        <v>0.743541372646716</v>
      </c>
      <c r="B4" s="1">
        <v>0.0</v>
      </c>
      <c r="C4" s="1">
        <v>0.243320170159189</v>
      </c>
      <c r="D4" s="1">
        <v>0.132847336179817</v>
      </c>
      <c r="E4" s="1">
        <v>0.0</v>
      </c>
      <c r="F4" s="1">
        <v>0.0</v>
      </c>
      <c r="G4" s="1">
        <v>0.333333333333333</v>
      </c>
      <c r="H4" s="1">
        <v>0.0</v>
      </c>
      <c r="I4" s="1">
        <v>2287490.42481005</v>
      </c>
      <c r="J4" s="1">
        <v>2531847.17591532</v>
      </c>
      <c r="K4" s="1">
        <v>0.642611135034341</v>
      </c>
      <c r="L4" s="1">
        <v>0.0432694914998932</v>
      </c>
      <c r="M4" s="1">
        <v>0.0766501490478814</v>
      </c>
      <c r="N4" s="1">
        <v>0.269770193742503</v>
      </c>
      <c r="O4" s="1">
        <v>0.216347457499466</v>
      </c>
      <c r="P4" s="1">
        <v>21539.2870479517</v>
      </c>
      <c r="Q4" s="1">
        <v>0.666666666666666</v>
      </c>
      <c r="R4" s="1">
        <v>0.0</v>
      </c>
      <c r="S4" s="1">
        <v>2270298.07494486</v>
      </c>
      <c r="T4" s="1">
        <v>2512818.31420187</v>
      </c>
      <c r="V4" s="3">
        <f t="shared" si="1"/>
        <v>-0.3333333333</v>
      </c>
      <c r="W4" s="3">
        <f t="shared" si="2"/>
        <v>-1</v>
      </c>
      <c r="X4" s="3">
        <f t="shared" si="3"/>
        <v>0.3333333333</v>
      </c>
      <c r="Y4" s="3">
        <f t="shared" si="4"/>
        <v>15.5</v>
      </c>
      <c r="Z4" s="3">
        <f t="shared" si="5"/>
        <v>-15.5</v>
      </c>
      <c r="AA4" s="3">
        <f t="shared" si="6"/>
        <v>56</v>
      </c>
      <c r="AB4" s="3">
        <f t="shared" si="7"/>
        <v>44</v>
      </c>
      <c r="AC4" s="3">
        <f t="shared" si="8"/>
        <v>11.5</v>
      </c>
      <c r="AD4" s="3">
        <f t="shared" si="9"/>
        <v>23</v>
      </c>
      <c r="AE4" s="3">
        <f t="shared" si="10"/>
        <v>15.5</v>
      </c>
      <c r="AF4" s="3">
        <f t="shared" si="11"/>
        <v>45.5</v>
      </c>
    </row>
    <row r="5">
      <c r="A5" s="1">
        <v>0.708218044583161</v>
      </c>
      <c r="B5" s="1">
        <v>0.351939328595973</v>
      </c>
      <c r="C5" s="1">
        <v>0.343674047735423</v>
      </c>
      <c r="D5" s="1">
        <v>0.253593983586996</v>
      </c>
      <c r="E5" s="1">
        <v>1.00591613799655</v>
      </c>
      <c r="F5" s="1">
        <v>76801.4189772863</v>
      </c>
      <c r="G5" s="1">
        <v>0.25</v>
      </c>
      <c r="H5" s="1">
        <v>0.0</v>
      </c>
      <c r="I5" s="1">
        <v>1827131.88749988</v>
      </c>
      <c r="J5" s="1">
        <v>1977641.71160451</v>
      </c>
      <c r="K5" s="1">
        <v>0.676947353058957</v>
      </c>
      <c r="L5" s="1">
        <v>0.0738874044005141</v>
      </c>
      <c r="M5" s="1">
        <v>0.0691124069333267</v>
      </c>
      <c r="N5" s="1">
        <v>0.226589522291053</v>
      </c>
      <c r="O5" s="1">
        <v>0.291287332378605</v>
      </c>
      <c r="P5" s="1">
        <v>96564.7258254099</v>
      </c>
      <c r="Q5" s="1">
        <v>0.75</v>
      </c>
      <c r="R5" s="1">
        <v>0.0</v>
      </c>
      <c r="S5" s="1">
        <v>1822806.58635414</v>
      </c>
      <c r="T5" s="1">
        <v>1972960.22583498</v>
      </c>
      <c r="V5" s="3">
        <f t="shared" si="1"/>
        <v>-0.5</v>
      </c>
      <c r="W5" s="3">
        <f t="shared" si="2"/>
        <v>-1</v>
      </c>
      <c r="X5" s="3">
        <f t="shared" si="3"/>
        <v>0.5</v>
      </c>
      <c r="Y5" s="3">
        <f t="shared" si="4"/>
        <v>20</v>
      </c>
      <c r="Z5" s="3">
        <f t="shared" si="5"/>
        <v>-20</v>
      </c>
      <c r="AA5" s="3">
        <f t="shared" si="6"/>
        <v>50</v>
      </c>
      <c r="AB5" s="3">
        <f t="shared" si="7"/>
        <v>46</v>
      </c>
      <c r="AC5" s="3">
        <f t="shared" si="8"/>
        <v>46</v>
      </c>
      <c r="AD5" s="3">
        <f t="shared" si="9"/>
        <v>25</v>
      </c>
      <c r="AE5" s="3">
        <f t="shared" si="10"/>
        <v>11</v>
      </c>
      <c r="AF5" s="3">
        <f t="shared" si="11"/>
        <v>50</v>
      </c>
    </row>
    <row r="6">
      <c r="A6" s="1">
        <v>0.484120451311606</v>
      </c>
      <c r="B6" s="1">
        <v>0.10937566234678</v>
      </c>
      <c r="C6" s="1">
        <v>0.0546258585096148</v>
      </c>
      <c r="D6" s="1">
        <v>0.168993173359619</v>
      </c>
      <c r="E6" s="1">
        <v>0.546878311733901</v>
      </c>
      <c r="F6" s="1">
        <v>48922.4354051498</v>
      </c>
      <c r="G6" s="1">
        <v>0.8</v>
      </c>
      <c r="H6" s="1">
        <v>0.0</v>
      </c>
      <c r="I6" s="1">
        <v>2023015.01192033</v>
      </c>
      <c r="J6" s="1">
        <v>2439413.8388752</v>
      </c>
      <c r="K6" s="1">
        <v>0.27445053966452</v>
      </c>
      <c r="L6" s="1">
        <v>0.07962507949283</v>
      </c>
      <c r="M6" s="1">
        <v>0.244261293592427</v>
      </c>
      <c r="N6" s="1">
        <v>0.513000425957195</v>
      </c>
      <c r="O6" s="1">
        <v>0.232994723127211</v>
      </c>
      <c r="P6" s="1">
        <v>15840.3775864368</v>
      </c>
      <c r="Q6" s="1">
        <v>0.2</v>
      </c>
      <c r="R6" s="1">
        <v>0.0</v>
      </c>
      <c r="S6" s="1">
        <v>2078820.14689017</v>
      </c>
      <c r="T6" s="1">
        <v>2506705.69405268</v>
      </c>
      <c r="V6" s="3">
        <f t="shared" si="1"/>
        <v>0.6</v>
      </c>
      <c r="W6" s="3">
        <f t="shared" si="2"/>
        <v>1</v>
      </c>
      <c r="X6" s="3">
        <f t="shared" si="3"/>
        <v>0.6</v>
      </c>
      <c r="Y6" s="3">
        <f t="shared" si="4"/>
        <v>22.5</v>
      </c>
      <c r="Z6" s="3">
        <f t="shared" si="5"/>
        <v>22.5</v>
      </c>
      <c r="AA6" s="3">
        <f t="shared" si="6"/>
        <v>40</v>
      </c>
      <c r="AB6" s="3">
        <f t="shared" si="7"/>
        <v>32</v>
      </c>
      <c r="AC6" s="3">
        <f t="shared" si="8"/>
        <v>31</v>
      </c>
      <c r="AD6" s="3">
        <f t="shared" si="9"/>
        <v>26</v>
      </c>
      <c r="AE6" s="3">
        <f t="shared" si="10"/>
        <v>52.5</v>
      </c>
      <c r="AF6" s="3">
        <f t="shared" si="11"/>
        <v>8.5</v>
      </c>
    </row>
    <row r="7">
      <c r="A7" s="1">
        <v>0.0882957665922527</v>
      </c>
      <c r="B7" s="1">
        <v>0.0839145199099377</v>
      </c>
      <c r="C7" s="1">
        <v>0.146818641762592</v>
      </c>
      <c r="D7" s="1">
        <v>0.436865032014495</v>
      </c>
      <c r="E7" s="1">
        <v>0.251743559729813</v>
      </c>
      <c r="F7" s="1">
        <v>71308.5144441</v>
      </c>
      <c r="G7" s="1">
        <v>0.666666666666666</v>
      </c>
      <c r="H7" s="1">
        <v>0.0</v>
      </c>
      <c r="I7" s="1">
        <v>2763252.36307505</v>
      </c>
      <c r="J7" s="1">
        <v>3290972.80541143</v>
      </c>
      <c r="K7" s="1">
        <v>0.457985570372323</v>
      </c>
      <c r="L7" s="1">
        <v>0.833169499733257</v>
      </c>
      <c r="M7" s="1">
        <v>0.498870695322609</v>
      </c>
      <c r="N7" s="1">
        <v>0.44927497810958</v>
      </c>
      <c r="O7" s="1">
        <v>2.80675402047912</v>
      </c>
      <c r="P7" s="1">
        <v>123253.403343021</v>
      </c>
      <c r="Q7" s="1">
        <v>0.333333333333333</v>
      </c>
      <c r="R7" s="1">
        <v>0.0</v>
      </c>
      <c r="S7" s="1">
        <v>2781693.73462609</v>
      </c>
      <c r="T7" s="1">
        <v>3312936.18551243</v>
      </c>
      <c r="V7" s="3">
        <f t="shared" si="1"/>
        <v>0.3333333333</v>
      </c>
      <c r="W7" s="3">
        <f t="shared" si="2"/>
        <v>1</v>
      </c>
      <c r="X7" s="3">
        <f t="shared" si="3"/>
        <v>0.3333333333</v>
      </c>
      <c r="Y7" s="3">
        <f t="shared" si="4"/>
        <v>15.5</v>
      </c>
      <c r="Z7" s="3">
        <f t="shared" si="5"/>
        <v>15.5</v>
      </c>
      <c r="AA7" s="3">
        <f t="shared" si="6"/>
        <v>23</v>
      </c>
      <c r="AB7" s="3">
        <f t="shared" si="7"/>
        <v>36</v>
      </c>
      <c r="AC7" s="3">
        <f t="shared" si="8"/>
        <v>28</v>
      </c>
      <c r="AD7" s="3">
        <f t="shared" si="9"/>
        <v>54</v>
      </c>
      <c r="AE7" s="3">
        <f t="shared" si="10"/>
        <v>45.5</v>
      </c>
      <c r="AF7" s="3">
        <f t="shared" si="11"/>
        <v>15.5</v>
      </c>
    </row>
    <row r="8">
      <c r="A8" s="1">
        <v>0.0</v>
      </c>
      <c r="B8" s="1">
        <v>0.650572941342712</v>
      </c>
      <c r="C8" s="1">
        <v>0.825900620135895</v>
      </c>
      <c r="D8" s="1">
        <v>1.2957493179279</v>
      </c>
      <c r="E8" s="1">
        <v>1.71807459429244</v>
      </c>
      <c r="F8" s="1">
        <v>362268.401921948</v>
      </c>
      <c r="G8" s="1">
        <v>0.0</v>
      </c>
      <c r="H8" s="1">
        <v>0.0</v>
      </c>
      <c r="I8" s="1">
        <v>2269977.05958448</v>
      </c>
      <c r="J8" s="1">
        <v>3145104.90760689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2265559.90134488</v>
      </c>
      <c r="T8" s="1">
        <v>3138985.52285269</v>
      </c>
      <c r="V8" s="3">
        <f t="shared" si="1"/>
        <v>-1</v>
      </c>
      <c r="W8" s="3">
        <f t="shared" si="2"/>
        <v>-1</v>
      </c>
      <c r="X8" s="3">
        <f t="shared" si="3"/>
        <v>1</v>
      </c>
      <c r="Y8" s="3">
        <f t="shared" si="4"/>
        <v>27.5</v>
      </c>
      <c r="Z8" s="3">
        <f t="shared" si="5"/>
        <v>-27.5</v>
      </c>
      <c r="AA8" s="3">
        <f t="shared" si="6"/>
        <v>8.5</v>
      </c>
      <c r="AB8" s="3">
        <f t="shared" si="7"/>
        <v>8.5</v>
      </c>
      <c r="AC8" s="3">
        <f t="shared" si="8"/>
        <v>50</v>
      </c>
      <c r="AD8" s="3">
        <f t="shared" si="9"/>
        <v>11.5</v>
      </c>
      <c r="AE8" s="3">
        <f t="shared" si="10"/>
        <v>3.5</v>
      </c>
      <c r="AF8" s="3">
        <f t="shared" si="11"/>
        <v>57.5</v>
      </c>
    </row>
    <row r="9">
      <c r="A9" s="1">
        <v>0.0</v>
      </c>
      <c r="B9" s="1">
        <v>0.337451336534389</v>
      </c>
      <c r="C9" s="1">
        <v>0.337451336534389</v>
      </c>
      <c r="D9" s="1">
        <v>0.530879678440482</v>
      </c>
      <c r="E9" s="1">
        <v>0.674902673068779</v>
      </c>
      <c r="F9" s="1">
        <v>0.0</v>
      </c>
      <c r="G9" s="1">
        <v>0.5</v>
      </c>
      <c r="H9" s="1">
        <v>0.0</v>
      </c>
      <c r="I9" s="1">
        <v>2419157.51409325</v>
      </c>
      <c r="J9" s="1">
        <v>3351797.77205935</v>
      </c>
      <c r="K9" s="1">
        <v>0.0</v>
      </c>
      <c r="L9" s="1">
        <v>1.68485330265346</v>
      </c>
      <c r="M9" s="1">
        <v>0.707106781186547</v>
      </c>
      <c r="N9" s="1">
        <v>1.0</v>
      </c>
      <c r="O9" s="1">
        <v>3.36970660530693</v>
      </c>
      <c r="P9" s="1">
        <v>0.0</v>
      </c>
      <c r="Q9" s="1">
        <v>0.5</v>
      </c>
      <c r="R9" s="1">
        <v>0.0</v>
      </c>
      <c r="S9" s="1">
        <v>2532923.73624095</v>
      </c>
      <c r="T9" s="1">
        <v>3509424.4715092</v>
      </c>
      <c r="V9" s="3">
        <f t="shared" si="1"/>
        <v>0</v>
      </c>
      <c r="W9" s="3">
        <f t="shared" si="2"/>
        <v>-1</v>
      </c>
      <c r="X9" s="3">
        <f t="shared" si="3"/>
        <v>0</v>
      </c>
      <c r="Y9" s="3">
        <f t="shared" si="4"/>
        <v>5</v>
      </c>
      <c r="Z9" s="3">
        <f t="shared" si="5"/>
        <v>-5</v>
      </c>
      <c r="AA9" s="3">
        <f t="shared" si="6"/>
        <v>8.5</v>
      </c>
      <c r="AB9" s="3">
        <f t="shared" si="7"/>
        <v>8.5</v>
      </c>
      <c r="AC9" s="3">
        <f t="shared" si="8"/>
        <v>45</v>
      </c>
      <c r="AD9" s="3">
        <f t="shared" si="9"/>
        <v>57</v>
      </c>
      <c r="AE9" s="3">
        <f t="shared" si="10"/>
        <v>30.5</v>
      </c>
      <c r="AF9" s="3">
        <f t="shared" si="11"/>
        <v>30.5</v>
      </c>
    </row>
    <row r="10">
      <c r="A10" s="1">
        <v>0.0</v>
      </c>
      <c r="B10" s="1">
        <v>0.905826116023165</v>
      </c>
      <c r="C10" s="1">
        <v>0.707106781186547</v>
      </c>
      <c r="D10" s="1">
        <v>1.0</v>
      </c>
      <c r="E10" s="1">
        <v>2.65013691936983</v>
      </c>
      <c r="F10" s="1">
        <v>172630.020015972</v>
      </c>
      <c r="G10" s="1">
        <v>0.5</v>
      </c>
      <c r="H10" s="1">
        <v>0.0</v>
      </c>
      <c r="I10" s="1">
        <v>2348760.0393161</v>
      </c>
      <c r="J10" s="1">
        <v>3254260.58951004</v>
      </c>
      <c r="K10" s="1">
        <v>0.0</v>
      </c>
      <c r="L10" s="1">
        <v>0.683476392981308</v>
      </c>
      <c r="M10" s="1">
        <v>0.683476392981308</v>
      </c>
      <c r="N10" s="1">
        <v>1.0</v>
      </c>
      <c r="O10" s="1">
        <v>1.36695278596261</v>
      </c>
      <c r="P10" s="1">
        <v>0.0</v>
      </c>
      <c r="Q10" s="1">
        <v>0.5</v>
      </c>
      <c r="R10" s="1">
        <v>0.0</v>
      </c>
      <c r="S10" s="1">
        <v>2400194.07835174</v>
      </c>
      <c r="T10" s="1">
        <v>3325523.77612072</v>
      </c>
      <c r="V10" s="3">
        <f t="shared" si="1"/>
        <v>0</v>
      </c>
      <c r="W10" s="3">
        <f t="shared" si="2"/>
        <v>-1</v>
      </c>
      <c r="X10" s="3">
        <f t="shared" si="3"/>
        <v>0</v>
      </c>
      <c r="Y10" s="3">
        <f t="shared" si="4"/>
        <v>5</v>
      </c>
      <c r="Z10" s="3">
        <f t="shared" si="5"/>
        <v>-5</v>
      </c>
      <c r="AA10" s="3">
        <f t="shared" si="6"/>
        <v>8.5</v>
      </c>
      <c r="AB10" s="3">
        <f t="shared" si="7"/>
        <v>8.5</v>
      </c>
      <c r="AC10" s="3">
        <f t="shared" si="8"/>
        <v>55</v>
      </c>
      <c r="AD10" s="3">
        <f t="shared" si="9"/>
        <v>51</v>
      </c>
      <c r="AE10" s="3">
        <f t="shared" si="10"/>
        <v>30.5</v>
      </c>
      <c r="AF10" s="3">
        <f t="shared" si="11"/>
        <v>30.5</v>
      </c>
    </row>
    <row r="11">
      <c r="A11" s="1">
        <v>0.098901820496535</v>
      </c>
      <c r="B11" s="1">
        <v>0.0</v>
      </c>
      <c r="C11" s="1">
        <v>0.0600247521483712</v>
      </c>
      <c r="D11" s="1">
        <v>0.0845505035975004</v>
      </c>
      <c r="E11" s="1">
        <v>0.0</v>
      </c>
      <c r="F11" s="1">
        <v>0.0</v>
      </c>
      <c r="G11" s="1">
        <v>0.5</v>
      </c>
      <c r="H11" s="1">
        <v>0.0</v>
      </c>
      <c r="I11" s="1">
        <v>2338480.53387471</v>
      </c>
      <c r="J11" s="1">
        <v>3117133.37045885</v>
      </c>
      <c r="K11" s="1">
        <v>0.0769010529662708</v>
      </c>
      <c r="L11" s="1">
        <v>0.0</v>
      </c>
      <c r="M11" s="1">
        <v>0.0600247521483712</v>
      </c>
      <c r="N11" s="1">
        <v>0.104266168634406</v>
      </c>
      <c r="O11" s="1">
        <v>0.0</v>
      </c>
      <c r="P11" s="1">
        <v>0.0</v>
      </c>
      <c r="Q11" s="1">
        <v>0.5</v>
      </c>
      <c r="R11" s="1">
        <v>0.0</v>
      </c>
      <c r="S11" s="1">
        <v>2354930.00253252</v>
      </c>
      <c r="T11" s="1">
        <v>3139060.14789849</v>
      </c>
      <c r="V11" s="3">
        <f t="shared" si="1"/>
        <v>0</v>
      </c>
      <c r="W11" s="3">
        <f t="shared" si="2"/>
        <v>-1</v>
      </c>
      <c r="X11" s="3">
        <f t="shared" si="3"/>
        <v>0</v>
      </c>
      <c r="Y11" s="3">
        <f t="shared" si="4"/>
        <v>5</v>
      </c>
      <c r="Z11" s="3">
        <f t="shared" si="5"/>
        <v>-5</v>
      </c>
      <c r="AA11" s="3">
        <f t="shared" si="6"/>
        <v>25</v>
      </c>
      <c r="AB11" s="3">
        <f t="shared" si="7"/>
        <v>22</v>
      </c>
      <c r="AC11" s="3">
        <f t="shared" si="8"/>
        <v>11.5</v>
      </c>
      <c r="AD11" s="3">
        <f t="shared" si="9"/>
        <v>11.5</v>
      </c>
      <c r="AE11" s="3">
        <f t="shared" si="10"/>
        <v>30.5</v>
      </c>
      <c r="AF11" s="3">
        <f t="shared" si="11"/>
        <v>30.5</v>
      </c>
    </row>
    <row r="12">
      <c r="A12" s="1">
        <v>0.090049898354877</v>
      </c>
      <c r="B12" s="1">
        <v>0.233555126003178</v>
      </c>
      <c r="C12" s="1">
        <v>0.441552898450374</v>
      </c>
      <c r="D12" s="1">
        <v>0.668794917031682</v>
      </c>
      <c r="E12" s="1">
        <v>0.654750107124364</v>
      </c>
      <c r="F12" s="1">
        <v>51335.8625413129</v>
      </c>
      <c r="G12" s="1">
        <v>0.333333333333333</v>
      </c>
      <c r="H12" s="1">
        <v>0.0</v>
      </c>
      <c r="I12" s="1">
        <v>2091122.37506936</v>
      </c>
      <c r="J12" s="1">
        <v>2297313.41248545</v>
      </c>
      <c r="K12" s="1">
        <v>0.710956105681528</v>
      </c>
      <c r="L12" s="1">
        <v>0.118166713693196</v>
      </c>
      <c r="M12" s="1">
        <v>0.118166713693196</v>
      </c>
      <c r="N12" s="1">
        <v>0.202049591047525</v>
      </c>
      <c r="O12" s="1">
        <v>0.354500141079588</v>
      </c>
      <c r="P12" s="1">
        <v>268194.401931786</v>
      </c>
      <c r="Q12" s="1">
        <v>0.666666666666666</v>
      </c>
      <c r="R12" s="1">
        <v>0.0</v>
      </c>
      <c r="S12" s="1">
        <v>2026817.89513875</v>
      </c>
      <c r="T12" s="1">
        <v>2226668.26140449</v>
      </c>
      <c r="V12" s="3">
        <f t="shared" si="1"/>
        <v>-0.3333333333</v>
      </c>
      <c r="W12" s="3">
        <f t="shared" si="2"/>
        <v>-1</v>
      </c>
      <c r="X12" s="3">
        <f t="shared" si="3"/>
        <v>0.3333333333</v>
      </c>
      <c r="Y12" s="3">
        <f t="shared" si="4"/>
        <v>15.5</v>
      </c>
      <c r="Z12" s="3">
        <f t="shared" si="5"/>
        <v>-15.5</v>
      </c>
      <c r="AA12" s="3">
        <f t="shared" si="6"/>
        <v>24</v>
      </c>
      <c r="AB12" s="3">
        <f t="shared" si="7"/>
        <v>51</v>
      </c>
      <c r="AC12" s="3">
        <f t="shared" si="8"/>
        <v>41</v>
      </c>
      <c r="AD12" s="3">
        <f t="shared" si="9"/>
        <v>33</v>
      </c>
      <c r="AE12" s="3">
        <f t="shared" si="10"/>
        <v>15.5</v>
      </c>
      <c r="AF12" s="3">
        <f t="shared" si="11"/>
        <v>45.5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1">
        <v>2326985.16564292</v>
      </c>
      <c r="J13" s="1">
        <v>3224091.42606197</v>
      </c>
      <c r="K13" s="1">
        <v>0.0</v>
      </c>
      <c r="L13" s="1">
        <v>1.31798394185643</v>
      </c>
      <c r="M13" s="1">
        <v>1.61817367212422</v>
      </c>
      <c r="N13" s="1">
        <v>1.47870068456044</v>
      </c>
      <c r="O13" s="1">
        <v>5.05129361975037</v>
      </c>
      <c r="P13" s="1">
        <v>131858.089640187</v>
      </c>
      <c r="Q13" s="1">
        <v>0.0</v>
      </c>
      <c r="R13" s="1">
        <v>0.0</v>
      </c>
      <c r="S13" s="1">
        <v>2394246.32885302</v>
      </c>
      <c r="T13" s="1">
        <v>3317282.63922213</v>
      </c>
      <c r="V13" s="3">
        <f t="shared" si="1"/>
        <v>1</v>
      </c>
      <c r="W13" s="3">
        <f t="shared" si="2"/>
        <v>1</v>
      </c>
      <c r="X13" s="3">
        <f t="shared" si="3"/>
        <v>1</v>
      </c>
      <c r="Y13" s="3">
        <f t="shared" si="4"/>
        <v>27.5</v>
      </c>
      <c r="Z13" s="3">
        <f t="shared" si="5"/>
        <v>27.5</v>
      </c>
      <c r="AA13" s="3">
        <f t="shared" si="6"/>
        <v>8.5</v>
      </c>
      <c r="AB13" s="3">
        <f t="shared" si="7"/>
        <v>8.5</v>
      </c>
      <c r="AC13" s="3">
        <f t="shared" si="8"/>
        <v>11.5</v>
      </c>
      <c r="AD13" s="3">
        <f t="shared" si="9"/>
        <v>56</v>
      </c>
      <c r="AE13" s="3">
        <f t="shared" si="10"/>
        <v>57.5</v>
      </c>
      <c r="AF13" s="3">
        <f t="shared" si="11"/>
        <v>3.5</v>
      </c>
    </row>
    <row r="14">
      <c r="A14" s="1">
        <v>0.0342299748474207</v>
      </c>
      <c r="B14" s="1">
        <v>0.0</v>
      </c>
      <c r="C14" s="1">
        <v>0.0229503967621076</v>
      </c>
      <c r="D14" s="1">
        <v>0.0713828031043435</v>
      </c>
      <c r="E14" s="1">
        <v>0.0</v>
      </c>
      <c r="F14" s="1">
        <v>78480.5596105708</v>
      </c>
      <c r="G14" s="1">
        <v>0.857142857142857</v>
      </c>
      <c r="H14" s="1">
        <v>0.0</v>
      </c>
      <c r="I14" s="1">
        <v>1671373.63144019</v>
      </c>
      <c r="J14" s="1">
        <v>2283645.1570203</v>
      </c>
      <c r="K14" s="1">
        <v>0.0177390631714288</v>
      </c>
      <c r="L14" s="1">
        <v>0.143510423478649</v>
      </c>
      <c r="M14" s="1">
        <v>0.319436757217033</v>
      </c>
      <c r="N14" s="1">
        <v>0.751493883680935</v>
      </c>
      <c r="O14" s="1">
        <v>0.492311815305399</v>
      </c>
      <c r="P14" s="1">
        <v>25916.8939359737</v>
      </c>
      <c r="Q14" s="1">
        <v>0.142857142857142</v>
      </c>
      <c r="R14" s="1">
        <v>0.0</v>
      </c>
      <c r="S14" s="1">
        <v>1753879.31558169</v>
      </c>
      <c r="T14" s="1">
        <v>2396375.30192051</v>
      </c>
      <c r="V14" s="3">
        <f t="shared" si="1"/>
        <v>0.7142857143</v>
      </c>
      <c r="W14" s="3">
        <f t="shared" si="2"/>
        <v>1</v>
      </c>
      <c r="X14" s="3">
        <f t="shared" si="3"/>
        <v>0.7142857143</v>
      </c>
      <c r="Y14" s="3">
        <f t="shared" si="4"/>
        <v>24</v>
      </c>
      <c r="Z14" s="3">
        <f t="shared" si="5"/>
        <v>24</v>
      </c>
      <c r="AA14" s="3">
        <f t="shared" si="6"/>
        <v>21</v>
      </c>
      <c r="AB14" s="3">
        <f t="shared" si="7"/>
        <v>19</v>
      </c>
      <c r="AC14" s="3">
        <f t="shared" si="8"/>
        <v>11.5</v>
      </c>
      <c r="AD14" s="3">
        <f t="shared" si="9"/>
        <v>36</v>
      </c>
      <c r="AE14" s="3">
        <f t="shared" si="10"/>
        <v>54</v>
      </c>
      <c r="AF14" s="3">
        <f t="shared" si="11"/>
        <v>7</v>
      </c>
    </row>
    <row r="15">
      <c r="A15" s="1">
        <v>0.246803100266986</v>
      </c>
      <c r="B15" s="1">
        <v>0.0</v>
      </c>
      <c r="C15" s="1">
        <v>0.117495316885299</v>
      </c>
      <c r="D15" s="1">
        <v>0.534814520526299</v>
      </c>
      <c r="E15" s="1">
        <v>0.0</v>
      </c>
      <c r="F15" s="1">
        <v>75617.0603354223</v>
      </c>
      <c r="G15" s="1">
        <v>0.6</v>
      </c>
      <c r="H15" s="1">
        <v>0.0</v>
      </c>
      <c r="I15" s="1">
        <v>1913476.99775164</v>
      </c>
      <c r="J15" s="1">
        <v>2463815.8373819</v>
      </c>
      <c r="K15" s="1">
        <v>0.231539409775453</v>
      </c>
      <c r="L15" s="1">
        <v>0.0798564939914533</v>
      </c>
      <c r="M15" s="1">
        <v>0.11871859358906</v>
      </c>
      <c r="N15" s="1">
        <v>0.114141957981642</v>
      </c>
      <c r="O15" s="1">
        <v>0.259695190818776</v>
      </c>
      <c r="P15" s="1">
        <v>98589.8966339297</v>
      </c>
      <c r="Q15" s="1">
        <v>0.4</v>
      </c>
      <c r="R15" s="1">
        <v>0.0</v>
      </c>
      <c r="S15" s="1">
        <v>1811827.97079452</v>
      </c>
      <c r="T15" s="1">
        <v>2332930.85350174</v>
      </c>
      <c r="V15" s="3">
        <f t="shared" si="1"/>
        <v>0.2</v>
      </c>
      <c r="W15" s="3">
        <f t="shared" si="2"/>
        <v>1</v>
      </c>
      <c r="X15" s="3">
        <f t="shared" si="3"/>
        <v>0.2</v>
      </c>
      <c r="Y15" s="3">
        <f t="shared" si="4"/>
        <v>11</v>
      </c>
      <c r="Z15" s="3">
        <f t="shared" si="5"/>
        <v>11</v>
      </c>
      <c r="AA15" s="3">
        <f t="shared" si="6"/>
        <v>29</v>
      </c>
      <c r="AB15" s="3">
        <f t="shared" si="7"/>
        <v>28</v>
      </c>
      <c r="AC15" s="3">
        <f t="shared" si="8"/>
        <v>11.5</v>
      </c>
      <c r="AD15" s="3">
        <f t="shared" si="9"/>
        <v>27</v>
      </c>
      <c r="AE15" s="3">
        <f t="shared" si="10"/>
        <v>41</v>
      </c>
      <c r="AF15" s="3">
        <f t="shared" si="11"/>
        <v>20</v>
      </c>
    </row>
    <row r="16">
      <c r="A16" s="1">
        <v>0.0160858138036336</v>
      </c>
      <c r="B16" s="1">
        <v>0.484184531234209</v>
      </c>
      <c r="C16" s="1">
        <v>0.521782702130799</v>
      </c>
      <c r="D16" s="1">
        <v>0.755772707246458</v>
      </c>
      <c r="E16" s="1">
        <v>2.45252721603677</v>
      </c>
      <c r="F16" s="1">
        <v>13098.3799732815</v>
      </c>
      <c r="G16" s="1">
        <v>0.25</v>
      </c>
      <c r="H16" s="1">
        <v>0.0</v>
      </c>
      <c r="I16" s="1">
        <v>2477574.03929947</v>
      </c>
      <c r="J16" s="1">
        <v>2986107.08560196</v>
      </c>
      <c r="K16" s="1">
        <v>0.478021555192613</v>
      </c>
      <c r="L16" s="1">
        <v>0.0</v>
      </c>
      <c r="M16" s="1">
        <v>0.166129950092222</v>
      </c>
      <c r="N16" s="1">
        <v>0.262595670296913</v>
      </c>
      <c r="O16" s="1">
        <v>0.0</v>
      </c>
      <c r="P16" s="1">
        <v>7344.53915734614</v>
      </c>
      <c r="Q16" s="1">
        <v>0.75</v>
      </c>
      <c r="R16" s="1">
        <v>0.0</v>
      </c>
      <c r="S16" s="1">
        <v>2450190.99450614</v>
      </c>
      <c r="T16" s="1">
        <v>2953103.43647586</v>
      </c>
      <c r="V16" s="3">
        <f t="shared" si="1"/>
        <v>-0.5</v>
      </c>
      <c r="W16" s="3">
        <f t="shared" si="2"/>
        <v>-1</v>
      </c>
      <c r="X16" s="3">
        <f t="shared" si="3"/>
        <v>0.5</v>
      </c>
      <c r="Y16" s="3">
        <f t="shared" si="4"/>
        <v>20</v>
      </c>
      <c r="Z16" s="3">
        <f t="shared" si="5"/>
        <v>-20</v>
      </c>
      <c r="AA16" s="3">
        <f t="shared" si="6"/>
        <v>18</v>
      </c>
      <c r="AB16" s="3">
        <f t="shared" si="7"/>
        <v>38</v>
      </c>
      <c r="AC16" s="3">
        <f t="shared" si="8"/>
        <v>48</v>
      </c>
      <c r="AD16" s="3">
        <f t="shared" si="9"/>
        <v>11.5</v>
      </c>
      <c r="AE16" s="3">
        <f t="shared" si="10"/>
        <v>11</v>
      </c>
      <c r="AF16" s="3">
        <f t="shared" si="11"/>
        <v>50</v>
      </c>
    </row>
    <row r="17">
      <c r="A17" s="1">
        <v>0.725805410471789</v>
      </c>
      <c r="B17" s="1">
        <v>0.0</v>
      </c>
      <c r="C17" s="1">
        <v>0.0180424147129729</v>
      </c>
      <c r="D17" s="1">
        <v>0.0391018584427266</v>
      </c>
      <c r="E17" s="1">
        <v>0.0</v>
      </c>
      <c r="F17" s="1">
        <v>68698.2932286112</v>
      </c>
      <c r="G17" s="1">
        <v>0.8</v>
      </c>
      <c r="H17" s="1">
        <v>0.0</v>
      </c>
      <c r="I17" s="1">
        <v>2896238.0558568</v>
      </c>
      <c r="J17" s="1">
        <v>3177697.23594787</v>
      </c>
      <c r="K17" s="1">
        <v>0.524964021981325</v>
      </c>
      <c r="L17" s="1">
        <v>0.0876670957195248</v>
      </c>
      <c r="M17" s="1">
        <v>0.175001196950449</v>
      </c>
      <c r="N17" s="1">
        <v>0.298055953875366</v>
      </c>
      <c r="O17" s="1">
        <v>0.232125075297521</v>
      </c>
      <c r="P17" s="1">
        <v>109516.082366526</v>
      </c>
      <c r="Q17" s="1">
        <v>0.2</v>
      </c>
      <c r="R17" s="1">
        <v>0.0</v>
      </c>
      <c r="S17" s="1">
        <v>2888230.1316187</v>
      </c>
      <c r="T17" s="1">
        <v>3168910.97298124</v>
      </c>
      <c r="V17" s="3">
        <f t="shared" si="1"/>
        <v>0.6</v>
      </c>
      <c r="W17" s="3">
        <f t="shared" si="2"/>
        <v>1</v>
      </c>
      <c r="X17" s="3">
        <f t="shared" si="3"/>
        <v>0.6</v>
      </c>
      <c r="Y17" s="3">
        <f t="shared" si="4"/>
        <v>22.5</v>
      </c>
      <c r="Z17" s="3">
        <f t="shared" si="5"/>
        <v>22.5</v>
      </c>
      <c r="AA17" s="3">
        <f t="shared" si="6"/>
        <v>54</v>
      </c>
      <c r="AB17" s="3">
        <f t="shared" si="7"/>
        <v>41</v>
      </c>
      <c r="AC17" s="3">
        <f t="shared" si="8"/>
        <v>11.5</v>
      </c>
      <c r="AD17" s="3">
        <f t="shared" si="9"/>
        <v>29</v>
      </c>
      <c r="AE17" s="3">
        <f t="shared" si="10"/>
        <v>52.5</v>
      </c>
      <c r="AF17" s="3">
        <f t="shared" si="11"/>
        <v>8.5</v>
      </c>
    </row>
    <row r="18">
      <c r="A18" s="1">
        <v>0.679119258553904</v>
      </c>
      <c r="B18" s="1">
        <v>0.0979044248950812</v>
      </c>
      <c r="C18" s="1">
        <v>0.231800233433642</v>
      </c>
      <c r="D18" s="1">
        <v>0.145767102846998</v>
      </c>
      <c r="E18" s="1">
        <v>0.293713274685243</v>
      </c>
      <c r="F18" s="1">
        <v>91883.1734409789</v>
      </c>
      <c r="G18" s="1">
        <v>0.5</v>
      </c>
      <c r="H18" s="1">
        <v>0.0</v>
      </c>
      <c r="I18" s="1">
        <v>1694901.67889949</v>
      </c>
      <c r="J18" s="1">
        <v>1858166.40866866</v>
      </c>
      <c r="K18" s="1">
        <v>0.745770516186693</v>
      </c>
      <c r="L18" s="1">
        <v>0.0</v>
      </c>
      <c r="M18" s="1">
        <v>0.242125825078718</v>
      </c>
      <c r="N18" s="1">
        <v>0.0906011930598742</v>
      </c>
      <c r="O18" s="1">
        <v>0.0</v>
      </c>
      <c r="P18" s="1">
        <v>0.0</v>
      </c>
      <c r="Q18" s="1">
        <v>0.5</v>
      </c>
      <c r="R18" s="1">
        <v>0.0</v>
      </c>
      <c r="S18" s="1">
        <v>1645342.64443709</v>
      </c>
      <c r="T18" s="1">
        <v>1803833.43443329</v>
      </c>
      <c r="V18" s="3">
        <f t="shared" si="1"/>
        <v>0</v>
      </c>
      <c r="W18" s="3">
        <f t="shared" si="2"/>
        <v>-1</v>
      </c>
      <c r="X18" s="3">
        <f t="shared" si="3"/>
        <v>0</v>
      </c>
      <c r="Y18" s="3">
        <f t="shared" si="4"/>
        <v>5</v>
      </c>
      <c r="Z18" s="3">
        <f t="shared" si="5"/>
        <v>-5</v>
      </c>
      <c r="AA18" s="3">
        <f t="shared" si="6"/>
        <v>48</v>
      </c>
      <c r="AB18" s="3">
        <f t="shared" si="7"/>
        <v>57</v>
      </c>
      <c r="AC18" s="3">
        <f t="shared" si="8"/>
        <v>30</v>
      </c>
      <c r="AD18" s="3">
        <f t="shared" si="9"/>
        <v>11.5</v>
      </c>
      <c r="AE18" s="3">
        <f t="shared" si="10"/>
        <v>30.5</v>
      </c>
      <c r="AF18" s="3">
        <f t="shared" si="11"/>
        <v>30.5</v>
      </c>
    </row>
    <row r="19">
      <c r="A19" s="1">
        <v>0.351450432468973</v>
      </c>
      <c r="B19" s="1">
        <v>0.0</v>
      </c>
      <c r="C19" s="1">
        <v>0.231812970907353</v>
      </c>
      <c r="D19" s="1">
        <v>0.425683079580291</v>
      </c>
      <c r="E19" s="1">
        <v>0.0</v>
      </c>
      <c r="F19" s="1">
        <v>0.0</v>
      </c>
      <c r="G19" s="1">
        <v>0.5</v>
      </c>
      <c r="H19" s="1">
        <v>0.0</v>
      </c>
      <c r="I19" s="1">
        <v>1761864.78983917</v>
      </c>
      <c r="J19" s="1">
        <v>2057762.12158633</v>
      </c>
      <c r="K19" s="1">
        <v>0.476010248683122</v>
      </c>
      <c r="L19" s="1">
        <v>0.0</v>
      </c>
      <c r="M19" s="1">
        <v>0.251979800740308</v>
      </c>
      <c r="N19" s="1">
        <v>0.339690846894195</v>
      </c>
      <c r="O19" s="1">
        <v>0.0</v>
      </c>
      <c r="P19" s="1">
        <v>0.0</v>
      </c>
      <c r="Q19" s="1">
        <v>0.5</v>
      </c>
      <c r="R19" s="1">
        <v>0.0</v>
      </c>
      <c r="S19" s="1">
        <v>1747052.46922409</v>
      </c>
      <c r="T19" s="1">
        <v>2040462.06241441</v>
      </c>
      <c r="V19" s="3">
        <f t="shared" si="1"/>
        <v>0</v>
      </c>
      <c r="W19" s="3">
        <f t="shared" si="2"/>
        <v>-1</v>
      </c>
      <c r="X19" s="3">
        <f t="shared" si="3"/>
        <v>0</v>
      </c>
      <c r="Y19" s="3">
        <f t="shared" si="4"/>
        <v>5</v>
      </c>
      <c r="Z19" s="3">
        <f t="shared" si="5"/>
        <v>-5</v>
      </c>
      <c r="AA19" s="3">
        <f t="shared" si="6"/>
        <v>34</v>
      </c>
      <c r="AB19" s="3">
        <f t="shared" si="7"/>
        <v>37</v>
      </c>
      <c r="AC19" s="3">
        <f t="shared" si="8"/>
        <v>11.5</v>
      </c>
      <c r="AD19" s="3">
        <f t="shared" si="9"/>
        <v>11.5</v>
      </c>
      <c r="AE19" s="3">
        <f t="shared" si="10"/>
        <v>30.5</v>
      </c>
      <c r="AF19" s="3">
        <f t="shared" si="11"/>
        <v>30.5</v>
      </c>
    </row>
    <row r="20">
      <c r="A20" s="1">
        <v>0.677544291340987</v>
      </c>
      <c r="B20" s="1">
        <v>0.114076329661689</v>
      </c>
      <c r="C20" s="1">
        <v>0.341546556344934</v>
      </c>
      <c r="D20" s="1">
        <v>0.2284555713011</v>
      </c>
      <c r="E20" s="1">
        <v>0.257242704180919</v>
      </c>
      <c r="F20" s="1">
        <v>104885.827087246</v>
      </c>
      <c r="G20" s="1">
        <v>0.0</v>
      </c>
      <c r="H20" s="1">
        <v>0.0</v>
      </c>
      <c r="I20" s="1">
        <v>2567267.68839816</v>
      </c>
      <c r="J20" s="1">
        <v>2768534.16937424</v>
      </c>
      <c r="K20" s="1">
        <v>0.884853248274956</v>
      </c>
      <c r="L20" s="1">
        <v>0.0</v>
      </c>
      <c r="M20" s="1">
        <v>0.0</v>
      </c>
      <c r="N20" s="1">
        <v>0.0</v>
      </c>
      <c r="O20" s="1">
        <v>0.0</v>
      </c>
      <c r="P20" s="1">
        <v>164841.69742056</v>
      </c>
      <c r="Q20" s="1">
        <v>1.0</v>
      </c>
      <c r="R20" s="1">
        <v>0.0</v>
      </c>
      <c r="S20" s="1">
        <v>2509683.29085118</v>
      </c>
      <c r="T20" s="1">
        <v>2706435.30831587</v>
      </c>
      <c r="V20" s="3">
        <f t="shared" si="1"/>
        <v>-1</v>
      </c>
      <c r="W20" s="3">
        <f t="shared" si="2"/>
        <v>-1</v>
      </c>
      <c r="X20" s="3">
        <f t="shared" si="3"/>
        <v>1</v>
      </c>
      <c r="Y20" s="3">
        <f t="shared" si="4"/>
        <v>27.5</v>
      </c>
      <c r="Z20" s="3">
        <f t="shared" si="5"/>
        <v>-27.5</v>
      </c>
      <c r="AA20" s="3">
        <f t="shared" si="6"/>
        <v>47</v>
      </c>
      <c r="AB20" s="3">
        <f t="shared" si="7"/>
        <v>59</v>
      </c>
      <c r="AC20" s="3">
        <f t="shared" si="8"/>
        <v>32</v>
      </c>
      <c r="AD20" s="3">
        <f t="shared" si="9"/>
        <v>11.5</v>
      </c>
      <c r="AE20" s="3">
        <f t="shared" si="10"/>
        <v>3.5</v>
      </c>
      <c r="AF20" s="3">
        <f t="shared" si="11"/>
        <v>57.5</v>
      </c>
    </row>
    <row r="21">
      <c r="A21" s="1">
        <v>0.917958655444472</v>
      </c>
      <c r="B21" s="1">
        <v>0.0</v>
      </c>
      <c r="C21" s="1">
        <v>0.330345762914548</v>
      </c>
      <c r="D21" s="1">
        <v>0.0713309094876835</v>
      </c>
      <c r="E21" s="1">
        <v>0.0</v>
      </c>
      <c r="F21" s="1">
        <v>0.0</v>
      </c>
      <c r="G21" s="1">
        <v>0.666666666666666</v>
      </c>
      <c r="H21" s="1">
        <v>0.0</v>
      </c>
      <c r="I21" s="1">
        <v>2286691.15933682</v>
      </c>
      <c r="J21" s="1">
        <v>2389891.16577208</v>
      </c>
      <c r="K21" s="1">
        <v>0.711515361916693</v>
      </c>
      <c r="L21" s="1">
        <v>0.119308311160391</v>
      </c>
      <c r="M21" s="1">
        <v>0.157781336991333</v>
      </c>
      <c r="N21" s="1">
        <v>0.210546324335737</v>
      </c>
      <c r="O21" s="1">
        <v>0.338804094593608</v>
      </c>
      <c r="P21" s="1">
        <v>140683.949616472</v>
      </c>
      <c r="Q21" s="1">
        <v>0.333333333333333</v>
      </c>
      <c r="R21" s="1">
        <v>0.0</v>
      </c>
      <c r="S21" s="1">
        <v>2273635.02688698</v>
      </c>
      <c r="T21" s="1">
        <v>2376245.76143049</v>
      </c>
      <c r="V21" s="3">
        <f t="shared" si="1"/>
        <v>0.3333333333</v>
      </c>
      <c r="W21" s="3">
        <f t="shared" si="2"/>
        <v>1</v>
      </c>
      <c r="X21" s="3">
        <f t="shared" si="3"/>
        <v>0.3333333333</v>
      </c>
      <c r="Y21" s="3">
        <f t="shared" si="4"/>
        <v>15.5</v>
      </c>
      <c r="Z21" s="3">
        <f t="shared" si="5"/>
        <v>15.5</v>
      </c>
      <c r="AA21" s="3">
        <f t="shared" si="6"/>
        <v>60</v>
      </c>
      <c r="AB21" s="3">
        <f t="shared" si="7"/>
        <v>52</v>
      </c>
      <c r="AC21" s="3">
        <f t="shared" si="8"/>
        <v>11.5</v>
      </c>
      <c r="AD21" s="3">
        <f t="shared" si="9"/>
        <v>34</v>
      </c>
      <c r="AE21" s="3">
        <f t="shared" si="10"/>
        <v>45.5</v>
      </c>
      <c r="AF21" s="3">
        <f t="shared" si="11"/>
        <v>15.5</v>
      </c>
    </row>
    <row r="22">
      <c r="A22" s="1">
        <v>0.150495763695601</v>
      </c>
      <c r="B22" s="1">
        <v>0.359628698767232</v>
      </c>
      <c r="C22" s="1">
        <v>0.39132833439694</v>
      </c>
      <c r="D22" s="1">
        <v>0.603805360557109</v>
      </c>
      <c r="E22" s="1">
        <v>1.86368899193282</v>
      </c>
      <c r="F22" s="1">
        <v>103571.336236466</v>
      </c>
      <c r="G22" s="1">
        <v>0.0</v>
      </c>
      <c r="H22" s="1">
        <v>0.0</v>
      </c>
      <c r="I22" s="1">
        <v>1847952.00247143</v>
      </c>
      <c r="J22" s="1">
        <v>2265902.33222713</v>
      </c>
      <c r="K22" s="1">
        <v>0.478499072300722</v>
      </c>
      <c r="L22" s="1">
        <v>0.0</v>
      </c>
      <c r="M22" s="1">
        <v>0.0</v>
      </c>
      <c r="N22" s="1">
        <v>0.0</v>
      </c>
      <c r="O22" s="1">
        <v>0.0</v>
      </c>
      <c r="P22" s="1">
        <v>59381.4436983466</v>
      </c>
      <c r="Q22" s="1">
        <v>1.0</v>
      </c>
      <c r="R22" s="1">
        <v>0.0</v>
      </c>
      <c r="S22" s="1">
        <v>1819900.83078218</v>
      </c>
      <c r="T22" s="1">
        <v>2231506.94717211</v>
      </c>
      <c r="V22" s="3">
        <f t="shared" si="1"/>
        <v>-1</v>
      </c>
      <c r="W22" s="3">
        <f t="shared" si="2"/>
        <v>-1</v>
      </c>
      <c r="X22" s="3">
        <f t="shared" si="3"/>
        <v>1</v>
      </c>
      <c r="Y22" s="3">
        <f t="shared" si="4"/>
        <v>27.5</v>
      </c>
      <c r="Z22" s="3">
        <f t="shared" si="5"/>
        <v>-27.5</v>
      </c>
      <c r="AA22" s="3">
        <f t="shared" si="6"/>
        <v>26</v>
      </c>
      <c r="AB22" s="3">
        <f t="shared" si="7"/>
        <v>39</v>
      </c>
      <c r="AC22" s="3">
        <f t="shared" si="8"/>
        <v>47</v>
      </c>
      <c r="AD22" s="3">
        <f t="shared" si="9"/>
        <v>11.5</v>
      </c>
      <c r="AE22" s="3">
        <f t="shared" si="10"/>
        <v>3.5</v>
      </c>
      <c r="AF22" s="3">
        <f t="shared" si="11"/>
        <v>57.5</v>
      </c>
    </row>
    <row r="23">
      <c r="A23" s="1">
        <v>0.0108576877254645</v>
      </c>
      <c r="B23" s="1">
        <v>0.219182434339643</v>
      </c>
      <c r="C23" s="1">
        <v>0.258060578628834</v>
      </c>
      <c r="D23" s="1">
        <v>0.441669503285647</v>
      </c>
      <c r="E23" s="1">
        <v>0.657547303018931</v>
      </c>
      <c r="F23" s="1">
        <v>290499.454540541</v>
      </c>
      <c r="G23" s="1">
        <v>0.5</v>
      </c>
      <c r="H23" s="1">
        <v>0.0</v>
      </c>
      <c r="I23" s="1">
        <v>2694315.1627015</v>
      </c>
      <c r="J23" s="1">
        <v>3288694.73905925</v>
      </c>
      <c r="K23" s="1">
        <v>0.454646406830856</v>
      </c>
      <c r="L23" s="1">
        <v>0.209562159630511</v>
      </c>
      <c r="M23" s="1">
        <v>0.258060578628834</v>
      </c>
      <c r="N23" s="1">
        <v>0.327962053666369</v>
      </c>
      <c r="O23" s="1">
        <v>0.628686478891533</v>
      </c>
      <c r="P23" s="1">
        <v>69114.2816224849</v>
      </c>
      <c r="Q23" s="1">
        <v>0.5</v>
      </c>
      <c r="R23" s="1">
        <v>0.0</v>
      </c>
      <c r="S23" s="1">
        <v>2786535.65087322</v>
      </c>
      <c r="T23" s="1">
        <v>3401259.3760284</v>
      </c>
      <c r="V23" s="3">
        <f t="shared" si="1"/>
        <v>0</v>
      </c>
      <c r="W23" s="3">
        <f t="shared" si="2"/>
        <v>-1</v>
      </c>
      <c r="X23" s="3">
        <f t="shared" si="3"/>
        <v>0</v>
      </c>
      <c r="Y23" s="3">
        <f t="shared" si="4"/>
        <v>5</v>
      </c>
      <c r="Z23" s="3">
        <f t="shared" si="5"/>
        <v>-5</v>
      </c>
      <c r="AA23" s="3">
        <f t="shared" si="6"/>
        <v>17</v>
      </c>
      <c r="AB23" s="3">
        <f t="shared" si="7"/>
        <v>35</v>
      </c>
      <c r="AC23" s="3">
        <f t="shared" si="8"/>
        <v>40</v>
      </c>
      <c r="AD23" s="3">
        <f t="shared" si="9"/>
        <v>39</v>
      </c>
      <c r="AE23" s="3">
        <f t="shared" si="10"/>
        <v>30.5</v>
      </c>
      <c r="AF23" s="3">
        <f t="shared" si="11"/>
        <v>30.5</v>
      </c>
    </row>
    <row r="24">
      <c r="A24" s="1">
        <v>0.0</v>
      </c>
      <c r="B24" s="1">
        <v>1.97002099382324</v>
      </c>
      <c r="C24" s="1">
        <v>1.26284332785537</v>
      </c>
      <c r="D24" s="1">
        <v>1.32575252460575</v>
      </c>
      <c r="E24" s="1">
        <v>5.62704738906088</v>
      </c>
      <c r="F24" s="1">
        <v>245711.695745943</v>
      </c>
      <c r="G24" s="1">
        <v>0.0</v>
      </c>
      <c r="H24" s="1">
        <v>0.0</v>
      </c>
      <c r="I24" s="1">
        <v>2297077.96979024</v>
      </c>
      <c r="J24" s="1">
        <v>3182653.67958764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2262336.30769111</v>
      </c>
      <c r="T24" s="1">
        <v>3134519.18970299</v>
      </c>
      <c r="V24" s="3">
        <f t="shared" si="1"/>
        <v>-1</v>
      </c>
      <c r="W24" s="3">
        <f t="shared" si="2"/>
        <v>-1</v>
      </c>
      <c r="X24" s="3">
        <f t="shared" si="3"/>
        <v>1</v>
      </c>
      <c r="Y24" s="3">
        <f t="shared" si="4"/>
        <v>27.5</v>
      </c>
      <c r="Z24" s="3">
        <f t="shared" si="5"/>
        <v>-27.5</v>
      </c>
      <c r="AA24" s="3">
        <f t="shared" si="6"/>
        <v>8.5</v>
      </c>
      <c r="AB24" s="3">
        <f t="shared" si="7"/>
        <v>8.5</v>
      </c>
      <c r="AC24" s="3">
        <f t="shared" si="8"/>
        <v>58</v>
      </c>
      <c r="AD24" s="3">
        <f t="shared" si="9"/>
        <v>11.5</v>
      </c>
      <c r="AE24" s="3">
        <f t="shared" si="10"/>
        <v>3.5</v>
      </c>
      <c r="AF24" s="3">
        <f t="shared" si="11"/>
        <v>57.5</v>
      </c>
    </row>
    <row r="25">
      <c r="A25" s="1">
        <v>0.249293310796303</v>
      </c>
      <c r="B25" s="1">
        <v>0.184715749826953</v>
      </c>
      <c r="C25" s="1">
        <v>0.285655396615663</v>
      </c>
      <c r="D25" s="1">
        <v>0.353047147041814</v>
      </c>
      <c r="E25" s="1">
        <v>0.488192055814062</v>
      </c>
      <c r="F25" s="1">
        <v>65460.8948376057</v>
      </c>
      <c r="G25" s="1">
        <v>0.25</v>
      </c>
      <c r="H25" s="1">
        <v>0.0</v>
      </c>
      <c r="I25" s="1">
        <v>2698790.99220251</v>
      </c>
      <c r="J25" s="1">
        <v>3140079.26728313</v>
      </c>
      <c r="K25" s="1">
        <v>0.574337583004543</v>
      </c>
      <c r="L25" s="1">
        <v>0.0</v>
      </c>
      <c r="M25" s="1">
        <v>0.0927704865988575</v>
      </c>
      <c r="N25" s="1">
        <v>0.150772710011726</v>
      </c>
      <c r="O25" s="1">
        <v>0.0</v>
      </c>
      <c r="P25" s="1">
        <v>143658.131167592</v>
      </c>
      <c r="Q25" s="1">
        <v>0.75</v>
      </c>
      <c r="R25" s="1">
        <v>0.0</v>
      </c>
      <c r="S25" s="1">
        <v>2733283.14275021</v>
      </c>
      <c r="T25" s="1">
        <v>3180211.5998603</v>
      </c>
      <c r="V25" s="3">
        <f t="shared" si="1"/>
        <v>-0.5</v>
      </c>
      <c r="W25" s="3">
        <f t="shared" si="2"/>
        <v>-1</v>
      </c>
      <c r="X25" s="3">
        <f t="shared" si="3"/>
        <v>0.5</v>
      </c>
      <c r="Y25" s="3">
        <f t="shared" si="4"/>
        <v>20</v>
      </c>
      <c r="Z25" s="3">
        <f t="shared" si="5"/>
        <v>-20</v>
      </c>
      <c r="AA25" s="3">
        <f t="shared" si="6"/>
        <v>30</v>
      </c>
      <c r="AB25" s="3">
        <f t="shared" si="7"/>
        <v>43</v>
      </c>
      <c r="AC25" s="3">
        <f t="shared" si="8"/>
        <v>38</v>
      </c>
      <c r="AD25" s="3">
        <f t="shared" si="9"/>
        <v>11.5</v>
      </c>
      <c r="AE25" s="3">
        <f t="shared" si="10"/>
        <v>11</v>
      </c>
      <c r="AF25" s="3">
        <f t="shared" si="11"/>
        <v>50</v>
      </c>
    </row>
    <row r="26">
      <c r="A26" s="1">
        <v>0.269746178068536</v>
      </c>
      <c r="B26" s="1">
        <v>0.178195069619719</v>
      </c>
      <c r="C26" s="1">
        <v>0.280935873297336</v>
      </c>
      <c r="D26" s="1">
        <v>0.521217019396723</v>
      </c>
      <c r="E26" s="1">
        <v>0.543032535847755</v>
      </c>
      <c r="F26" s="1">
        <v>3628.74847098952</v>
      </c>
      <c r="G26" s="1">
        <v>0.5</v>
      </c>
      <c r="H26" s="1">
        <v>0.0</v>
      </c>
      <c r="I26" s="1">
        <v>1915967.34466359</v>
      </c>
      <c r="J26" s="1">
        <v>2135215.51651415</v>
      </c>
      <c r="K26" s="1">
        <v>0.755119603726113</v>
      </c>
      <c r="L26" s="1">
        <v>0.0</v>
      </c>
      <c r="M26" s="1">
        <v>0.423345964254605</v>
      </c>
      <c r="N26" s="1">
        <v>0.199039630790541</v>
      </c>
      <c r="O26" s="1">
        <v>0.0</v>
      </c>
      <c r="P26" s="1">
        <v>0.0</v>
      </c>
      <c r="Q26" s="1">
        <v>0.5</v>
      </c>
      <c r="R26" s="1">
        <v>0.0</v>
      </c>
      <c r="S26" s="1">
        <v>1951562.75496318</v>
      </c>
      <c r="T26" s="1">
        <v>2174884.31435971</v>
      </c>
      <c r="V26" s="3">
        <f t="shared" si="1"/>
        <v>0</v>
      </c>
      <c r="W26" s="3">
        <f t="shared" si="2"/>
        <v>-1</v>
      </c>
      <c r="X26" s="3">
        <f t="shared" si="3"/>
        <v>0</v>
      </c>
      <c r="Y26" s="3">
        <f t="shared" si="4"/>
        <v>5</v>
      </c>
      <c r="Z26" s="3">
        <f t="shared" si="5"/>
        <v>-5</v>
      </c>
      <c r="AA26" s="3">
        <f t="shared" si="6"/>
        <v>31</v>
      </c>
      <c r="AB26" s="3">
        <f t="shared" si="7"/>
        <v>58</v>
      </c>
      <c r="AC26" s="3">
        <f t="shared" si="8"/>
        <v>37</v>
      </c>
      <c r="AD26" s="3">
        <f t="shared" si="9"/>
        <v>11.5</v>
      </c>
      <c r="AE26" s="3">
        <f t="shared" si="10"/>
        <v>30.5</v>
      </c>
      <c r="AF26" s="3">
        <f t="shared" si="11"/>
        <v>30.5</v>
      </c>
    </row>
    <row r="27">
      <c r="A27" s="1">
        <v>0.0</v>
      </c>
      <c r="B27" s="1">
        <v>0.543287694926167</v>
      </c>
      <c r="C27" s="1">
        <v>0.543287694926167</v>
      </c>
      <c r="D27" s="1">
        <v>0.823123650646846</v>
      </c>
      <c r="E27" s="1">
        <v>1.08657538985233</v>
      </c>
      <c r="F27" s="1">
        <v>0.0</v>
      </c>
      <c r="G27" s="1">
        <v>0.5</v>
      </c>
      <c r="H27" s="1">
        <v>0.0</v>
      </c>
      <c r="I27" s="1">
        <v>2906204.12198467</v>
      </c>
      <c r="J27" s="1">
        <v>4026612.02794822</v>
      </c>
      <c r="K27" s="1">
        <v>0.0</v>
      </c>
      <c r="L27" s="1">
        <v>2.12218592170012</v>
      </c>
      <c r="M27" s="1">
        <v>0.611464120924677</v>
      </c>
      <c r="N27" s="1">
        <v>1.0</v>
      </c>
      <c r="O27" s="1">
        <v>8.80950682509857</v>
      </c>
      <c r="P27" s="1">
        <v>83078.2584036097</v>
      </c>
      <c r="Q27" s="1">
        <v>0.5</v>
      </c>
      <c r="R27" s="1">
        <v>0.0</v>
      </c>
      <c r="S27" s="1">
        <v>3000252.34789815</v>
      </c>
      <c r="T27" s="1">
        <v>4156918.30518859</v>
      </c>
      <c r="V27" s="3">
        <f t="shared" si="1"/>
        <v>0</v>
      </c>
      <c r="W27" s="3">
        <f t="shared" si="2"/>
        <v>-1</v>
      </c>
      <c r="X27" s="3">
        <f t="shared" si="3"/>
        <v>0</v>
      </c>
      <c r="Y27" s="3">
        <f t="shared" si="4"/>
        <v>5</v>
      </c>
      <c r="Z27" s="3">
        <f t="shared" si="5"/>
        <v>-5</v>
      </c>
      <c r="AA27" s="3">
        <f t="shared" si="6"/>
        <v>8.5</v>
      </c>
      <c r="AB27" s="3">
        <f t="shared" si="7"/>
        <v>8.5</v>
      </c>
      <c r="AC27" s="3">
        <f t="shared" si="8"/>
        <v>49</v>
      </c>
      <c r="AD27" s="3">
        <f t="shared" si="9"/>
        <v>59</v>
      </c>
      <c r="AE27" s="3">
        <f t="shared" si="10"/>
        <v>30.5</v>
      </c>
      <c r="AF27" s="3">
        <f t="shared" si="11"/>
        <v>30.5</v>
      </c>
    </row>
    <row r="28">
      <c r="A28" s="1">
        <v>0.701306419478408</v>
      </c>
      <c r="B28" s="1">
        <v>0.0483356151672162</v>
      </c>
      <c r="C28" s="1">
        <v>0.120750423868775</v>
      </c>
      <c r="D28" s="1">
        <v>0.127412936044069</v>
      </c>
      <c r="E28" s="1">
        <v>0.204681980188658</v>
      </c>
      <c r="F28" s="1">
        <v>29207.7928617175</v>
      </c>
      <c r="G28" s="1">
        <v>0.6</v>
      </c>
      <c r="H28" s="1">
        <v>0.0</v>
      </c>
      <c r="I28" s="1">
        <v>2044415.12985091</v>
      </c>
      <c r="J28" s="1">
        <v>2322343.21120945</v>
      </c>
      <c r="K28" s="1">
        <v>0.549659359109034</v>
      </c>
      <c r="L28" s="1">
        <v>0.139504343766744</v>
      </c>
      <c r="M28" s="1">
        <v>0.227227523527714</v>
      </c>
      <c r="N28" s="1">
        <v>0.342332948902075</v>
      </c>
      <c r="O28" s="1">
        <v>0.514044218322805</v>
      </c>
      <c r="P28" s="1">
        <v>78688.7267501189</v>
      </c>
      <c r="Q28" s="1">
        <v>0.4</v>
      </c>
      <c r="R28" s="1">
        <v>0.0</v>
      </c>
      <c r="S28" s="1">
        <v>2129220.30265438</v>
      </c>
      <c r="T28" s="1">
        <v>2418677.36553192</v>
      </c>
      <c r="V28" s="3">
        <f t="shared" si="1"/>
        <v>0.2</v>
      </c>
      <c r="W28" s="3">
        <f t="shared" si="2"/>
        <v>1</v>
      </c>
      <c r="X28" s="3">
        <f t="shared" si="3"/>
        <v>0.2</v>
      </c>
      <c r="Y28" s="3">
        <f t="shared" si="4"/>
        <v>11</v>
      </c>
      <c r="Z28" s="3">
        <f t="shared" si="5"/>
        <v>11</v>
      </c>
      <c r="AA28" s="3">
        <f t="shared" si="6"/>
        <v>49</v>
      </c>
      <c r="AB28" s="3">
        <f t="shared" si="7"/>
        <v>42</v>
      </c>
      <c r="AC28" s="3">
        <f t="shared" si="8"/>
        <v>24</v>
      </c>
      <c r="AD28" s="3">
        <f t="shared" si="9"/>
        <v>35</v>
      </c>
      <c r="AE28" s="3">
        <f t="shared" si="10"/>
        <v>41</v>
      </c>
      <c r="AF28" s="3">
        <f t="shared" si="11"/>
        <v>20</v>
      </c>
    </row>
    <row r="29">
      <c r="A29" s="1">
        <v>0.0</v>
      </c>
      <c r="B29" s="1">
        <v>10.5080244463921</v>
      </c>
      <c r="C29" s="1">
        <v>1.93668374158291</v>
      </c>
      <c r="D29" s="1">
        <v>2.00357541169146</v>
      </c>
      <c r="E29" s="1">
        <v>58.4258339442052</v>
      </c>
      <c r="F29" s="1">
        <v>215390.412473529</v>
      </c>
      <c r="G29" s="1">
        <v>0.0</v>
      </c>
      <c r="H29" s="1">
        <v>0.0</v>
      </c>
      <c r="I29" s="1">
        <v>2250263.67613661</v>
      </c>
      <c r="J29" s="1">
        <v>3117791.62729453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2211316.19778764</v>
      </c>
      <c r="T29" s="1">
        <v>3063829.27326135</v>
      </c>
      <c r="V29" s="3">
        <f t="shared" si="1"/>
        <v>-1</v>
      </c>
      <c r="W29" s="3">
        <f t="shared" si="2"/>
        <v>-1</v>
      </c>
      <c r="X29" s="3">
        <f t="shared" si="3"/>
        <v>1</v>
      </c>
      <c r="Y29" s="3">
        <f t="shared" si="4"/>
        <v>27.5</v>
      </c>
      <c r="Z29" s="3">
        <f t="shared" si="5"/>
        <v>-27.5</v>
      </c>
      <c r="AA29" s="3">
        <f t="shared" si="6"/>
        <v>8.5</v>
      </c>
      <c r="AB29" s="3">
        <f t="shared" si="7"/>
        <v>8.5</v>
      </c>
      <c r="AC29" s="3">
        <f t="shared" si="8"/>
        <v>60</v>
      </c>
      <c r="AD29" s="3">
        <f t="shared" si="9"/>
        <v>11.5</v>
      </c>
      <c r="AE29" s="3">
        <f t="shared" si="10"/>
        <v>3.5</v>
      </c>
      <c r="AF29" s="3">
        <f t="shared" si="11"/>
        <v>57.5</v>
      </c>
    </row>
    <row r="30">
      <c r="A30" s="1">
        <v>0.64913141002774</v>
      </c>
      <c r="B30" s="1">
        <v>0.0</v>
      </c>
      <c r="C30" s="1">
        <v>0.385861091888535</v>
      </c>
      <c r="D30" s="1">
        <v>0.201798034143745</v>
      </c>
      <c r="E30" s="1">
        <v>0.0</v>
      </c>
      <c r="F30" s="1">
        <v>0.0</v>
      </c>
      <c r="G30" s="1">
        <v>0.5</v>
      </c>
      <c r="H30" s="1">
        <v>0.0</v>
      </c>
      <c r="I30" s="1">
        <v>2198739.19315502</v>
      </c>
      <c r="J30" s="1">
        <v>2480512.56641579</v>
      </c>
      <c r="K30" s="1">
        <v>0.152209209995333</v>
      </c>
      <c r="L30" s="1">
        <v>0.247628807520333</v>
      </c>
      <c r="M30" s="1">
        <v>0.326081444216945</v>
      </c>
      <c r="N30" s="1">
        <v>0.624139138873573</v>
      </c>
      <c r="O30" s="1">
        <v>0.789034245140276</v>
      </c>
      <c r="P30" s="1">
        <v>17139.9605514849</v>
      </c>
      <c r="Q30" s="1">
        <v>0.5</v>
      </c>
      <c r="R30" s="1">
        <v>0.0</v>
      </c>
      <c r="S30" s="1">
        <v>2139080.09969922</v>
      </c>
      <c r="T30" s="1">
        <v>2413207.89338961</v>
      </c>
      <c r="V30" s="3">
        <f t="shared" si="1"/>
        <v>0</v>
      </c>
      <c r="W30" s="3">
        <f t="shared" si="2"/>
        <v>-1</v>
      </c>
      <c r="X30" s="3">
        <f t="shared" si="3"/>
        <v>0</v>
      </c>
      <c r="Y30" s="3">
        <f t="shared" si="4"/>
        <v>5</v>
      </c>
      <c r="Z30" s="3">
        <f t="shared" si="5"/>
        <v>-5</v>
      </c>
      <c r="AA30" s="3">
        <f t="shared" si="6"/>
        <v>45</v>
      </c>
      <c r="AB30" s="3">
        <f t="shared" si="7"/>
        <v>27</v>
      </c>
      <c r="AC30" s="3">
        <f t="shared" si="8"/>
        <v>11.5</v>
      </c>
      <c r="AD30" s="3">
        <f t="shared" si="9"/>
        <v>42</v>
      </c>
      <c r="AE30" s="3">
        <f t="shared" si="10"/>
        <v>30.5</v>
      </c>
      <c r="AF30" s="3">
        <f t="shared" si="11"/>
        <v>30.5</v>
      </c>
    </row>
    <row r="31">
      <c r="A31" s="1">
        <v>0.742802855770366</v>
      </c>
      <c r="B31" s="1">
        <v>0.81349265098971</v>
      </c>
      <c r="C31" s="1">
        <v>0.0592495750914837</v>
      </c>
      <c r="D31" s="1">
        <v>0.0780297345407763</v>
      </c>
      <c r="E31" s="1">
        <v>3.46651917201319</v>
      </c>
      <c r="F31" s="1">
        <v>25758.5798135171</v>
      </c>
      <c r="G31" s="1">
        <v>0.4</v>
      </c>
      <c r="H31" s="1">
        <v>0.0</v>
      </c>
      <c r="I31" s="1">
        <v>2530510.21114579</v>
      </c>
      <c r="J31" s="1">
        <v>2721253.53378248</v>
      </c>
      <c r="K31" s="1">
        <v>0.715022059580431</v>
      </c>
      <c r="L31" s="1">
        <v>0.0</v>
      </c>
      <c r="M31" s="1">
        <v>0.185840110836945</v>
      </c>
      <c r="N31" s="1">
        <v>0.113900045434757</v>
      </c>
      <c r="O31" s="1">
        <v>0.0</v>
      </c>
      <c r="P31" s="1">
        <v>49302.0079988869</v>
      </c>
      <c r="Q31" s="1">
        <v>0.6</v>
      </c>
      <c r="R31" s="1">
        <v>0.0</v>
      </c>
      <c r="S31" s="1">
        <v>2540397.88995155</v>
      </c>
      <c r="T31" s="1">
        <v>2731886.54276435</v>
      </c>
      <c r="V31" s="3">
        <f t="shared" si="1"/>
        <v>-0.2</v>
      </c>
      <c r="W31" s="3">
        <f t="shared" si="2"/>
        <v>-1</v>
      </c>
      <c r="X31" s="3">
        <f t="shared" si="3"/>
        <v>0.2</v>
      </c>
      <c r="Y31" s="3">
        <f t="shared" si="4"/>
        <v>11</v>
      </c>
      <c r="Z31" s="3">
        <f t="shared" si="5"/>
        <v>-11</v>
      </c>
      <c r="AA31" s="3">
        <f t="shared" si="6"/>
        <v>55</v>
      </c>
      <c r="AB31" s="3">
        <f t="shared" si="7"/>
        <v>53</v>
      </c>
      <c r="AC31" s="3">
        <f t="shared" si="8"/>
        <v>53</v>
      </c>
      <c r="AD31" s="3">
        <f t="shared" si="9"/>
        <v>11.5</v>
      </c>
      <c r="AE31" s="3">
        <f t="shared" si="10"/>
        <v>20</v>
      </c>
      <c r="AF31" s="3">
        <f t="shared" si="11"/>
        <v>41</v>
      </c>
    </row>
    <row r="32">
      <c r="A32">
        <f t="shared" ref="A32:T32" si="12">AVERAGE(A2:A31)</f>
        <v>0.2884736386</v>
      </c>
      <c r="B32">
        <f t="shared" si="12"/>
        <v>0.6262064622</v>
      </c>
      <c r="C32">
        <f t="shared" si="12"/>
        <v>0.3801615802</v>
      </c>
      <c r="D32">
        <f t="shared" si="12"/>
        <v>0.4876767115</v>
      </c>
      <c r="E32">
        <f t="shared" si="12"/>
        <v>2.801800822</v>
      </c>
      <c r="F32">
        <f t="shared" si="12"/>
        <v>73171.96207</v>
      </c>
      <c r="G32">
        <f t="shared" si="12"/>
        <v>0.4324603175</v>
      </c>
      <c r="H32">
        <f t="shared" si="12"/>
        <v>0</v>
      </c>
      <c r="I32">
        <f t="shared" si="12"/>
        <v>2264917.7</v>
      </c>
      <c r="J32">
        <f t="shared" si="12"/>
        <v>2779250.332</v>
      </c>
      <c r="K32">
        <f t="shared" si="12"/>
        <v>0.362452595</v>
      </c>
      <c r="L32">
        <f t="shared" si="12"/>
        <v>0.2931672538</v>
      </c>
      <c r="M32">
        <f t="shared" si="12"/>
        <v>0.271125897</v>
      </c>
      <c r="N32">
        <f t="shared" si="12"/>
        <v>0.3570452855</v>
      </c>
      <c r="O32">
        <f t="shared" si="12"/>
        <v>0.9624062936</v>
      </c>
      <c r="P32">
        <f t="shared" si="12"/>
        <v>58990.28635</v>
      </c>
      <c r="Q32">
        <f t="shared" si="12"/>
        <v>0.5675396825</v>
      </c>
      <c r="R32">
        <f t="shared" si="12"/>
        <v>0</v>
      </c>
      <c r="S32">
        <f t="shared" si="12"/>
        <v>2269703.565</v>
      </c>
      <c r="T32">
        <f t="shared" si="12"/>
        <v>2786835.794</v>
      </c>
      <c r="V32" s="3"/>
      <c r="W32" s="3"/>
      <c r="X32" s="3"/>
      <c r="Y32" s="3"/>
      <c r="Z32" s="3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4"/>
      <c r="AA33" s="4"/>
      <c r="AB33" s="4"/>
      <c r="AC33" s="4"/>
      <c r="AD33" s="4"/>
      <c r="AE33" s="4"/>
      <c r="AF33" s="4"/>
    </row>
    <row r="34">
      <c r="V34" s="2"/>
      <c r="W34" s="2"/>
      <c r="X34" s="2"/>
      <c r="Y34" s="2"/>
      <c r="Z34" s="3">
        <f>SUMif(Z2:Z31,"&gt;0",Z2:Z31)</f>
        <v>149.5</v>
      </c>
      <c r="AA34" s="3">
        <f>sum(AA2:AA31)</f>
        <v>870</v>
      </c>
      <c r="AB34" s="3">
        <f>SUM(AB2:AB31)</f>
        <v>960</v>
      </c>
      <c r="AC34" s="3">
        <f>sum(AC2:AC31)</f>
        <v>1002.5</v>
      </c>
      <c r="AD34" s="3">
        <f>SUM(AD2:AD31)</f>
        <v>827.5</v>
      </c>
      <c r="AE34" s="3">
        <f>sum(AE2:AE31)</f>
        <v>796.5</v>
      </c>
      <c r="AF34" s="3">
        <f>SUM(AF2:AF31)</f>
        <v>1033.5</v>
      </c>
    </row>
    <row r="35">
      <c r="V35" s="2"/>
      <c r="W35" s="2"/>
      <c r="X35" s="2"/>
      <c r="Y35" s="2"/>
      <c r="Z35" s="3">
        <f>sum(Z2:Z31)</f>
        <v>-166</v>
      </c>
      <c r="AA35" s="2" t="s">
        <v>31</v>
      </c>
      <c r="AB35" s="3">
        <f>(AA34/Z36-(Z36+1)/2)/Z36</f>
        <v>0.45</v>
      </c>
      <c r="AC35" s="2" t="s">
        <v>32</v>
      </c>
      <c r="AD35" s="3">
        <f>(AC34/Z36-(Z36+1)/2)/Z36</f>
        <v>0.5972222222</v>
      </c>
      <c r="AE35" s="2" t="s">
        <v>33</v>
      </c>
      <c r="AF35" s="3">
        <f>(AE34/Z36-(Z36+1)/2)/Z36</f>
        <v>0.3683333333</v>
      </c>
    </row>
    <row r="36">
      <c r="V36" s="4"/>
      <c r="W36" s="4"/>
      <c r="X36" s="4"/>
      <c r="Y36" s="4"/>
      <c r="Z36" s="3">
        <v>30.0</v>
      </c>
      <c r="AA36" s="2" t="s">
        <v>34</v>
      </c>
      <c r="AB36" s="5">
        <f>(AB34/Z36-(Z36+1)/2)/Z36</f>
        <v>0.55</v>
      </c>
      <c r="AC36" s="2" t="s">
        <v>35</v>
      </c>
      <c r="AD36" s="5">
        <f>(AD34/Z36-(Z36+1)/2)/Z36</f>
        <v>0.4027777778</v>
      </c>
      <c r="AE36" s="2" t="s">
        <v>36</v>
      </c>
      <c r="AF36" s="5">
        <f>(AF34/Z36-(Z36+1)/2)/Z36</f>
        <v>0.6316666667</v>
      </c>
    </row>
  </sheetData>
  <drawing r:id="rId1"/>
</worksheet>
</file>