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tform_RQ2_9Devs_Analysis_2" sheetId="1" r:id="rId3"/>
  </sheets>
  <definedNames/>
  <calcPr/>
</workbook>
</file>

<file path=xl/sharedStrings.xml><?xml version="1.0" encoding="utf-8"?>
<sst xmlns="http://schemas.openxmlformats.org/spreadsheetml/2006/main" count="37" uniqueCount="37">
  <si>
    <t>NSGAII:    Hypervolume</t>
  </si>
  <si>
    <t>NSGAII:    GenerationalDistance</t>
  </si>
  <si>
    <t>NSGAII:    InvertedGenerationalDistance</t>
  </si>
  <si>
    <t>NSGAII:    AdditiveEpsilonIndicator</t>
  </si>
  <si>
    <t>NSGAII:    MaximumParetoFrontError</t>
  </si>
  <si>
    <t>NSGAII:    Spacing</t>
  </si>
  <si>
    <t>NSGAII:    Contribution</t>
  </si>
  <si>
    <t>NSGAII:    R1Indicator</t>
  </si>
  <si>
    <t>NSGAII:    R2Indicator</t>
  </si>
  <si>
    <t>NSGAII:    R3Indicator</t>
  </si>
  <si>
    <t>ID:    Hypervolume</t>
  </si>
  <si>
    <t>ID:    GenerationalDistance</t>
  </si>
  <si>
    <t>ID:    InvertedGenerationalDistance</t>
  </si>
  <si>
    <t>ID:    AdditiveEpsilonIndicator</t>
  </si>
  <si>
    <t>ID:    MaximumParetoFrontError</t>
  </si>
  <si>
    <t>ID:    Spacing</t>
  </si>
  <si>
    <t>ID:    Contribution</t>
  </si>
  <si>
    <t>ID:    R1Indicator</t>
  </si>
  <si>
    <t>ID:    R2Indicator</t>
  </si>
  <si>
    <t>ID:    R3Indicator</t>
  </si>
  <si>
    <t>diff</t>
  </si>
  <si>
    <t>positive</t>
  </si>
  <si>
    <t>|diff|</t>
  </si>
  <si>
    <t>rank</t>
  </si>
  <si>
    <t>sign rank</t>
  </si>
  <si>
    <t>rank_1_HV</t>
  </si>
  <si>
    <t>rank_2_HV</t>
  </si>
  <si>
    <t>rank_1_GD</t>
  </si>
  <si>
    <t>rank_2_GD</t>
  </si>
  <si>
    <t>rank_1_C</t>
  </si>
  <si>
    <t>rank_2_C</t>
  </si>
  <si>
    <t>A12_HV</t>
  </si>
  <si>
    <t>A12_GD</t>
  </si>
  <si>
    <t>A12_C</t>
  </si>
  <si>
    <t>A21_HV</t>
  </si>
  <si>
    <t>A21_GD</t>
  </si>
  <si>
    <t>A21_C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</si>
</sst>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Arial"/>
    </font>
    <font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>
      <c r="A2" s="1">
        <v>0.701199296888807</v>
      </c>
      <c r="B2" s="1">
        <v>0.0623986055320105</v>
      </c>
      <c r="C2" s="1">
        <v>0.0479299775719223</v>
      </c>
      <c r="D2" s="1">
        <v>0.0709216586211026</v>
      </c>
      <c r="E2" s="1">
        <v>0.405316401141627</v>
      </c>
      <c r="F2" s="1">
        <v>2106360.23921879</v>
      </c>
      <c r="G2" s="1">
        <v>0.555555555555555</v>
      </c>
      <c r="H2" s="1">
        <v>0.0</v>
      </c>
      <c r="I2" s="3">
        <v>3.47589731596639E7</v>
      </c>
      <c r="J2" s="3">
        <v>3.92708283030508E7</v>
      </c>
      <c r="K2" s="1">
        <v>0.680632420226725</v>
      </c>
      <c r="L2" s="1">
        <v>0.0353782735766793</v>
      </c>
      <c r="M2" s="1">
        <v>0.116279520122897</v>
      </c>
      <c r="N2" s="1">
        <v>0.181070043929466</v>
      </c>
      <c r="O2" s="1">
        <v>0.176891367883396</v>
      </c>
      <c r="P2" s="1">
        <v>4339951.15397667</v>
      </c>
      <c r="Q2" s="1">
        <v>0.444444444444444</v>
      </c>
      <c r="R2" s="1">
        <v>0.0</v>
      </c>
      <c r="S2" s="3">
        <v>3.75561004849918E7</v>
      </c>
      <c r="T2" s="3">
        <v>4.24311275220941E7</v>
      </c>
      <c r="V2" s="4">
        <f t="shared" ref="V2:V31" si="1">G2-Q2</f>
        <v>0.1111111111</v>
      </c>
      <c r="W2" s="4">
        <f t="shared" ref="W2:W31" si="2">if(V2&gt;0,1,-1)</f>
        <v>1</v>
      </c>
      <c r="X2" s="4">
        <f t="shared" ref="X2:X31" si="3">ABS(V2)</f>
        <v>0.1111111111</v>
      </c>
      <c r="Y2" s="4">
        <f t="shared" ref="Y2:Y31" si="4">RANK.AVG(X2,$X$2:$X$31,1)</f>
        <v>3</v>
      </c>
      <c r="Z2" s="4">
        <f t="shared" ref="Z2:Z31" si="5">Y2*W2</f>
        <v>3</v>
      </c>
      <c r="AA2" s="4">
        <f t="shared" ref="AA2:AA31" si="6">RANK.AVG(A2,{$A$2:$A$31,$K$2:$K$31},1)</f>
        <v>50</v>
      </c>
      <c r="AB2" s="4">
        <f t="shared" ref="AB2:AB31" si="7">RANK.AVG(K2,{$A$2:$A$31,$K$2:$K$31},1)</f>
        <v>42</v>
      </c>
      <c r="AC2" s="4">
        <f t="shared" ref="AC2:AC31" si="8">RANK.AVG(B2,{$B$2:$B$31,$L$2:$L$31},1)</f>
        <v>34</v>
      </c>
      <c r="AD2" s="4">
        <f t="shared" ref="AD2:AD31" si="9">RANK.AVG(L2,{$B$2:$B$31,$L$2:$L$31},1)</f>
        <v>24</v>
      </c>
      <c r="AE2" s="4">
        <f t="shared" ref="AE2:AE31" si="10">RANK.AVG(G2,{$G$2:$G$31,$Q$2:$Q$31},1)</f>
        <v>33</v>
      </c>
      <c r="AF2" s="4">
        <f t="shared" ref="AF2:AF31" si="11">RANK.AVG(Q2,{$G$2:$G$31,$Q$2:$Q$31},1)</f>
        <v>28</v>
      </c>
    </row>
    <row r="3">
      <c r="A3" s="1">
        <v>0.694058561308253</v>
      </c>
      <c r="B3" s="1">
        <v>0.0369433196395245</v>
      </c>
      <c r="C3" s="1">
        <v>0.0408298313858757</v>
      </c>
      <c r="D3" s="1">
        <v>0.124184868003842</v>
      </c>
      <c r="E3" s="1">
        <v>0.158972457037976</v>
      </c>
      <c r="F3" s="3">
        <v>2.5314131702142E7</v>
      </c>
      <c r="G3" s="1">
        <v>0.666666666666666</v>
      </c>
      <c r="H3" s="1">
        <v>0.0</v>
      </c>
      <c r="I3" s="3">
        <v>7.50782377535718E7</v>
      </c>
      <c r="J3" s="3">
        <v>8.40871248805196E7</v>
      </c>
      <c r="K3" s="1">
        <v>0.666193602849036</v>
      </c>
      <c r="L3" s="1">
        <v>0.102899625575961</v>
      </c>
      <c r="M3" s="1">
        <v>0.18240334225013</v>
      </c>
      <c r="N3" s="1">
        <v>0.242306170447917</v>
      </c>
      <c r="O3" s="1">
        <v>0.397128458521645</v>
      </c>
      <c r="P3" s="1">
        <v>3087567.15192137</v>
      </c>
      <c r="Q3" s="1">
        <v>0.333333333333333</v>
      </c>
      <c r="R3" s="1">
        <v>0.0</v>
      </c>
      <c r="S3" s="3">
        <v>8.90572289538355E7</v>
      </c>
      <c r="T3" s="3">
        <v>9.9743626275789E7</v>
      </c>
      <c r="V3" s="4">
        <f t="shared" si="1"/>
        <v>0.3333333333</v>
      </c>
      <c r="W3" s="4">
        <f t="shared" si="2"/>
        <v>1</v>
      </c>
      <c r="X3" s="4">
        <f t="shared" si="3"/>
        <v>0.3333333333</v>
      </c>
      <c r="Y3" s="4">
        <f t="shared" si="4"/>
        <v>15.5</v>
      </c>
      <c r="Z3" s="4">
        <f t="shared" si="5"/>
        <v>15.5</v>
      </c>
      <c r="AA3" s="4">
        <f t="shared" si="6"/>
        <v>49</v>
      </c>
      <c r="AB3" s="4">
        <f t="shared" si="7"/>
        <v>41</v>
      </c>
      <c r="AC3" s="4">
        <f t="shared" si="8"/>
        <v>25</v>
      </c>
      <c r="AD3" s="4">
        <f t="shared" si="9"/>
        <v>41</v>
      </c>
      <c r="AE3" s="4">
        <f t="shared" si="10"/>
        <v>45.5</v>
      </c>
      <c r="AF3" s="4">
        <f t="shared" si="11"/>
        <v>15.5</v>
      </c>
    </row>
    <row r="4">
      <c r="A4" s="1">
        <v>0.578830332360407</v>
      </c>
      <c r="B4" s="1">
        <v>0.130805433407465</v>
      </c>
      <c r="C4" s="1">
        <v>0.265853385981488</v>
      </c>
      <c r="D4" s="1">
        <v>0.270849356198394</v>
      </c>
      <c r="E4" s="1">
        <v>0.392579047284339</v>
      </c>
      <c r="F4" s="3">
        <v>1.67546533809479E7</v>
      </c>
      <c r="G4" s="1">
        <v>0.142857142857142</v>
      </c>
      <c r="H4" s="1">
        <v>0.0</v>
      </c>
      <c r="I4" s="3">
        <v>7.93564539162762E7</v>
      </c>
      <c r="J4" s="3">
        <v>9.32590373702732E7</v>
      </c>
      <c r="K4" s="1">
        <v>0.571498434772849</v>
      </c>
      <c r="L4" s="1">
        <v>0.0298571048314779</v>
      </c>
      <c r="M4" s="1">
        <v>0.0298571048314779</v>
      </c>
      <c r="N4" s="1">
        <v>0.188893123159535</v>
      </c>
      <c r="O4" s="1">
        <v>0.208999733820345</v>
      </c>
      <c r="P4" s="1">
        <v>9682344.32136168</v>
      </c>
      <c r="Q4" s="1">
        <v>0.857142857142857</v>
      </c>
      <c r="R4" s="1">
        <v>0.0</v>
      </c>
      <c r="S4" s="3">
        <v>6.80916685470996E7</v>
      </c>
      <c r="T4" s="3">
        <v>8.00204565071782E7</v>
      </c>
      <c r="V4" s="4">
        <f t="shared" si="1"/>
        <v>-0.7142857143</v>
      </c>
      <c r="W4" s="4">
        <f t="shared" si="2"/>
        <v>-1</v>
      </c>
      <c r="X4" s="4">
        <f t="shared" si="3"/>
        <v>0.7142857143</v>
      </c>
      <c r="Y4" s="4">
        <f t="shared" si="4"/>
        <v>25</v>
      </c>
      <c r="Z4" s="4">
        <f t="shared" si="5"/>
        <v>-25</v>
      </c>
      <c r="AA4" s="4">
        <f t="shared" si="6"/>
        <v>34</v>
      </c>
      <c r="AB4" s="4">
        <f t="shared" si="7"/>
        <v>33</v>
      </c>
      <c r="AC4" s="4">
        <f t="shared" si="8"/>
        <v>45</v>
      </c>
      <c r="AD4" s="4">
        <f t="shared" si="9"/>
        <v>22</v>
      </c>
      <c r="AE4" s="4">
        <f t="shared" si="10"/>
        <v>6</v>
      </c>
      <c r="AF4" s="4">
        <f t="shared" si="11"/>
        <v>55</v>
      </c>
    </row>
    <row r="5">
      <c r="A5" s="1">
        <v>0.565024066542813</v>
      </c>
      <c r="B5" s="1">
        <v>0.0434856368493684</v>
      </c>
      <c r="C5" s="1">
        <v>0.157446356069087</v>
      </c>
      <c r="D5" s="1">
        <v>0.281024883602809</v>
      </c>
      <c r="E5" s="1">
        <v>0.208882085958611</v>
      </c>
      <c r="F5" s="1">
        <v>5053901.28910611</v>
      </c>
      <c r="G5" s="1">
        <v>0.428571428571428</v>
      </c>
      <c r="H5" s="1">
        <v>0.0</v>
      </c>
      <c r="I5" s="3">
        <v>1.85854294913333E8</v>
      </c>
      <c r="J5" s="3">
        <v>2.03922141593025E8</v>
      </c>
      <c r="K5" s="1">
        <v>0.76884765943076</v>
      </c>
      <c r="L5" s="1">
        <v>0.0</v>
      </c>
      <c r="M5" s="1">
        <v>0.121525226233774</v>
      </c>
      <c r="N5" s="1">
        <v>0.0780142667683031</v>
      </c>
      <c r="O5" s="1">
        <v>0.0</v>
      </c>
      <c r="P5" s="3">
        <v>2.55935795319703E7</v>
      </c>
      <c r="Q5" s="1">
        <v>0.571428571428571</v>
      </c>
      <c r="R5" s="1">
        <v>0.0</v>
      </c>
      <c r="S5" s="3">
        <v>1.67163637625576E8</v>
      </c>
      <c r="T5" s="3">
        <v>1.83414333228508E8</v>
      </c>
      <c r="V5" s="4">
        <f t="shared" si="1"/>
        <v>-0.1428571429</v>
      </c>
      <c r="W5" s="4">
        <f t="shared" si="2"/>
        <v>-1</v>
      </c>
      <c r="X5" s="4">
        <f t="shared" si="3"/>
        <v>0.1428571429</v>
      </c>
      <c r="Y5" s="4">
        <f t="shared" si="4"/>
        <v>4.5</v>
      </c>
      <c r="Z5" s="4">
        <f t="shared" si="5"/>
        <v>-4.5</v>
      </c>
      <c r="AA5" s="4">
        <f t="shared" si="6"/>
        <v>32</v>
      </c>
      <c r="AB5" s="4">
        <f t="shared" si="7"/>
        <v>56</v>
      </c>
      <c r="AC5" s="4">
        <f t="shared" si="8"/>
        <v>26</v>
      </c>
      <c r="AD5" s="4">
        <f t="shared" si="9"/>
        <v>8.5</v>
      </c>
      <c r="AE5" s="4">
        <f t="shared" si="10"/>
        <v>26.5</v>
      </c>
      <c r="AF5" s="4">
        <f t="shared" si="11"/>
        <v>34.5</v>
      </c>
    </row>
    <row r="6">
      <c r="A6" s="1">
        <v>0.50155061019283</v>
      </c>
      <c r="B6" s="1">
        <v>0.252508446485994</v>
      </c>
      <c r="C6" s="1">
        <v>0.102658532297146</v>
      </c>
      <c r="D6" s="1">
        <v>0.270271299963805</v>
      </c>
      <c r="E6" s="1">
        <v>1.51505067891596</v>
      </c>
      <c r="F6" s="1">
        <v>3620309.77059654</v>
      </c>
      <c r="G6" s="1">
        <v>0.625</v>
      </c>
      <c r="H6" s="1">
        <v>0.0</v>
      </c>
      <c r="I6" s="3">
        <v>4.4849988619747E7</v>
      </c>
      <c r="J6" s="3">
        <v>5.41884958864927E7</v>
      </c>
      <c r="K6" s="1">
        <v>0.41534059767037</v>
      </c>
      <c r="L6" s="1">
        <v>0.0508509127328363</v>
      </c>
      <c r="M6" s="1">
        <v>0.0959244438520964</v>
      </c>
      <c r="N6" s="1">
        <v>0.207068544222485</v>
      </c>
      <c r="O6" s="1">
        <v>0.213950514647229</v>
      </c>
      <c r="P6" s="3">
        <v>1.03825399604616E7</v>
      </c>
      <c r="Q6" s="1">
        <v>0.375</v>
      </c>
      <c r="R6" s="1">
        <v>0.0</v>
      </c>
      <c r="S6" s="3">
        <v>3.69512288385852E7</v>
      </c>
      <c r="T6" s="3">
        <v>4.46448885614981E7</v>
      </c>
      <c r="V6" s="4">
        <f t="shared" si="1"/>
        <v>0.25</v>
      </c>
      <c r="W6" s="4">
        <f t="shared" si="2"/>
        <v>1</v>
      </c>
      <c r="X6" s="4">
        <f t="shared" si="3"/>
        <v>0.25</v>
      </c>
      <c r="Y6" s="4">
        <f t="shared" si="4"/>
        <v>10.5</v>
      </c>
      <c r="Z6" s="4">
        <f t="shared" si="5"/>
        <v>10.5</v>
      </c>
      <c r="AA6" s="4">
        <f t="shared" si="6"/>
        <v>26</v>
      </c>
      <c r="AB6" s="4">
        <f t="shared" si="7"/>
        <v>20</v>
      </c>
      <c r="AC6" s="4">
        <f t="shared" si="8"/>
        <v>53</v>
      </c>
      <c r="AD6" s="4">
        <f t="shared" si="9"/>
        <v>31</v>
      </c>
      <c r="AE6" s="4">
        <f t="shared" si="10"/>
        <v>40.5</v>
      </c>
      <c r="AF6" s="4">
        <f t="shared" si="11"/>
        <v>20.5</v>
      </c>
    </row>
    <row r="7">
      <c r="A7" s="1">
        <v>0.390228281712431</v>
      </c>
      <c r="B7" s="1">
        <v>0.0</v>
      </c>
      <c r="C7" s="1">
        <v>0.395098548750867</v>
      </c>
      <c r="D7" s="1">
        <v>0.523690452155107</v>
      </c>
      <c r="E7" s="1">
        <v>0.0</v>
      </c>
      <c r="F7" s="1">
        <v>0.0</v>
      </c>
      <c r="G7" s="1">
        <v>0.5</v>
      </c>
      <c r="H7" s="1">
        <v>0.0</v>
      </c>
      <c r="I7" s="1">
        <v>5147207.06497948</v>
      </c>
      <c r="J7" s="1">
        <v>6231593.38167578</v>
      </c>
      <c r="K7" s="1">
        <v>0.379433736402495</v>
      </c>
      <c r="L7" s="1">
        <v>0.136586344975027</v>
      </c>
      <c r="M7" s="1">
        <v>0.0969897923826876</v>
      </c>
      <c r="N7" s="1">
        <v>0.237523587255629</v>
      </c>
      <c r="O7" s="1">
        <v>0.910218364245932</v>
      </c>
      <c r="P7" s="1">
        <v>634618.882237529</v>
      </c>
      <c r="Q7" s="1">
        <v>0.5</v>
      </c>
      <c r="R7" s="1">
        <v>0.0</v>
      </c>
      <c r="S7" s="1">
        <v>4374013.67524154</v>
      </c>
      <c r="T7" s="1">
        <v>5295491.69780422</v>
      </c>
      <c r="V7" s="4">
        <f t="shared" si="1"/>
        <v>0</v>
      </c>
      <c r="W7" s="4">
        <f t="shared" si="2"/>
        <v>-1</v>
      </c>
      <c r="X7" s="4">
        <f t="shared" si="3"/>
        <v>0</v>
      </c>
      <c r="Y7" s="4">
        <f t="shared" si="4"/>
        <v>1.5</v>
      </c>
      <c r="Z7" s="4">
        <f t="shared" si="5"/>
        <v>-1.5</v>
      </c>
      <c r="AA7" s="4">
        <f t="shared" si="6"/>
        <v>16</v>
      </c>
      <c r="AB7" s="4">
        <f t="shared" si="7"/>
        <v>14</v>
      </c>
      <c r="AC7" s="4">
        <f t="shared" si="8"/>
        <v>8.5</v>
      </c>
      <c r="AD7" s="4">
        <f t="shared" si="9"/>
        <v>46</v>
      </c>
      <c r="AE7" s="4">
        <f t="shared" si="10"/>
        <v>30.5</v>
      </c>
      <c r="AF7" s="4">
        <f t="shared" si="11"/>
        <v>30.5</v>
      </c>
    </row>
    <row r="8">
      <c r="A8" s="1">
        <v>0.398256972673305</v>
      </c>
      <c r="B8" s="1">
        <v>0.467126805408672</v>
      </c>
      <c r="C8" s="1">
        <v>0.0977522324678449</v>
      </c>
      <c r="D8" s="1">
        <v>0.187053249301385</v>
      </c>
      <c r="E8" s="1">
        <v>2.33123963749286</v>
      </c>
      <c r="F8" s="3">
        <v>3.4502419691098E7</v>
      </c>
      <c r="G8" s="1">
        <v>0.333333333333333</v>
      </c>
      <c r="H8" s="1">
        <v>0.0</v>
      </c>
      <c r="I8" s="3">
        <v>1.18576017469465E8</v>
      </c>
      <c r="J8" s="3">
        <v>1.45124717578463E8</v>
      </c>
      <c r="K8" s="1">
        <v>0.411316610943347</v>
      </c>
      <c r="L8" s="1">
        <v>0.0438155272497562</v>
      </c>
      <c r="M8" s="1">
        <v>0.0444969067685007</v>
      </c>
      <c r="N8" s="1">
        <v>0.189028280061741</v>
      </c>
      <c r="O8" s="1">
        <v>0.219310190309914</v>
      </c>
      <c r="P8" s="3">
        <v>1.85299271682304E7</v>
      </c>
      <c r="Q8" s="1">
        <v>0.666666666666666</v>
      </c>
      <c r="R8" s="1">
        <v>0.0</v>
      </c>
      <c r="S8" s="3">
        <v>1.15645894713371E8</v>
      </c>
      <c r="T8" s="3">
        <v>1.41538563316661E8</v>
      </c>
      <c r="V8" s="4">
        <f t="shared" si="1"/>
        <v>-0.3333333333</v>
      </c>
      <c r="W8" s="4">
        <f t="shared" si="2"/>
        <v>-1</v>
      </c>
      <c r="X8" s="4">
        <f t="shared" si="3"/>
        <v>0.3333333333</v>
      </c>
      <c r="Y8" s="4">
        <f t="shared" si="4"/>
        <v>15.5</v>
      </c>
      <c r="Z8" s="4">
        <f t="shared" si="5"/>
        <v>-15.5</v>
      </c>
      <c r="AA8" s="4">
        <f t="shared" si="6"/>
        <v>17</v>
      </c>
      <c r="AB8" s="4">
        <f t="shared" si="7"/>
        <v>19</v>
      </c>
      <c r="AC8" s="4">
        <f t="shared" si="8"/>
        <v>59</v>
      </c>
      <c r="AD8" s="4">
        <f t="shared" si="9"/>
        <v>28</v>
      </c>
      <c r="AE8" s="4">
        <f t="shared" si="10"/>
        <v>15.5</v>
      </c>
      <c r="AF8" s="4">
        <f t="shared" si="11"/>
        <v>45.5</v>
      </c>
    </row>
    <row r="9">
      <c r="A9" s="1">
        <v>0.687874926343387</v>
      </c>
      <c r="B9" s="1">
        <v>0.0542170017098252</v>
      </c>
      <c r="C9" s="1">
        <v>0.134797158147169</v>
      </c>
      <c r="D9" s="1">
        <v>0.188172953651739</v>
      </c>
      <c r="E9" s="1">
        <v>0.318810144710243</v>
      </c>
      <c r="F9" s="3">
        <v>3.59762138929113E7</v>
      </c>
      <c r="G9" s="1">
        <v>0.222222222222222</v>
      </c>
      <c r="H9" s="1">
        <v>0.0</v>
      </c>
      <c r="I9" s="3">
        <v>9.43197953711218E7</v>
      </c>
      <c r="J9" s="3">
        <v>1.04310101155032E8</v>
      </c>
      <c r="K9" s="1">
        <v>0.761472796863033</v>
      </c>
      <c r="L9" s="1">
        <v>0.0</v>
      </c>
      <c r="M9" s="1">
        <v>0.0214456836824789</v>
      </c>
      <c r="N9" s="1">
        <v>0.0605734780269806</v>
      </c>
      <c r="O9" s="1">
        <v>0.0</v>
      </c>
      <c r="P9" s="3">
        <v>2.77008753563097E7</v>
      </c>
      <c r="Q9" s="1">
        <v>0.777777777777777</v>
      </c>
      <c r="R9" s="1">
        <v>0.0</v>
      </c>
      <c r="S9" s="3">
        <v>9.31347699786554E7</v>
      </c>
      <c r="T9" s="3">
        <v>1.02999578510815E8</v>
      </c>
      <c r="V9" s="4">
        <f t="shared" si="1"/>
        <v>-0.5555555556</v>
      </c>
      <c r="W9" s="4">
        <f t="shared" si="2"/>
        <v>-1</v>
      </c>
      <c r="X9" s="4">
        <f t="shared" si="3"/>
        <v>0.5555555556</v>
      </c>
      <c r="Y9" s="4">
        <f t="shared" si="4"/>
        <v>23</v>
      </c>
      <c r="Z9" s="4">
        <f t="shared" si="5"/>
        <v>-23</v>
      </c>
      <c r="AA9" s="4">
        <f t="shared" si="6"/>
        <v>46</v>
      </c>
      <c r="AB9" s="4">
        <f t="shared" si="7"/>
        <v>54</v>
      </c>
      <c r="AC9" s="4">
        <f t="shared" si="8"/>
        <v>33</v>
      </c>
      <c r="AD9" s="4">
        <f t="shared" si="9"/>
        <v>8.5</v>
      </c>
      <c r="AE9" s="4">
        <f t="shared" si="10"/>
        <v>8</v>
      </c>
      <c r="AF9" s="4">
        <f t="shared" si="11"/>
        <v>53</v>
      </c>
    </row>
    <row r="10">
      <c r="A10" s="1">
        <v>0.556029742380401</v>
      </c>
      <c r="B10" s="1">
        <v>0.224682042119461</v>
      </c>
      <c r="C10" s="1">
        <v>0.14213705448823</v>
      </c>
      <c r="D10" s="1">
        <v>0.331569284802043</v>
      </c>
      <c r="E10" s="1">
        <v>1.20152237193894</v>
      </c>
      <c r="F10" s="1">
        <v>6979214.0497741</v>
      </c>
      <c r="G10" s="1">
        <v>0.5</v>
      </c>
      <c r="H10" s="1">
        <v>0.0</v>
      </c>
      <c r="I10" s="3">
        <v>8.18105169368126E7</v>
      </c>
      <c r="J10" s="3">
        <v>9.52913304406564E7</v>
      </c>
      <c r="K10" s="1">
        <v>0.693396840607747</v>
      </c>
      <c r="L10" s="1">
        <v>0.0</v>
      </c>
      <c r="M10" s="1">
        <v>0.311831062989078</v>
      </c>
      <c r="N10" s="1">
        <v>0.00474736590038314</v>
      </c>
      <c r="O10" s="1">
        <v>0.0</v>
      </c>
      <c r="P10" s="1">
        <v>0.0</v>
      </c>
      <c r="Q10" s="1">
        <v>0.5</v>
      </c>
      <c r="R10" s="1">
        <v>0.0</v>
      </c>
      <c r="S10" s="3">
        <v>7.64063398026775E7</v>
      </c>
      <c r="T10" s="3">
        <v>8.89966145349477E7</v>
      </c>
      <c r="V10" s="4">
        <f t="shared" si="1"/>
        <v>0</v>
      </c>
      <c r="W10" s="4">
        <f t="shared" si="2"/>
        <v>-1</v>
      </c>
      <c r="X10" s="4">
        <f t="shared" si="3"/>
        <v>0</v>
      </c>
      <c r="Y10" s="4">
        <f t="shared" si="4"/>
        <v>1.5</v>
      </c>
      <c r="Z10" s="4">
        <f t="shared" si="5"/>
        <v>-1.5</v>
      </c>
      <c r="AA10" s="4">
        <f t="shared" si="6"/>
        <v>30</v>
      </c>
      <c r="AB10" s="4">
        <f t="shared" si="7"/>
        <v>48</v>
      </c>
      <c r="AC10" s="4">
        <f t="shared" si="8"/>
        <v>52</v>
      </c>
      <c r="AD10" s="4">
        <f t="shared" si="9"/>
        <v>8.5</v>
      </c>
      <c r="AE10" s="4">
        <f t="shared" si="10"/>
        <v>30.5</v>
      </c>
      <c r="AF10" s="4">
        <f t="shared" si="11"/>
        <v>30.5</v>
      </c>
    </row>
    <row r="11">
      <c r="A11" s="1">
        <v>0.634772220087538</v>
      </c>
      <c r="B11" s="1">
        <v>0.0</v>
      </c>
      <c r="C11" s="1">
        <v>0.21173240205047</v>
      </c>
      <c r="D11" s="1">
        <v>0.240511426112798</v>
      </c>
      <c r="E11" s="1">
        <v>0.0</v>
      </c>
      <c r="F11" s="3">
        <v>1.16264334702265E7</v>
      </c>
      <c r="G11" s="1">
        <v>0.666666666666666</v>
      </c>
      <c r="H11" s="1">
        <v>0.0</v>
      </c>
      <c r="I11" s="3">
        <v>2.30872575432518E8</v>
      </c>
      <c r="J11" s="3">
        <v>2.64210273612246E8</v>
      </c>
      <c r="K11" s="1">
        <v>0.583539946066103</v>
      </c>
      <c r="L11" s="1">
        <v>0.0317878919480537</v>
      </c>
      <c r="M11" s="1">
        <v>0.126263149344455</v>
      </c>
      <c r="N11" s="1">
        <v>0.148684625299178</v>
      </c>
      <c r="O11" s="1">
        <v>0.121807138597956</v>
      </c>
      <c r="P11" s="1">
        <v>8318843.60307812</v>
      </c>
      <c r="Q11" s="1">
        <v>0.333333333333333</v>
      </c>
      <c r="R11" s="1">
        <v>0.0</v>
      </c>
      <c r="S11" s="3">
        <v>2.08176496093309E8</v>
      </c>
      <c r="T11" s="3">
        <v>2.38236631466143E8</v>
      </c>
      <c r="V11" s="4">
        <f t="shared" si="1"/>
        <v>0.3333333333</v>
      </c>
      <c r="W11" s="4">
        <f t="shared" si="2"/>
        <v>1</v>
      </c>
      <c r="X11" s="4">
        <f t="shared" si="3"/>
        <v>0.3333333333</v>
      </c>
      <c r="Y11" s="4">
        <f t="shared" si="4"/>
        <v>15.5</v>
      </c>
      <c r="Z11" s="4">
        <f t="shared" si="5"/>
        <v>15.5</v>
      </c>
      <c r="AA11" s="4">
        <f t="shared" si="6"/>
        <v>39</v>
      </c>
      <c r="AB11" s="4">
        <f t="shared" si="7"/>
        <v>35</v>
      </c>
      <c r="AC11" s="4">
        <f t="shared" si="8"/>
        <v>8.5</v>
      </c>
      <c r="AD11" s="4">
        <f t="shared" si="9"/>
        <v>23</v>
      </c>
      <c r="AE11" s="4">
        <f t="shared" si="10"/>
        <v>45.5</v>
      </c>
      <c r="AF11" s="4">
        <f t="shared" si="11"/>
        <v>15.5</v>
      </c>
    </row>
    <row r="12">
      <c r="A12" s="1">
        <v>0.331798079820377</v>
      </c>
      <c r="B12" s="1">
        <v>0.0992373899570134</v>
      </c>
      <c r="C12" s="1">
        <v>0.0734640476556582</v>
      </c>
      <c r="D12" s="1">
        <v>0.00468346463528441</v>
      </c>
      <c r="E12" s="1">
        <v>0.359679063649164</v>
      </c>
      <c r="F12" s="3">
        <v>1.29414439918146E7</v>
      </c>
      <c r="G12" s="1">
        <v>0.6</v>
      </c>
      <c r="H12" s="1">
        <v>0.0</v>
      </c>
      <c r="I12" s="3">
        <v>4.36543277943737E7</v>
      </c>
      <c r="J12" s="3">
        <v>5.58976259253197E7</v>
      </c>
      <c r="K12" s="1">
        <v>0.10057272576379</v>
      </c>
      <c r="L12" s="1">
        <v>0.147818677363184</v>
      </c>
      <c r="M12" s="1">
        <v>0.24131124606048</v>
      </c>
      <c r="N12" s="1">
        <v>0.642253320426914</v>
      </c>
      <c r="O12" s="1">
        <v>0.458988912931144</v>
      </c>
      <c r="P12" s="1">
        <v>4030648.88837223</v>
      </c>
      <c r="Q12" s="1">
        <v>0.4</v>
      </c>
      <c r="R12" s="1">
        <v>0.0</v>
      </c>
      <c r="S12" s="3">
        <v>6.22623897879927E7</v>
      </c>
      <c r="T12" s="3">
        <v>7.9725528591053E7</v>
      </c>
      <c r="V12" s="4">
        <f t="shared" si="1"/>
        <v>0.2</v>
      </c>
      <c r="W12" s="4">
        <f t="shared" si="2"/>
        <v>1</v>
      </c>
      <c r="X12" s="4">
        <f t="shared" si="3"/>
        <v>0.2</v>
      </c>
      <c r="Y12" s="4">
        <f t="shared" si="4"/>
        <v>7</v>
      </c>
      <c r="Z12" s="4">
        <f t="shared" si="5"/>
        <v>7</v>
      </c>
      <c r="AA12" s="4">
        <f t="shared" si="6"/>
        <v>10</v>
      </c>
      <c r="AB12" s="4">
        <f t="shared" si="7"/>
        <v>4</v>
      </c>
      <c r="AC12" s="4">
        <f t="shared" si="8"/>
        <v>40</v>
      </c>
      <c r="AD12" s="4">
        <f t="shared" si="9"/>
        <v>47</v>
      </c>
      <c r="AE12" s="4">
        <f t="shared" si="10"/>
        <v>37</v>
      </c>
      <c r="AF12" s="4">
        <f t="shared" si="11"/>
        <v>24</v>
      </c>
    </row>
    <row r="13">
      <c r="A13" s="1">
        <v>0.0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1.0</v>
      </c>
      <c r="H13" s="1">
        <v>0.0</v>
      </c>
      <c r="I13" s="3">
        <v>1.77187784937156E8</v>
      </c>
      <c r="J13" s="3">
        <v>2.45496689750374E8</v>
      </c>
      <c r="K13" s="1">
        <v>0.0</v>
      </c>
      <c r="L13" s="1">
        <v>0.497058245404605</v>
      </c>
      <c r="M13" s="1">
        <v>0.94101531619749</v>
      </c>
      <c r="N13" s="1">
        <v>0.997224231464737</v>
      </c>
      <c r="O13" s="1">
        <v>1.14943724741022</v>
      </c>
      <c r="P13" s="3">
        <v>2.86314117776395E7</v>
      </c>
      <c r="Q13" s="1">
        <v>0.0</v>
      </c>
      <c r="R13" s="1">
        <v>0.0</v>
      </c>
      <c r="S13" s="3">
        <v>1.8565074879344E8</v>
      </c>
      <c r="T13" s="3">
        <v>2.5722207176167E8</v>
      </c>
      <c r="V13" s="4">
        <f t="shared" si="1"/>
        <v>1</v>
      </c>
      <c r="W13" s="4">
        <f t="shared" si="2"/>
        <v>1</v>
      </c>
      <c r="X13" s="4">
        <f t="shared" si="3"/>
        <v>1</v>
      </c>
      <c r="Y13" s="4">
        <f t="shared" si="4"/>
        <v>28</v>
      </c>
      <c r="Z13" s="4">
        <f t="shared" si="5"/>
        <v>28</v>
      </c>
      <c r="AA13" s="4">
        <f t="shared" si="6"/>
        <v>1.5</v>
      </c>
      <c r="AB13" s="4">
        <f t="shared" si="7"/>
        <v>1.5</v>
      </c>
      <c r="AC13" s="4">
        <f t="shared" si="8"/>
        <v>8.5</v>
      </c>
      <c r="AD13" s="4">
        <f t="shared" si="9"/>
        <v>60</v>
      </c>
      <c r="AE13" s="4">
        <f t="shared" si="10"/>
        <v>58</v>
      </c>
      <c r="AF13" s="4">
        <f t="shared" si="11"/>
        <v>3</v>
      </c>
    </row>
    <row r="14">
      <c r="A14" s="1">
        <v>0.638341978827341</v>
      </c>
      <c r="B14" s="1">
        <v>0.0</v>
      </c>
      <c r="C14" s="1">
        <v>0.0605572722278113</v>
      </c>
      <c r="D14" s="1">
        <v>0.0698219834513778</v>
      </c>
      <c r="E14" s="1">
        <v>0.0</v>
      </c>
      <c r="F14" s="1">
        <v>7154003.73116251</v>
      </c>
      <c r="G14" s="1">
        <v>0.666666666666666</v>
      </c>
      <c r="H14" s="1">
        <v>0.0</v>
      </c>
      <c r="I14" s="3">
        <v>5.94774350799543E7</v>
      </c>
      <c r="J14" s="3">
        <v>6.91367475482211E7</v>
      </c>
      <c r="K14" s="1">
        <v>0.489882446910445</v>
      </c>
      <c r="L14" s="1">
        <v>0.0456089498912146</v>
      </c>
      <c r="M14" s="1">
        <v>0.143044305977561</v>
      </c>
      <c r="N14" s="1">
        <v>0.254548033472613</v>
      </c>
      <c r="O14" s="1">
        <v>0.193506648610835</v>
      </c>
      <c r="P14" s="3">
        <v>1.50546426252608E7</v>
      </c>
      <c r="Q14" s="1">
        <v>0.333333333333333</v>
      </c>
      <c r="R14" s="1">
        <v>0.0</v>
      </c>
      <c r="S14" s="3">
        <v>6.95132269788962E7</v>
      </c>
      <c r="T14" s="3">
        <v>8.0802460094145E7</v>
      </c>
      <c r="V14" s="4">
        <f t="shared" si="1"/>
        <v>0.3333333333</v>
      </c>
      <c r="W14" s="4">
        <f t="shared" si="2"/>
        <v>1</v>
      </c>
      <c r="X14" s="4">
        <f t="shared" si="3"/>
        <v>0.3333333333</v>
      </c>
      <c r="Y14" s="4">
        <f t="shared" si="4"/>
        <v>15.5</v>
      </c>
      <c r="Z14" s="4">
        <f t="shared" si="5"/>
        <v>15.5</v>
      </c>
      <c r="AA14" s="4">
        <f t="shared" si="6"/>
        <v>40</v>
      </c>
      <c r="AB14" s="4">
        <f t="shared" si="7"/>
        <v>23</v>
      </c>
      <c r="AC14" s="4">
        <f t="shared" si="8"/>
        <v>8.5</v>
      </c>
      <c r="AD14" s="4">
        <f t="shared" si="9"/>
        <v>29</v>
      </c>
      <c r="AE14" s="4">
        <f t="shared" si="10"/>
        <v>45.5</v>
      </c>
      <c r="AF14" s="4">
        <f t="shared" si="11"/>
        <v>15.5</v>
      </c>
    </row>
    <row r="15">
      <c r="A15" s="1">
        <v>0.48700605774335</v>
      </c>
      <c r="B15" s="1">
        <v>0.0794446873948605</v>
      </c>
      <c r="C15" s="1">
        <v>0.23397974750622</v>
      </c>
      <c r="D15" s="1">
        <v>0.395556578758765</v>
      </c>
      <c r="E15" s="1">
        <v>0.366340192205595</v>
      </c>
      <c r="F15" s="1">
        <v>3597550.35682636</v>
      </c>
      <c r="G15" s="1">
        <v>0.166666666666666</v>
      </c>
      <c r="H15" s="1">
        <v>0.0</v>
      </c>
      <c r="I15" s="3">
        <v>2.89272359437322E7</v>
      </c>
      <c r="J15" s="3">
        <v>3.45094991742562E7</v>
      </c>
      <c r="K15" s="1">
        <v>0.601142478652103</v>
      </c>
      <c r="L15" s="1">
        <v>0.0</v>
      </c>
      <c r="M15" s="1">
        <v>0.00590505197299027</v>
      </c>
      <c r="N15" s="1">
        <v>0.00625165048962278</v>
      </c>
      <c r="O15" s="1">
        <v>0.0</v>
      </c>
      <c r="P15" s="1">
        <v>7797158.45548591</v>
      </c>
      <c r="Q15" s="1">
        <v>0.833333333333333</v>
      </c>
      <c r="R15" s="1">
        <v>0.0</v>
      </c>
      <c r="S15" s="3">
        <v>1.87228770081753E7</v>
      </c>
      <c r="T15" s="3">
        <v>2.23353580878213E7</v>
      </c>
      <c r="V15" s="4">
        <f t="shared" si="1"/>
        <v>-0.6666666667</v>
      </c>
      <c r="W15" s="4">
        <f t="shared" si="2"/>
        <v>-1</v>
      </c>
      <c r="X15" s="4">
        <f t="shared" si="3"/>
        <v>0.6666666667</v>
      </c>
      <c r="Y15" s="4">
        <f t="shared" si="4"/>
        <v>24</v>
      </c>
      <c r="Z15" s="4">
        <f t="shared" si="5"/>
        <v>-24</v>
      </c>
      <c r="AA15" s="4">
        <f t="shared" si="6"/>
        <v>22</v>
      </c>
      <c r="AB15" s="4">
        <f t="shared" si="7"/>
        <v>38</v>
      </c>
      <c r="AC15" s="4">
        <f t="shared" si="8"/>
        <v>36</v>
      </c>
      <c r="AD15" s="4">
        <f t="shared" si="9"/>
        <v>8.5</v>
      </c>
      <c r="AE15" s="4">
        <f t="shared" si="10"/>
        <v>7</v>
      </c>
      <c r="AF15" s="4">
        <f t="shared" si="11"/>
        <v>54</v>
      </c>
    </row>
    <row r="16">
      <c r="A16" s="1">
        <v>0.684529309390979</v>
      </c>
      <c r="B16" s="1">
        <v>0.00873331427545491</v>
      </c>
      <c r="C16" s="1">
        <v>0.0741715311830564</v>
      </c>
      <c r="D16" s="1">
        <v>0.0769738064034933</v>
      </c>
      <c r="E16" s="1">
        <v>0.0611331999281843</v>
      </c>
      <c r="F16" s="1">
        <v>789609.826551449</v>
      </c>
      <c r="G16" s="1">
        <v>0.6</v>
      </c>
      <c r="H16" s="1">
        <v>0.0</v>
      </c>
      <c r="I16" s="3">
        <v>1.18088672499468E7</v>
      </c>
      <c r="J16" s="3">
        <v>1.35379265245625E7</v>
      </c>
      <c r="K16" s="1">
        <v>0.559957807666033</v>
      </c>
      <c r="L16" s="1">
        <v>0.0435206862306419</v>
      </c>
      <c r="M16" s="1">
        <v>0.0833459887491184</v>
      </c>
      <c r="N16" s="1">
        <v>0.196148199756152</v>
      </c>
      <c r="O16" s="1">
        <v>0.212686531059571</v>
      </c>
      <c r="P16" s="1">
        <v>1482267.00739247</v>
      </c>
      <c r="Q16" s="1">
        <v>0.4</v>
      </c>
      <c r="R16" s="1">
        <v>0.0</v>
      </c>
      <c r="S16" s="3">
        <v>1.10572857858136E7</v>
      </c>
      <c r="T16" s="3">
        <v>1.26762882533977E7</v>
      </c>
      <c r="V16" s="4">
        <f t="shared" si="1"/>
        <v>0.2</v>
      </c>
      <c r="W16" s="4">
        <f t="shared" si="2"/>
        <v>1</v>
      </c>
      <c r="X16" s="4">
        <f t="shared" si="3"/>
        <v>0.2</v>
      </c>
      <c r="Y16" s="4">
        <f t="shared" si="4"/>
        <v>7</v>
      </c>
      <c r="Z16" s="4">
        <f t="shared" si="5"/>
        <v>7</v>
      </c>
      <c r="AA16" s="4">
        <f t="shared" si="6"/>
        <v>44</v>
      </c>
      <c r="AB16" s="4">
        <f t="shared" si="7"/>
        <v>31</v>
      </c>
      <c r="AC16" s="4">
        <f t="shared" si="8"/>
        <v>18</v>
      </c>
      <c r="AD16" s="4">
        <f t="shared" si="9"/>
        <v>27</v>
      </c>
      <c r="AE16" s="4">
        <f t="shared" si="10"/>
        <v>37</v>
      </c>
      <c r="AF16" s="4">
        <f t="shared" si="11"/>
        <v>24</v>
      </c>
    </row>
    <row r="17">
      <c r="A17" s="1">
        <v>0.681388312432536</v>
      </c>
      <c r="B17" s="1">
        <v>0.159969951150805</v>
      </c>
      <c r="C17" s="1">
        <v>0.354186118660208</v>
      </c>
      <c r="D17" s="1">
        <v>0.247756790221027</v>
      </c>
      <c r="E17" s="1">
        <v>0.414908677780287</v>
      </c>
      <c r="F17" s="1">
        <v>6698322.80245178</v>
      </c>
      <c r="G17" s="1">
        <v>0.0</v>
      </c>
      <c r="H17" s="1">
        <v>0.0</v>
      </c>
      <c r="I17" s="3">
        <v>5.56816126427569E7</v>
      </c>
      <c r="J17" s="3">
        <v>6.00085643155682E7</v>
      </c>
      <c r="K17" s="1">
        <v>0.910032189623313</v>
      </c>
      <c r="L17" s="1">
        <v>0.0</v>
      </c>
      <c r="M17" s="1">
        <v>0.0</v>
      </c>
      <c r="N17" s="1">
        <v>0.0</v>
      </c>
      <c r="O17" s="1">
        <v>0.0</v>
      </c>
      <c r="P17" s="3">
        <v>1.75641447916533E7</v>
      </c>
      <c r="Q17" s="1">
        <v>1.0</v>
      </c>
      <c r="R17" s="1">
        <v>0.0</v>
      </c>
      <c r="S17" s="3">
        <v>4.93824433219242E7</v>
      </c>
      <c r="T17" s="3">
        <v>5.32198601019111E7</v>
      </c>
      <c r="V17" s="4">
        <f t="shared" si="1"/>
        <v>-1</v>
      </c>
      <c r="W17" s="4">
        <f t="shared" si="2"/>
        <v>-1</v>
      </c>
      <c r="X17" s="4">
        <f t="shared" si="3"/>
        <v>1</v>
      </c>
      <c r="Y17" s="4">
        <f t="shared" si="4"/>
        <v>28</v>
      </c>
      <c r="Z17" s="4">
        <f t="shared" si="5"/>
        <v>-28</v>
      </c>
      <c r="AA17" s="4">
        <f t="shared" si="6"/>
        <v>43</v>
      </c>
      <c r="AB17" s="4">
        <f t="shared" si="7"/>
        <v>60</v>
      </c>
      <c r="AC17" s="4">
        <f t="shared" si="8"/>
        <v>49</v>
      </c>
      <c r="AD17" s="4">
        <f t="shared" si="9"/>
        <v>8.5</v>
      </c>
      <c r="AE17" s="4">
        <f t="shared" si="10"/>
        <v>3</v>
      </c>
      <c r="AF17" s="4">
        <f t="shared" si="11"/>
        <v>58</v>
      </c>
    </row>
    <row r="18">
      <c r="A18" s="1">
        <v>0.724774784496519</v>
      </c>
      <c r="B18" s="1">
        <v>0.0496165296343653</v>
      </c>
      <c r="C18" s="1">
        <v>0.117937025992764</v>
      </c>
      <c r="D18" s="1">
        <v>0.246189645872273</v>
      </c>
      <c r="E18" s="1">
        <v>0.33620471993917</v>
      </c>
      <c r="F18" s="3">
        <v>1.70019006506642E7</v>
      </c>
      <c r="G18" s="1">
        <v>0.285714285714285</v>
      </c>
      <c r="H18" s="1">
        <v>0.0</v>
      </c>
      <c r="I18" s="3">
        <v>8.56436283342647E7</v>
      </c>
      <c r="J18" s="3">
        <v>9.10156623181177E7</v>
      </c>
      <c r="K18" s="1">
        <v>0.893718036938136</v>
      </c>
      <c r="L18" s="1">
        <v>0.0</v>
      </c>
      <c r="M18" s="1">
        <v>0.0567846380791347</v>
      </c>
      <c r="N18" s="1">
        <v>0.0559927199137866</v>
      </c>
      <c r="O18" s="1">
        <v>0.0</v>
      </c>
      <c r="P18" s="3">
        <v>5.64558077640485E7</v>
      </c>
      <c r="Q18" s="1">
        <v>0.714285714285714</v>
      </c>
      <c r="R18" s="1">
        <v>0.0</v>
      </c>
      <c r="S18" s="3">
        <v>9.05558413787527E7</v>
      </c>
      <c r="T18" s="3">
        <v>9.62360398744928E7</v>
      </c>
      <c r="V18" s="4">
        <f t="shared" si="1"/>
        <v>-0.4285714286</v>
      </c>
      <c r="W18" s="4">
        <f t="shared" si="2"/>
        <v>-1</v>
      </c>
      <c r="X18" s="4">
        <f t="shared" si="3"/>
        <v>0.4285714286</v>
      </c>
      <c r="Y18" s="4">
        <f t="shared" si="4"/>
        <v>19</v>
      </c>
      <c r="Z18" s="4">
        <f t="shared" si="5"/>
        <v>-19</v>
      </c>
      <c r="AA18" s="4">
        <f t="shared" si="6"/>
        <v>52</v>
      </c>
      <c r="AB18" s="4">
        <f t="shared" si="7"/>
        <v>59</v>
      </c>
      <c r="AC18" s="4">
        <f t="shared" si="8"/>
        <v>30</v>
      </c>
      <c r="AD18" s="4">
        <f t="shared" si="9"/>
        <v>8.5</v>
      </c>
      <c r="AE18" s="4">
        <f t="shared" si="10"/>
        <v>12</v>
      </c>
      <c r="AF18" s="4">
        <f t="shared" si="11"/>
        <v>49</v>
      </c>
    </row>
    <row r="19">
      <c r="A19" s="1">
        <v>0.367749045575472</v>
      </c>
      <c r="B19" s="1">
        <v>0.0</v>
      </c>
      <c r="C19" s="1">
        <v>0.101427843637818</v>
      </c>
      <c r="D19" s="1">
        <v>0.329321689083277</v>
      </c>
      <c r="E19" s="1">
        <v>0.0</v>
      </c>
      <c r="F19" s="3">
        <v>1.31812859364973E7</v>
      </c>
      <c r="G19" s="1">
        <v>0.666666666666666</v>
      </c>
      <c r="H19" s="1">
        <v>0.0</v>
      </c>
      <c r="I19" s="3">
        <v>5.20945358880223E7</v>
      </c>
      <c r="J19" s="3">
        <v>6.46870216999918E7</v>
      </c>
      <c r="K19" s="1">
        <v>0.197136492396023</v>
      </c>
      <c r="L19" s="1">
        <v>0.12733166017114</v>
      </c>
      <c r="M19" s="1">
        <v>0.166034882468037</v>
      </c>
      <c r="N19" s="1">
        <v>0.377194834822402</v>
      </c>
      <c r="O19" s="1">
        <v>0.534454829641076</v>
      </c>
      <c r="P19" s="1">
        <v>6065437.59133106</v>
      </c>
      <c r="Q19" s="1">
        <v>0.333333333333333</v>
      </c>
      <c r="R19" s="1">
        <v>0.0</v>
      </c>
      <c r="S19" s="3">
        <v>6.36352604828218E7</v>
      </c>
      <c r="T19" s="3">
        <v>7.90176114844303E7</v>
      </c>
      <c r="V19" s="4">
        <f t="shared" si="1"/>
        <v>0.3333333333</v>
      </c>
      <c r="W19" s="4">
        <f t="shared" si="2"/>
        <v>1</v>
      </c>
      <c r="X19" s="4">
        <f t="shared" si="3"/>
        <v>0.3333333333</v>
      </c>
      <c r="Y19" s="4">
        <f t="shared" si="4"/>
        <v>15.5</v>
      </c>
      <c r="Z19" s="4">
        <f t="shared" si="5"/>
        <v>15.5</v>
      </c>
      <c r="AA19" s="4">
        <f t="shared" si="6"/>
        <v>11</v>
      </c>
      <c r="AB19" s="4">
        <f t="shared" si="7"/>
        <v>6</v>
      </c>
      <c r="AC19" s="4">
        <f t="shared" si="8"/>
        <v>8.5</v>
      </c>
      <c r="AD19" s="4">
        <f t="shared" si="9"/>
        <v>43</v>
      </c>
      <c r="AE19" s="4">
        <f t="shared" si="10"/>
        <v>45.5</v>
      </c>
      <c r="AF19" s="4">
        <f t="shared" si="11"/>
        <v>15.5</v>
      </c>
    </row>
    <row r="20">
      <c r="A20" s="1">
        <v>0.184685235690304</v>
      </c>
      <c r="B20" s="1">
        <v>0.0</v>
      </c>
      <c r="C20" s="1">
        <v>0.0</v>
      </c>
      <c r="D20" s="1">
        <v>0.0</v>
      </c>
      <c r="E20" s="1">
        <v>0.0</v>
      </c>
      <c r="F20" s="3">
        <v>1.02144692639855E7</v>
      </c>
      <c r="G20" s="1">
        <v>1.0</v>
      </c>
      <c r="H20" s="1">
        <v>0.0</v>
      </c>
      <c r="I20" s="3">
        <v>9.95195504786759E7</v>
      </c>
      <c r="J20" s="3">
        <v>1.30511050471224E8</v>
      </c>
      <c r="K20" s="1">
        <v>0.0229690384530047</v>
      </c>
      <c r="L20" s="1">
        <v>0.353510828545473</v>
      </c>
      <c r="M20" s="1">
        <v>0.445750703059105</v>
      </c>
      <c r="N20" s="1">
        <v>0.507977318702552</v>
      </c>
      <c r="O20" s="1">
        <v>3.72522678707021</v>
      </c>
      <c r="P20" s="3">
        <v>3.01694961996023E7</v>
      </c>
      <c r="Q20" s="1">
        <v>0.0</v>
      </c>
      <c r="R20" s="1">
        <v>0.0</v>
      </c>
      <c r="S20" s="3">
        <v>1.15814043993386E8</v>
      </c>
      <c r="T20" s="3">
        <v>1.51879916465359E8</v>
      </c>
      <c r="V20" s="4">
        <f t="shared" si="1"/>
        <v>1</v>
      </c>
      <c r="W20" s="4">
        <f t="shared" si="2"/>
        <v>1</v>
      </c>
      <c r="X20" s="4">
        <f t="shared" si="3"/>
        <v>1</v>
      </c>
      <c r="Y20" s="4">
        <f t="shared" si="4"/>
        <v>28</v>
      </c>
      <c r="Z20" s="4">
        <f t="shared" si="5"/>
        <v>28</v>
      </c>
      <c r="AA20" s="4">
        <f t="shared" si="6"/>
        <v>5</v>
      </c>
      <c r="AB20" s="4">
        <f t="shared" si="7"/>
        <v>3</v>
      </c>
      <c r="AC20" s="4">
        <f t="shared" si="8"/>
        <v>8.5</v>
      </c>
      <c r="AD20" s="4">
        <f t="shared" si="9"/>
        <v>54</v>
      </c>
      <c r="AE20" s="4">
        <f t="shared" si="10"/>
        <v>58</v>
      </c>
      <c r="AF20" s="4">
        <f t="shared" si="11"/>
        <v>3</v>
      </c>
    </row>
    <row r="21">
      <c r="A21" s="1">
        <v>0.376544553149424</v>
      </c>
      <c r="B21" s="1">
        <v>0.162368054238255</v>
      </c>
      <c r="C21" s="1">
        <v>0.121153501459747</v>
      </c>
      <c r="D21" s="1">
        <v>0.200873065270789</v>
      </c>
      <c r="E21" s="1">
        <v>0.773486229667579</v>
      </c>
      <c r="F21" s="3">
        <v>1.94254478966681E7</v>
      </c>
      <c r="G21" s="1">
        <v>0.25</v>
      </c>
      <c r="H21" s="1">
        <v>0.0</v>
      </c>
      <c r="I21" s="3">
        <v>8.25474908126048E7</v>
      </c>
      <c r="J21" s="3">
        <v>9.90237113757143E7</v>
      </c>
      <c r="K21" s="1">
        <v>0.521093865737318</v>
      </c>
      <c r="L21" s="1">
        <v>0.00696064342282232</v>
      </c>
      <c r="M21" s="1">
        <v>0.00696064342282232</v>
      </c>
      <c r="N21" s="1">
        <v>0.0278425736912892</v>
      </c>
      <c r="O21" s="1">
        <v>0.0278425736912892</v>
      </c>
      <c r="P21" s="3">
        <v>1.79047542314691E7</v>
      </c>
      <c r="Q21" s="1">
        <v>0.75</v>
      </c>
      <c r="R21" s="1">
        <v>0.0</v>
      </c>
      <c r="S21" s="3">
        <v>7.27869878437097E7</v>
      </c>
      <c r="T21" s="3">
        <v>8.73148017534868E7</v>
      </c>
      <c r="V21" s="4">
        <f t="shared" si="1"/>
        <v>-0.5</v>
      </c>
      <c r="W21" s="4">
        <f t="shared" si="2"/>
        <v>-1</v>
      </c>
      <c r="X21" s="4">
        <f t="shared" si="3"/>
        <v>0.5</v>
      </c>
      <c r="Y21" s="4">
        <f t="shared" si="4"/>
        <v>21</v>
      </c>
      <c r="Z21" s="4">
        <f t="shared" si="5"/>
        <v>-21</v>
      </c>
      <c r="AA21" s="4">
        <f t="shared" si="6"/>
        <v>13</v>
      </c>
      <c r="AB21" s="4">
        <f t="shared" si="7"/>
        <v>28</v>
      </c>
      <c r="AC21" s="4">
        <f t="shared" si="8"/>
        <v>50</v>
      </c>
      <c r="AD21" s="4">
        <f t="shared" si="9"/>
        <v>17</v>
      </c>
      <c r="AE21" s="4">
        <f t="shared" si="10"/>
        <v>10</v>
      </c>
      <c r="AF21" s="4">
        <f t="shared" si="11"/>
        <v>51</v>
      </c>
    </row>
    <row r="22">
      <c r="A22" s="1">
        <v>0.688184339344179</v>
      </c>
      <c r="B22" s="1">
        <v>0.149621994225982</v>
      </c>
      <c r="C22" s="1">
        <v>0.0802488456317345</v>
      </c>
      <c r="D22" s="1">
        <v>0.202483102184423</v>
      </c>
      <c r="E22" s="1">
        <v>0.982581604800449</v>
      </c>
      <c r="F22" s="1">
        <v>1580686.95030061</v>
      </c>
      <c r="G22" s="1">
        <v>0.375</v>
      </c>
      <c r="H22" s="1">
        <v>0.0</v>
      </c>
      <c r="I22" s="3">
        <v>3.32054088779877E7</v>
      </c>
      <c r="J22" s="3">
        <v>3.72035330993289E7</v>
      </c>
      <c r="K22" s="1">
        <v>0.705024203763976</v>
      </c>
      <c r="L22" s="1">
        <v>0.0116636581159997</v>
      </c>
      <c r="M22" s="1">
        <v>0.0289134454209962</v>
      </c>
      <c r="N22" s="1">
        <v>0.0990789757910257</v>
      </c>
      <c r="O22" s="1">
        <v>0.0699819486959984</v>
      </c>
      <c r="P22" s="1">
        <v>1793454.46455909</v>
      </c>
      <c r="Q22" s="1">
        <v>0.625</v>
      </c>
      <c r="R22" s="1">
        <v>0.0</v>
      </c>
      <c r="S22" s="3">
        <v>2.99432511565019E7</v>
      </c>
      <c r="T22" s="3">
        <v>3.3548556825661E7</v>
      </c>
      <c r="V22" s="4">
        <f t="shared" si="1"/>
        <v>-0.25</v>
      </c>
      <c r="W22" s="4">
        <f t="shared" si="2"/>
        <v>-1</v>
      </c>
      <c r="X22" s="4">
        <f t="shared" si="3"/>
        <v>0.25</v>
      </c>
      <c r="Y22" s="4">
        <f t="shared" si="4"/>
        <v>10.5</v>
      </c>
      <c r="Z22" s="4">
        <f t="shared" si="5"/>
        <v>-10.5</v>
      </c>
      <c r="AA22" s="4">
        <f t="shared" si="6"/>
        <v>47</v>
      </c>
      <c r="AB22" s="4">
        <f t="shared" si="7"/>
        <v>51</v>
      </c>
      <c r="AC22" s="4">
        <f t="shared" si="8"/>
        <v>48</v>
      </c>
      <c r="AD22" s="4">
        <f t="shared" si="9"/>
        <v>20</v>
      </c>
      <c r="AE22" s="4">
        <f t="shared" si="10"/>
        <v>20.5</v>
      </c>
      <c r="AF22" s="4">
        <f t="shared" si="11"/>
        <v>40.5</v>
      </c>
    </row>
    <row r="23">
      <c r="A23" s="1">
        <v>0.398744421331235</v>
      </c>
      <c r="B23" s="1">
        <v>0.177116544811929</v>
      </c>
      <c r="C23" s="1">
        <v>0.0553639919399351</v>
      </c>
      <c r="D23" s="1">
        <v>0.147746471831169</v>
      </c>
      <c r="E23" s="1">
        <v>1.16290676735245</v>
      </c>
      <c r="F23" s="1">
        <v>444447.922556727</v>
      </c>
      <c r="G23" s="1">
        <v>0.375</v>
      </c>
      <c r="H23" s="1">
        <v>0.0</v>
      </c>
      <c r="I23" s="1">
        <v>5290823.70502272</v>
      </c>
      <c r="J23" s="1">
        <v>6480901.25494865</v>
      </c>
      <c r="K23" s="1">
        <v>0.387185083405798</v>
      </c>
      <c r="L23" s="1">
        <v>0.0272940251664114</v>
      </c>
      <c r="M23" s="1">
        <v>0.0846569579522985</v>
      </c>
      <c r="N23" s="1">
        <v>0.359967773010107</v>
      </c>
      <c r="O23" s="1">
        <v>0.163764150998468</v>
      </c>
      <c r="P23" s="1">
        <v>216234.028910714</v>
      </c>
      <c r="Q23" s="1">
        <v>0.625</v>
      </c>
      <c r="R23" s="1">
        <v>0.0</v>
      </c>
      <c r="S23" s="1">
        <v>6199178.35181939</v>
      </c>
      <c r="T23" s="1">
        <v>7593589.20556729</v>
      </c>
      <c r="V23" s="4">
        <f t="shared" si="1"/>
        <v>-0.25</v>
      </c>
      <c r="W23" s="4">
        <f t="shared" si="2"/>
        <v>-1</v>
      </c>
      <c r="X23" s="4">
        <f t="shared" si="3"/>
        <v>0.25</v>
      </c>
      <c r="Y23" s="4">
        <f t="shared" si="4"/>
        <v>10.5</v>
      </c>
      <c r="Z23" s="4">
        <f t="shared" si="5"/>
        <v>-10.5</v>
      </c>
      <c r="AA23" s="4">
        <f t="shared" si="6"/>
        <v>18</v>
      </c>
      <c r="AB23" s="4">
        <f t="shared" si="7"/>
        <v>15</v>
      </c>
      <c r="AC23" s="4">
        <f t="shared" si="8"/>
        <v>51</v>
      </c>
      <c r="AD23" s="4">
        <f t="shared" si="9"/>
        <v>21</v>
      </c>
      <c r="AE23" s="4">
        <f t="shared" si="10"/>
        <v>20.5</v>
      </c>
      <c r="AF23" s="4">
        <f t="shared" si="11"/>
        <v>40.5</v>
      </c>
    </row>
    <row r="24">
      <c r="A24" s="1">
        <v>0.456539713675954</v>
      </c>
      <c r="B24" s="1">
        <v>0.41714379476239</v>
      </c>
      <c r="C24" s="1">
        <v>0.114083547398021</v>
      </c>
      <c r="D24" s="1">
        <v>0.447392073086823</v>
      </c>
      <c r="E24" s="1">
        <v>3.58040206968741</v>
      </c>
      <c r="F24" s="3">
        <v>5.22879827321161E7</v>
      </c>
      <c r="G24" s="1">
        <v>0.75</v>
      </c>
      <c r="H24" s="1">
        <v>0.0</v>
      </c>
      <c r="I24" s="3">
        <v>1.44104053969264E8</v>
      </c>
      <c r="J24" s="3">
        <v>1.80111855654125E8</v>
      </c>
      <c r="K24" s="1">
        <v>0.227702165100932</v>
      </c>
      <c r="L24" s="1">
        <v>0.0519276466085104</v>
      </c>
      <c r="M24" s="1">
        <v>0.135184123098813</v>
      </c>
      <c r="N24" s="1">
        <v>0.352811862611025</v>
      </c>
      <c r="O24" s="1">
        <v>0.204261871323258</v>
      </c>
      <c r="P24" s="3">
        <v>3.14163605714477E7</v>
      </c>
      <c r="Q24" s="1">
        <v>0.25</v>
      </c>
      <c r="R24" s="1">
        <v>0.0</v>
      </c>
      <c r="S24" s="3">
        <v>1.28186429639561E8</v>
      </c>
      <c r="T24" s="3">
        <v>1.60216812919376E8</v>
      </c>
      <c r="V24" s="4">
        <f t="shared" si="1"/>
        <v>0.5</v>
      </c>
      <c r="W24" s="4">
        <f t="shared" si="2"/>
        <v>1</v>
      </c>
      <c r="X24" s="4">
        <f t="shared" si="3"/>
        <v>0.5</v>
      </c>
      <c r="Y24" s="4">
        <f t="shared" si="4"/>
        <v>21</v>
      </c>
      <c r="Z24" s="4">
        <f t="shared" si="5"/>
        <v>21</v>
      </c>
      <c r="AA24" s="4">
        <f t="shared" si="6"/>
        <v>21</v>
      </c>
      <c r="AB24" s="4">
        <f t="shared" si="7"/>
        <v>7</v>
      </c>
      <c r="AC24" s="4">
        <f t="shared" si="8"/>
        <v>58</v>
      </c>
      <c r="AD24" s="4">
        <f t="shared" si="9"/>
        <v>32</v>
      </c>
      <c r="AE24" s="4">
        <f t="shared" si="10"/>
        <v>51</v>
      </c>
      <c r="AF24" s="4">
        <f t="shared" si="11"/>
        <v>10</v>
      </c>
    </row>
    <row r="25">
      <c r="A25" s="1">
        <v>0.376313594288558</v>
      </c>
      <c r="B25" s="1">
        <v>0.128474761044042</v>
      </c>
      <c r="C25" s="1">
        <v>0.298789162736573</v>
      </c>
      <c r="D25" s="1">
        <v>0.475129474039312</v>
      </c>
      <c r="E25" s="1">
        <v>0.390139411943901</v>
      </c>
      <c r="F25" s="3">
        <v>1.98764641561845E7</v>
      </c>
      <c r="G25" s="1">
        <v>0.0</v>
      </c>
      <c r="H25" s="1">
        <v>0.0</v>
      </c>
      <c r="I25" s="3">
        <v>1.37296757610733E8</v>
      </c>
      <c r="J25" s="3">
        <v>1.63353923544767E8</v>
      </c>
      <c r="K25" s="1">
        <v>0.588958326991443</v>
      </c>
      <c r="L25" s="1">
        <v>0.0</v>
      </c>
      <c r="M25" s="1">
        <v>0.0</v>
      </c>
      <c r="N25" s="1">
        <v>0.0</v>
      </c>
      <c r="O25" s="1">
        <v>0.0</v>
      </c>
      <c r="P25" s="3">
        <v>2.52357132843213E7</v>
      </c>
      <c r="Q25" s="1">
        <v>1.0</v>
      </c>
      <c r="R25" s="1">
        <v>0.0</v>
      </c>
      <c r="S25" s="3">
        <v>1.00945701622882E8</v>
      </c>
      <c r="T25" s="3">
        <v>1.20103258665925E8</v>
      </c>
      <c r="V25" s="4">
        <f t="shared" si="1"/>
        <v>-1</v>
      </c>
      <c r="W25" s="4">
        <f t="shared" si="2"/>
        <v>-1</v>
      </c>
      <c r="X25" s="4">
        <f t="shared" si="3"/>
        <v>1</v>
      </c>
      <c r="Y25" s="4">
        <f t="shared" si="4"/>
        <v>28</v>
      </c>
      <c r="Z25" s="4">
        <f t="shared" si="5"/>
        <v>-28</v>
      </c>
      <c r="AA25" s="4">
        <f t="shared" si="6"/>
        <v>12</v>
      </c>
      <c r="AB25" s="4">
        <f t="shared" si="7"/>
        <v>36</v>
      </c>
      <c r="AC25" s="4">
        <f t="shared" si="8"/>
        <v>44</v>
      </c>
      <c r="AD25" s="4">
        <f t="shared" si="9"/>
        <v>8.5</v>
      </c>
      <c r="AE25" s="4">
        <f t="shared" si="10"/>
        <v>3</v>
      </c>
      <c r="AF25" s="4">
        <f t="shared" si="11"/>
        <v>58</v>
      </c>
    </row>
    <row r="26">
      <c r="A26" s="1">
        <v>0.306295539766575</v>
      </c>
      <c r="B26" s="1">
        <v>0.0898313381065071</v>
      </c>
      <c r="C26" s="1">
        <v>0.171019102573156</v>
      </c>
      <c r="D26" s="1">
        <v>0.310093439047159</v>
      </c>
      <c r="E26" s="1">
        <v>0.269494014319521</v>
      </c>
      <c r="F26" s="1">
        <v>740988.994148407</v>
      </c>
      <c r="G26" s="1">
        <v>0.4</v>
      </c>
      <c r="H26" s="1">
        <v>0.0</v>
      </c>
      <c r="I26" s="3">
        <v>1.62399302298401E8</v>
      </c>
      <c r="J26" s="3">
        <v>1.94735109321041E8</v>
      </c>
      <c r="K26" s="1">
        <v>0.496405215328741</v>
      </c>
      <c r="L26" s="1">
        <v>0.388899059630017</v>
      </c>
      <c r="M26" s="1">
        <v>0.0867532364741615</v>
      </c>
      <c r="N26" s="1">
        <v>0.223082190300496</v>
      </c>
      <c r="O26" s="1">
        <v>2.58778797199259</v>
      </c>
      <c r="P26" s="3">
        <v>5.07248722703771E7</v>
      </c>
      <c r="Q26" s="1">
        <v>0.6</v>
      </c>
      <c r="R26" s="1">
        <v>0.0</v>
      </c>
      <c r="S26" s="3">
        <v>1.50263484786151E8</v>
      </c>
      <c r="T26" s="3">
        <v>1.80182771359718E8</v>
      </c>
      <c r="V26" s="4">
        <f t="shared" si="1"/>
        <v>-0.2</v>
      </c>
      <c r="W26" s="4">
        <f t="shared" si="2"/>
        <v>-1</v>
      </c>
      <c r="X26" s="4">
        <f t="shared" si="3"/>
        <v>0.2</v>
      </c>
      <c r="Y26" s="4">
        <f t="shared" si="4"/>
        <v>7</v>
      </c>
      <c r="Z26" s="4">
        <f t="shared" si="5"/>
        <v>-7</v>
      </c>
      <c r="AA26" s="4">
        <f t="shared" si="6"/>
        <v>8</v>
      </c>
      <c r="AB26" s="4">
        <f t="shared" si="7"/>
        <v>25</v>
      </c>
      <c r="AC26" s="4">
        <f t="shared" si="8"/>
        <v>39</v>
      </c>
      <c r="AD26" s="4">
        <f t="shared" si="9"/>
        <v>55</v>
      </c>
      <c r="AE26" s="4">
        <f t="shared" si="10"/>
        <v>24</v>
      </c>
      <c r="AF26" s="4">
        <f t="shared" si="11"/>
        <v>37</v>
      </c>
    </row>
    <row r="27">
      <c r="A27" s="1">
        <v>0.873807302649505</v>
      </c>
      <c r="B27" s="1">
        <v>0.00879526604801088</v>
      </c>
      <c r="C27" s="1">
        <v>0.0752669875537703</v>
      </c>
      <c r="D27" s="1">
        <v>0.0818592915110466</v>
      </c>
      <c r="E27" s="1">
        <v>0.0439763302400544</v>
      </c>
      <c r="F27" s="3">
        <v>4.70278943008147E7</v>
      </c>
      <c r="G27" s="1">
        <v>0.571428571428571</v>
      </c>
      <c r="H27" s="1">
        <v>0.0</v>
      </c>
      <c r="I27" s="3">
        <v>1.96498434391585E8</v>
      </c>
      <c r="J27" s="3">
        <v>2.05267195896966E8</v>
      </c>
      <c r="K27" s="1">
        <v>0.890651790238607</v>
      </c>
      <c r="L27" s="1">
        <v>0.0</v>
      </c>
      <c r="M27" s="1">
        <v>0.280645335179817</v>
      </c>
      <c r="N27" s="1">
        <v>0.140206174156499</v>
      </c>
      <c r="O27" s="1">
        <v>0.0</v>
      </c>
      <c r="P27" s="3">
        <v>2.02950048873576E7</v>
      </c>
      <c r="Q27" s="1">
        <v>0.428571428571428</v>
      </c>
      <c r="R27" s="1">
        <v>0.0</v>
      </c>
      <c r="S27" s="3">
        <v>1.99936678465909E8</v>
      </c>
      <c r="T27" s="3">
        <v>2.08858875690375E8</v>
      </c>
      <c r="V27" s="4">
        <f t="shared" si="1"/>
        <v>0.1428571429</v>
      </c>
      <c r="W27" s="4">
        <f t="shared" si="2"/>
        <v>1</v>
      </c>
      <c r="X27" s="4">
        <f t="shared" si="3"/>
        <v>0.1428571429</v>
      </c>
      <c r="Y27" s="4">
        <f t="shared" si="4"/>
        <v>4.5</v>
      </c>
      <c r="Z27" s="4">
        <f t="shared" si="5"/>
        <v>4.5</v>
      </c>
      <c r="AA27" s="4">
        <f t="shared" si="6"/>
        <v>57</v>
      </c>
      <c r="AB27" s="4">
        <f t="shared" si="7"/>
        <v>58</v>
      </c>
      <c r="AC27" s="4">
        <f t="shared" si="8"/>
        <v>19</v>
      </c>
      <c r="AD27" s="4">
        <f t="shared" si="9"/>
        <v>8.5</v>
      </c>
      <c r="AE27" s="4">
        <f t="shared" si="10"/>
        <v>34.5</v>
      </c>
      <c r="AF27" s="4">
        <f t="shared" si="11"/>
        <v>26.5</v>
      </c>
    </row>
    <row r="28">
      <c r="A28" s="1">
        <v>0.764226187463556</v>
      </c>
      <c r="B28" s="1">
        <v>0.0</v>
      </c>
      <c r="C28" s="1">
        <v>0.0</v>
      </c>
      <c r="D28" s="1">
        <v>0.0</v>
      </c>
      <c r="E28" s="1">
        <v>0.0</v>
      </c>
      <c r="F28" s="3">
        <v>7.60927947015703E7</v>
      </c>
      <c r="G28" s="1">
        <v>1.0</v>
      </c>
      <c r="H28" s="1">
        <v>0.0</v>
      </c>
      <c r="I28" s="3">
        <v>1.34312831729588E8</v>
      </c>
      <c r="J28" s="3">
        <v>1.50847623794643E8</v>
      </c>
      <c r="K28" s="1">
        <v>0.590274202868428</v>
      </c>
      <c r="L28" s="1">
        <v>0.117508550490168</v>
      </c>
      <c r="M28" s="1">
        <v>0.378349741113484</v>
      </c>
      <c r="N28" s="1">
        <v>0.272954288613873</v>
      </c>
      <c r="O28" s="1">
        <v>0.272485437250915</v>
      </c>
      <c r="P28" s="3">
        <v>1.99400493053381E7</v>
      </c>
      <c r="Q28" s="1">
        <v>0.0</v>
      </c>
      <c r="R28" s="1">
        <v>0.0</v>
      </c>
      <c r="S28" s="3">
        <v>1.45243614173233E8</v>
      </c>
      <c r="T28" s="3">
        <v>1.63124077249563E8</v>
      </c>
      <c r="V28" s="4">
        <f t="shared" si="1"/>
        <v>1</v>
      </c>
      <c r="W28" s="4">
        <f t="shared" si="2"/>
        <v>1</v>
      </c>
      <c r="X28" s="4">
        <f t="shared" si="3"/>
        <v>1</v>
      </c>
      <c r="Y28" s="4">
        <f t="shared" si="4"/>
        <v>28</v>
      </c>
      <c r="Z28" s="4">
        <f t="shared" si="5"/>
        <v>28</v>
      </c>
      <c r="AA28" s="4">
        <f t="shared" si="6"/>
        <v>55</v>
      </c>
      <c r="AB28" s="4">
        <f t="shared" si="7"/>
        <v>37</v>
      </c>
      <c r="AC28" s="4">
        <f t="shared" si="8"/>
        <v>8.5</v>
      </c>
      <c r="AD28" s="4">
        <f t="shared" si="9"/>
        <v>42</v>
      </c>
      <c r="AE28" s="4">
        <f t="shared" si="10"/>
        <v>58</v>
      </c>
      <c r="AF28" s="4">
        <f t="shared" si="11"/>
        <v>3</v>
      </c>
    </row>
    <row r="29">
      <c r="A29" s="1">
        <v>0.328697053339132</v>
      </c>
      <c r="B29" s="1">
        <v>0.0705816267531662</v>
      </c>
      <c r="C29" s="1">
        <v>0.199003595517524</v>
      </c>
      <c r="D29" s="1">
        <v>0.414093164068343</v>
      </c>
      <c r="E29" s="1">
        <v>0.244031708447108</v>
      </c>
      <c r="F29" s="1">
        <v>2043237.17256117</v>
      </c>
      <c r="G29" s="1">
        <v>0.333333333333333</v>
      </c>
      <c r="H29" s="1">
        <v>0.0</v>
      </c>
      <c r="I29" s="3">
        <v>6.52044185765785E7</v>
      </c>
      <c r="J29" s="3">
        <v>7.68027133277919E7</v>
      </c>
      <c r="K29" s="1">
        <v>0.555231906272308</v>
      </c>
      <c r="L29" s="1">
        <v>0.398356793142273</v>
      </c>
      <c r="M29" s="1">
        <v>0.0617753033658443</v>
      </c>
      <c r="N29" s="1">
        <v>0.169192974863151</v>
      </c>
      <c r="O29" s="1">
        <v>2.76335367355423</v>
      </c>
      <c r="P29" s="3">
        <v>3.68769568320082E7</v>
      </c>
      <c r="Q29" s="1">
        <v>0.666666666666666</v>
      </c>
      <c r="R29" s="1">
        <v>0.0</v>
      </c>
      <c r="S29" s="3">
        <v>5.63457261766434E7</v>
      </c>
      <c r="T29" s="3">
        <v>6.63681469853763E7</v>
      </c>
      <c r="V29" s="4">
        <f t="shared" si="1"/>
        <v>-0.3333333333</v>
      </c>
      <c r="W29" s="4">
        <f t="shared" si="2"/>
        <v>-1</v>
      </c>
      <c r="X29" s="4">
        <f t="shared" si="3"/>
        <v>0.3333333333</v>
      </c>
      <c r="Y29" s="4">
        <f t="shared" si="4"/>
        <v>15.5</v>
      </c>
      <c r="Z29" s="4">
        <f t="shared" si="5"/>
        <v>-15.5</v>
      </c>
      <c r="AA29" s="4">
        <f t="shared" si="6"/>
        <v>9</v>
      </c>
      <c r="AB29" s="4">
        <f t="shared" si="7"/>
        <v>29</v>
      </c>
      <c r="AC29" s="4">
        <f t="shared" si="8"/>
        <v>35</v>
      </c>
      <c r="AD29" s="4">
        <f t="shared" si="9"/>
        <v>56</v>
      </c>
      <c r="AE29" s="4">
        <f t="shared" si="10"/>
        <v>15.5</v>
      </c>
      <c r="AF29" s="4">
        <f t="shared" si="11"/>
        <v>45.5</v>
      </c>
    </row>
    <row r="30">
      <c r="A30" s="1">
        <v>0.730246487455035</v>
      </c>
      <c r="B30" s="1">
        <v>0.0</v>
      </c>
      <c r="C30" s="1">
        <v>0.0395626959764403</v>
      </c>
      <c r="D30" s="1">
        <v>0.114606469120898</v>
      </c>
      <c r="E30" s="1">
        <v>0.0</v>
      </c>
      <c r="F30" s="3">
        <v>2.04686903911765E7</v>
      </c>
      <c r="G30" s="1">
        <v>0.625</v>
      </c>
      <c r="H30" s="1">
        <v>0.0</v>
      </c>
      <c r="I30" s="3">
        <v>9.68879568505218E7</v>
      </c>
      <c r="J30" s="3">
        <v>1.08366632773454E8</v>
      </c>
      <c r="K30" s="1">
        <v>0.687023918997713</v>
      </c>
      <c r="L30" s="1">
        <v>0.0828593645774816</v>
      </c>
      <c r="M30" s="1">
        <v>0.12755476264056</v>
      </c>
      <c r="N30" s="1">
        <v>0.231069699190926</v>
      </c>
      <c r="O30" s="1">
        <v>0.327441169043616</v>
      </c>
      <c r="P30" s="3">
        <v>2.87580025557145E7</v>
      </c>
      <c r="Q30" s="1">
        <v>0.375</v>
      </c>
      <c r="R30" s="1">
        <v>0.0</v>
      </c>
      <c r="S30" s="3">
        <v>1.1477899424845E8</v>
      </c>
      <c r="T30" s="3">
        <v>1.2837751279418E8</v>
      </c>
      <c r="V30" s="4">
        <f t="shared" si="1"/>
        <v>0.25</v>
      </c>
      <c r="W30" s="4">
        <f t="shared" si="2"/>
        <v>1</v>
      </c>
      <c r="X30" s="4">
        <f t="shared" si="3"/>
        <v>0.25</v>
      </c>
      <c r="Y30" s="4">
        <f t="shared" si="4"/>
        <v>10.5</v>
      </c>
      <c r="Z30" s="4">
        <f t="shared" si="5"/>
        <v>10.5</v>
      </c>
      <c r="AA30" s="4">
        <f t="shared" si="6"/>
        <v>53</v>
      </c>
      <c r="AB30" s="4">
        <f t="shared" si="7"/>
        <v>45</v>
      </c>
      <c r="AC30" s="4">
        <f t="shared" si="8"/>
        <v>8.5</v>
      </c>
      <c r="AD30" s="4">
        <f t="shared" si="9"/>
        <v>37</v>
      </c>
      <c r="AE30" s="4">
        <f t="shared" si="10"/>
        <v>40.5</v>
      </c>
      <c r="AF30" s="4">
        <f t="shared" si="11"/>
        <v>20.5</v>
      </c>
    </row>
    <row r="31">
      <c r="A31" s="1">
        <v>0.508184412689247</v>
      </c>
      <c r="B31" s="1">
        <v>0.400585875030596</v>
      </c>
      <c r="C31" s="1">
        <v>0.381148691597911</v>
      </c>
      <c r="D31" s="1">
        <v>0.440571183105481</v>
      </c>
      <c r="E31" s="1">
        <v>0.963305029854574</v>
      </c>
      <c r="F31" s="1">
        <v>5736926.91264866</v>
      </c>
      <c r="G31" s="1">
        <v>0.25</v>
      </c>
      <c r="H31" s="1">
        <v>0.0</v>
      </c>
      <c r="I31" s="3">
        <v>8.78765785182425E7</v>
      </c>
      <c r="J31" s="3">
        <v>1.0405027567825E8</v>
      </c>
      <c r="K31" s="1">
        <v>0.490966669102905</v>
      </c>
      <c r="L31" s="1">
        <v>0.0880920489324478</v>
      </c>
      <c r="M31" s="1">
        <v>0.0598001056687558</v>
      </c>
      <c r="N31" s="1">
        <v>0.209749418813107</v>
      </c>
      <c r="O31" s="1">
        <v>0.33571890219823</v>
      </c>
      <c r="P31" s="3">
        <v>1.39008072881631E7</v>
      </c>
      <c r="Q31" s="1">
        <v>0.75</v>
      </c>
      <c r="R31" s="1">
        <v>0.0</v>
      </c>
      <c r="S31" s="3">
        <v>7.41967992264021E7</v>
      </c>
      <c r="T31" s="3">
        <v>8.78526510642384E7</v>
      </c>
      <c r="V31" s="4">
        <f t="shared" si="1"/>
        <v>-0.5</v>
      </c>
      <c r="W31" s="4">
        <f t="shared" si="2"/>
        <v>-1</v>
      </c>
      <c r="X31" s="4">
        <f t="shared" si="3"/>
        <v>0.5</v>
      </c>
      <c r="Y31" s="4">
        <f t="shared" si="4"/>
        <v>21</v>
      </c>
      <c r="Z31" s="4">
        <f t="shared" si="5"/>
        <v>-21</v>
      </c>
      <c r="AA31" s="4">
        <f t="shared" si="6"/>
        <v>27</v>
      </c>
      <c r="AB31" s="4">
        <f t="shared" si="7"/>
        <v>24</v>
      </c>
      <c r="AC31" s="4">
        <f t="shared" si="8"/>
        <v>57</v>
      </c>
      <c r="AD31" s="4">
        <f t="shared" si="9"/>
        <v>38</v>
      </c>
      <c r="AE31" s="4">
        <f t="shared" si="10"/>
        <v>10</v>
      </c>
      <c r="AF31" s="4">
        <f t="shared" si="11"/>
        <v>51</v>
      </c>
    </row>
    <row r="32">
      <c r="V32" s="4"/>
      <c r="W32" s="4"/>
      <c r="X32" s="4"/>
      <c r="Y32" s="4"/>
      <c r="Z32" s="4"/>
      <c r="AA32" s="2"/>
      <c r="AB32" s="2"/>
      <c r="AC32" s="2"/>
      <c r="AD32" s="2"/>
      <c r="AE32" s="2"/>
      <c r="AF32" s="2"/>
    </row>
    <row r="33">
      <c r="V33" s="2"/>
      <c r="W33" s="2"/>
      <c r="X33" s="2"/>
      <c r="Y33" s="2"/>
      <c r="Z33" s="5"/>
      <c r="AA33" s="5"/>
      <c r="AB33" s="5"/>
      <c r="AC33" s="5"/>
      <c r="AD33" s="5"/>
      <c r="AE33" s="5"/>
      <c r="AF33" s="5"/>
    </row>
    <row r="34">
      <c r="V34" s="2"/>
      <c r="W34" s="2"/>
      <c r="X34" s="2"/>
      <c r="Y34" s="2"/>
      <c r="Z34" s="4">
        <f>SUMif(Z2:Z31,"&gt;0",Z2:Z31)</f>
        <v>209.5</v>
      </c>
      <c r="AA34" s="4">
        <f>sum(AA2:AA31)</f>
        <v>887.5</v>
      </c>
      <c r="AB34" s="4">
        <f>SUM(AB2:AB31)</f>
        <v>942.5</v>
      </c>
      <c r="AC34" s="4">
        <f>sum(AC2:AC31)</f>
        <v>969</v>
      </c>
      <c r="AD34" s="4">
        <f>SUM(AD2:AD31)</f>
        <v>861</v>
      </c>
      <c r="AE34" s="4">
        <f>sum(AE2:AE31)</f>
        <v>872</v>
      </c>
      <c r="AF34" s="4">
        <f>SUM(AF2:AF31)</f>
        <v>958</v>
      </c>
    </row>
    <row r="35">
      <c r="V35" s="2"/>
      <c r="W35" s="2"/>
      <c r="X35" s="2"/>
      <c r="Y35" s="2"/>
      <c r="Z35" s="4">
        <f>sum(Z2:Z31)</f>
        <v>-46</v>
      </c>
      <c r="AA35" s="2" t="s">
        <v>31</v>
      </c>
      <c r="AB35" s="4">
        <f>(AA34/Z36-(Z36+1)/2)/Z36</f>
        <v>0.4694444444</v>
      </c>
      <c r="AC35" s="2" t="s">
        <v>32</v>
      </c>
      <c r="AD35" s="4">
        <f>(AC34/Z36-(Z36+1)/2)/Z36</f>
        <v>0.56</v>
      </c>
      <c r="AE35" s="2" t="s">
        <v>33</v>
      </c>
      <c r="AF35" s="4">
        <f>(AE34/Z36-(Z36+1)/2)/Z36</f>
        <v>0.4522222222</v>
      </c>
    </row>
    <row r="36">
      <c r="V36" s="5"/>
      <c r="W36" s="5"/>
      <c r="X36" s="5"/>
      <c r="Y36" s="5"/>
      <c r="Z36" s="4">
        <v>30.0</v>
      </c>
      <c r="AA36" s="2" t="s">
        <v>34</v>
      </c>
      <c r="AB36" s="6">
        <f>(AB34/Z36-(Z36+1)/2)/Z36</f>
        <v>0.5305555556</v>
      </c>
      <c r="AC36" s="2" t="s">
        <v>35</v>
      </c>
      <c r="AD36" s="6">
        <f>(AD34/Z36-(Z36+1)/2)/Z36</f>
        <v>0.44</v>
      </c>
      <c r="AE36" s="2" t="s">
        <v>36</v>
      </c>
      <c r="AF36" s="6">
        <f>(AF34/Z36-(Z36+1)/2)/Z36</f>
        <v>0.5477777778</v>
      </c>
    </row>
  </sheetData>
  <drawing r:id="rId1"/>
</worksheet>
</file>