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analysis_8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<sst xmlns="http://schemas.openxmlformats.org/spreadsheetml/2006/main" count="37" uniqueCount="37">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</sst>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1.0</v>
      </c>
      <c r="H2" s="1">
        <v>0.0</v>
      </c>
      <c r="I2" s="3">
        <v>3.65942819071044E9</v>
      </c>
      <c r="J2" s="3">
        <v>5.07022287488835E9</v>
      </c>
      <c r="K2" s="1">
        <v>0.0</v>
      </c>
      <c r="L2" s="1">
        <v>1.32981807393078</v>
      </c>
      <c r="M2" s="1">
        <v>1.22851585845124</v>
      </c>
      <c r="N2" s="1">
        <v>1.2462364641608</v>
      </c>
      <c r="O2" s="1">
        <v>4.77406408974517</v>
      </c>
      <c r="P2" s="3">
        <v>7.04338492855027E7</v>
      </c>
      <c r="Q2" s="1">
        <v>0.0</v>
      </c>
      <c r="R2" s="1">
        <v>0.0</v>
      </c>
      <c r="S2" s="3">
        <v>3.7378070467179E9</v>
      </c>
      <c r="T2" s="3">
        <v>5.1788175328598E9</v>
      </c>
      <c r="V2" s="4">
        <f t="shared" ref="V2:V31" si="1">G2-Q2</f>
        <v>1</v>
      </c>
      <c r="W2" s="4">
        <f t="shared" ref="W2:W31" si="2">if(V2&gt;0,1,-1)</f>
        <v>1</v>
      </c>
      <c r="X2" s="4">
        <f t="shared" ref="X2:X31" si="3">ABS(V2)</f>
        <v>1</v>
      </c>
      <c r="Y2" s="4">
        <f t="shared" ref="Y2:Y31" si="4">RANK.AVG(X2,$X$2:$X$31,1)</f>
        <v>26.5</v>
      </c>
      <c r="Z2" s="4">
        <f t="shared" ref="Z2:Z31" si="5">Y2*W2</f>
        <v>26.5</v>
      </c>
      <c r="AA2" s="4">
        <f t="shared" ref="AA2:AA31" si="6">RANK.AVG(A2,{$A$2:$A$31,$K$2:$K$31},1)</f>
        <v>11.5</v>
      </c>
      <c r="AB2" s="4">
        <f t="shared" ref="AB2:AB31" si="7">RANK.AVG(K2,{$A$2:$A$31,$K$2:$K$31},1)</f>
        <v>11.5</v>
      </c>
      <c r="AC2" s="4">
        <f t="shared" ref="AC2:AC31" si="8">RANK.AVG(B2,{$B$2:$B$31,$L$2:$L$31},1)</f>
        <v>10.5</v>
      </c>
      <c r="AD2" s="4">
        <f t="shared" ref="AD2:AD31" si="9">RANK.AVG(L2,{$B$2:$B$31,$L$2:$L$31},1)</f>
        <v>52</v>
      </c>
      <c r="AE2" s="4">
        <f t="shared" ref="AE2:AE31" si="10">RANK.AVG(G2,{$G$2:$G$31,$Q$2:$Q$31},1)</f>
        <v>56.5</v>
      </c>
      <c r="AF2" s="4">
        <f t="shared" ref="AF2:AF31" si="11">RANK.AVG(Q2,{$G$2:$G$31,$Q$2:$Q$31},1)</f>
        <v>4.5</v>
      </c>
    </row>
    <row r="3">
      <c r="A3" s="1">
        <v>0.56119835946535</v>
      </c>
      <c r="B3" s="1">
        <v>0.0450562446194281</v>
      </c>
      <c r="C3" s="1">
        <v>0.232329732035543</v>
      </c>
      <c r="D3" s="1">
        <v>0.339061537046653</v>
      </c>
      <c r="E3" s="1">
        <v>0.109475071915628</v>
      </c>
      <c r="F3" s="3">
        <v>3.51877875115231E7</v>
      </c>
      <c r="G3" s="1">
        <v>0.142857142857142</v>
      </c>
      <c r="H3" s="1">
        <v>0.0</v>
      </c>
      <c r="I3" s="3">
        <v>3.85770684702336E9</v>
      </c>
      <c r="J3" s="3">
        <v>4.24494427738444E9</v>
      </c>
      <c r="K3" s="1">
        <v>0.813718531571499</v>
      </c>
      <c r="L3" s="1">
        <v>0.149513799082698</v>
      </c>
      <c r="M3" s="1">
        <v>0.0582036136284811</v>
      </c>
      <c r="N3" s="1">
        <v>0.0546092035723844</v>
      </c>
      <c r="O3" s="1">
        <v>1.04659659357888</v>
      </c>
      <c r="P3" s="3">
        <v>4.81398581659582E8</v>
      </c>
      <c r="Q3" s="1">
        <v>0.857142857142857</v>
      </c>
      <c r="R3" s="1">
        <v>0.0</v>
      </c>
      <c r="S3" s="3">
        <v>3.7595734986285E9</v>
      </c>
      <c r="T3" s="3">
        <v>4.13696018950092E9</v>
      </c>
      <c r="V3" s="4">
        <f t="shared" si="1"/>
        <v>-0.7142857143</v>
      </c>
      <c r="W3" s="4">
        <f t="shared" si="2"/>
        <v>-1</v>
      </c>
      <c r="X3" s="4">
        <f t="shared" si="3"/>
        <v>0.7142857143</v>
      </c>
      <c r="Y3" s="4">
        <f t="shared" si="4"/>
        <v>22</v>
      </c>
      <c r="Z3" s="4">
        <f t="shared" si="5"/>
        <v>-22</v>
      </c>
      <c r="AA3" s="4">
        <f t="shared" si="6"/>
        <v>47</v>
      </c>
      <c r="AB3" s="4">
        <f t="shared" si="7"/>
        <v>58</v>
      </c>
      <c r="AC3" s="4">
        <f t="shared" si="8"/>
        <v>25</v>
      </c>
      <c r="AD3" s="4">
        <f t="shared" si="9"/>
        <v>33</v>
      </c>
      <c r="AE3" s="4">
        <f t="shared" si="10"/>
        <v>9</v>
      </c>
      <c r="AF3" s="4">
        <f t="shared" si="11"/>
        <v>52</v>
      </c>
    </row>
    <row r="4">
      <c r="A4" s="1">
        <v>0.0</v>
      </c>
      <c r="B4" s="1">
        <v>3.52395969969843</v>
      </c>
      <c r="C4" s="1">
        <v>1.61693902459266</v>
      </c>
      <c r="D4" s="1">
        <v>2.03559052188083</v>
      </c>
      <c r="E4" s="1">
        <v>6.95890750069582</v>
      </c>
      <c r="F4" s="1">
        <v>0.0</v>
      </c>
      <c r="G4" s="1">
        <v>0.0</v>
      </c>
      <c r="H4" s="1">
        <v>0.0</v>
      </c>
      <c r="I4" s="3">
        <v>3.82418559471154E9</v>
      </c>
      <c r="J4" s="3">
        <v>5.29849832547562E9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1.0</v>
      </c>
      <c r="R4" s="1">
        <v>0.0</v>
      </c>
      <c r="S4" s="3">
        <v>3.77010311992149E9</v>
      </c>
      <c r="T4" s="3">
        <v>5.22356640747228E9</v>
      </c>
      <c r="V4" s="4">
        <f t="shared" si="1"/>
        <v>-1</v>
      </c>
      <c r="W4" s="4">
        <f t="shared" si="2"/>
        <v>-1</v>
      </c>
      <c r="X4" s="4">
        <f t="shared" si="3"/>
        <v>1</v>
      </c>
      <c r="Y4" s="4">
        <f t="shared" si="4"/>
        <v>26.5</v>
      </c>
      <c r="Z4" s="4">
        <f t="shared" si="5"/>
        <v>-26.5</v>
      </c>
      <c r="AA4" s="4">
        <f t="shared" si="6"/>
        <v>11.5</v>
      </c>
      <c r="AB4" s="4">
        <f t="shared" si="7"/>
        <v>11.5</v>
      </c>
      <c r="AC4" s="4">
        <f t="shared" si="8"/>
        <v>56</v>
      </c>
      <c r="AD4" s="4">
        <f t="shared" si="9"/>
        <v>10.5</v>
      </c>
      <c r="AE4" s="4">
        <f t="shared" si="10"/>
        <v>4.5</v>
      </c>
      <c r="AF4" s="4">
        <f t="shared" si="11"/>
        <v>56.5</v>
      </c>
    </row>
    <row r="5">
      <c r="A5" s="1">
        <v>0.0299042188704351</v>
      </c>
      <c r="B5" s="1">
        <v>0.447246478856788</v>
      </c>
      <c r="C5" s="1">
        <v>0.377707781707663</v>
      </c>
      <c r="D5" s="1">
        <v>0.918290767908873</v>
      </c>
      <c r="E5" s="1">
        <v>1.34173943657036</v>
      </c>
      <c r="F5" s="3">
        <v>1.50084116512506E7</v>
      </c>
      <c r="G5" s="1">
        <v>0.5</v>
      </c>
      <c r="H5" s="1">
        <v>0.0</v>
      </c>
      <c r="I5" s="3">
        <v>3.86162599340045E9</v>
      </c>
      <c r="J5" s="3">
        <v>5.01454482049241E9</v>
      </c>
      <c r="K5" s="1">
        <v>0.191128732229509</v>
      </c>
      <c r="L5" s="1">
        <v>0.979080646505323</v>
      </c>
      <c r="M5" s="1">
        <v>0.358027878771136</v>
      </c>
      <c r="N5" s="1">
        <v>0.682384223392689</v>
      </c>
      <c r="O5" s="1">
        <v>2.93724193951597</v>
      </c>
      <c r="P5" s="3">
        <v>2.08606664420175E8</v>
      </c>
      <c r="Q5" s="1">
        <v>0.5</v>
      </c>
      <c r="R5" s="1">
        <v>0.0</v>
      </c>
      <c r="S5" s="3">
        <v>3.82530414594732E9</v>
      </c>
      <c r="T5" s="3">
        <v>4.96737839370379E9</v>
      </c>
      <c r="V5" s="4">
        <f t="shared" si="1"/>
        <v>0</v>
      </c>
      <c r="W5" s="4">
        <f t="shared" si="2"/>
        <v>-1</v>
      </c>
      <c r="X5" s="4">
        <f t="shared" si="3"/>
        <v>0</v>
      </c>
      <c r="Y5" s="4">
        <f t="shared" si="4"/>
        <v>6.5</v>
      </c>
      <c r="Z5" s="4">
        <f t="shared" si="5"/>
        <v>-6.5</v>
      </c>
      <c r="AA5" s="4">
        <f t="shared" si="6"/>
        <v>26</v>
      </c>
      <c r="AB5" s="4">
        <f t="shared" si="7"/>
        <v>33</v>
      </c>
      <c r="AC5" s="4">
        <f t="shared" si="8"/>
        <v>43</v>
      </c>
      <c r="AD5" s="4">
        <f t="shared" si="9"/>
        <v>49</v>
      </c>
      <c r="AE5" s="4">
        <f t="shared" si="10"/>
        <v>30.5</v>
      </c>
      <c r="AF5" s="4">
        <f t="shared" si="11"/>
        <v>30.5</v>
      </c>
    </row>
    <row r="6">
      <c r="A6" s="1">
        <v>0.0</v>
      </c>
      <c r="B6" s="1">
        <v>0.0</v>
      </c>
      <c r="C6" s="1">
        <v>0.707106781186547</v>
      </c>
      <c r="D6" s="1">
        <v>1.0</v>
      </c>
      <c r="E6" s="1">
        <v>0.0</v>
      </c>
      <c r="F6" s="1">
        <v>0.0</v>
      </c>
      <c r="G6" s="1">
        <v>0.5</v>
      </c>
      <c r="H6" s="1">
        <v>0.0</v>
      </c>
      <c r="I6" s="3">
        <v>5.81265199267924E9</v>
      </c>
      <c r="J6" s="3">
        <v>8.05356434891267E9</v>
      </c>
      <c r="K6" s="1">
        <v>0.0</v>
      </c>
      <c r="L6" s="1">
        <v>2.5322527721177</v>
      </c>
      <c r="M6" s="1">
        <v>0.707106781186547</v>
      </c>
      <c r="N6" s="1">
        <v>1.0</v>
      </c>
      <c r="O6" s="1">
        <v>5.06450554423541</v>
      </c>
      <c r="P6" s="1">
        <v>0.0</v>
      </c>
      <c r="Q6" s="1">
        <v>0.5</v>
      </c>
      <c r="R6" s="1">
        <v>0.0</v>
      </c>
      <c r="S6" s="3">
        <v>6.38309495132469E9</v>
      </c>
      <c r="T6" s="3">
        <v>8.84392833494439E9</v>
      </c>
      <c r="V6" s="4">
        <f t="shared" si="1"/>
        <v>0</v>
      </c>
      <c r="W6" s="4">
        <f t="shared" si="2"/>
        <v>-1</v>
      </c>
      <c r="X6" s="4">
        <f t="shared" si="3"/>
        <v>0</v>
      </c>
      <c r="Y6" s="4">
        <f t="shared" si="4"/>
        <v>6.5</v>
      </c>
      <c r="Z6" s="4">
        <f t="shared" si="5"/>
        <v>-6.5</v>
      </c>
      <c r="AA6" s="4">
        <f t="shared" si="6"/>
        <v>11.5</v>
      </c>
      <c r="AB6" s="4">
        <f t="shared" si="7"/>
        <v>11.5</v>
      </c>
      <c r="AC6" s="4">
        <f t="shared" si="8"/>
        <v>10.5</v>
      </c>
      <c r="AD6" s="4">
        <f t="shared" si="9"/>
        <v>55</v>
      </c>
      <c r="AE6" s="4">
        <f t="shared" si="10"/>
        <v>30.5</v>
      </c>
      <c r="AF6" s="4">
        <f t="shared" si="11"/>
        <v>30.5</v>
      </c>
    </row>
    <row r="7">
      <c r="A7" s="1">
        <v>0.0</v>
      </c>
      <c r="B7" s="1">
        <v>0.263244277819486</v>
      </c>
      <c r="C7" s="1">
        <v>0.263244277819486</v>
      </c>
      <c r="D7" s="1">
        <v>0.523723705826102</v>
      </c>
      <c r="E7" s="1">
        <v>0.526488555638973</v>
      </c>
      <c r="F7" s="1">
        <v>0.0</v>
      </c>
      <c r="G7" s="1">
        <v>0.5</v>
      </c>
      <c r="H7" s="1">
        <v>0.0</v>
      </c>
      <c r="I7" s="3">
        <v>5.17627239940541E9</v>
      </c>
      <c r="J7" s="3">
        <v>7.17184671685995E9</v>
      </c>
      <c r="K7" s="1">
        <v>0.0</v>
      </c>
      <c r="L7" s="1">
        <v>1.22463003986664</v>
      </c>
      <c r="M7" s="1">
        <v>0.707106781186547</v>
      </c>
      <c r="N7" s="1">
        <v>1.0</v>
      </c>
      <c r="O7" s="1">
        <v>2.44926007973329</v>
      </c>
      <c r="P7" s="1">
        <v>0.0</v>
      </c>
      <c r="Q7" s="1">
        <v>0.5</v>
      </c>
      <c r="R7" s="1">
        <v>0.0</v>
      </c>
      <c r="S7" s="3">
        <v>5.42101148877928E9</v>
      </c>
      <c r="T7" s="3">
        <v>7.51093966889795E9</v>
      </c>
      <c r="V7" s="4">
        <f t="shared" si="1"/>
        <v>0</v>
      </c>
      <c r="W7" s="4">
        <f t="shared" si="2"/>
        <v>-1</v>
      </c>
      <c r="X7" s="4">
        <f t="shared" si="3"/>
        <v>0</v>
      </c>
      <c r="Y7" s="4">
        <f t="shared" si="4"/>
        <v>6.5</v>
      </c>
      <c r="Z7" s="4">
        <f t="shared" si="5"/>
        <v>-6.5</v>
      </c>
      <c r="AA7" s="4">
        <f t="shared" si="6"/>
        <v>11.5</v>
      </c>
      <c r="AB7" s="4">
        <f t="shared" si="7"/>
        <v>11.5</v>
      </c>
      <c r="AC7" s="4">
        <f t="shared" si="8"/>
        <v>38</v>
      </c>
      <c r="AD7" s="4">
        <f t="shared" si="9"/>
        <v>51</v>
      </c>
      <c r="AE7" s="4">
        <f t="shared" si="10"/>
        <v>30.5</v>
      </c>
      <c r="AF7" s="4">
        <f t="shared" si="11"/>
        <v>30.5</v>
      </c>
    </row>
    <row r="8">
      <c r="A8" s="1">
        <v>0.0</v>
      </c>
      <c r="B8" s="1">
        <v>0.0</v>
      </c>
      <c r="C8" s="1">
        <v>0.707106781186547</v>
      </c>
      <c r="D8" s="1">
        <v>1.0</v>
      </c>
      <c r="E8" s="1">
        <v>0.0</v>
      </c>
      <c r="F8" s="1">
        <v>0.0</v>
      </c>
      <c r="G8" s="1">
        <v>0.5</v>
      </c>
      <c r="H8" s="1">
        <v>0.0</v>
      </c>
      <c r="I8" s="3">
        <v>5.72293439295982E9</v>
      </c>
      <c r="J8" s="3">
        <v>7.92925957526802E9</v>
      </c>
      <c r="K8" s="1">
        <v>0.0</v>
      </c>
      <c r="L8" s="1">
        <v>14.0435122565047</v>
      </c>
      <c r="M8" s="1">
        <v>0.707106781186547</v>
      </c>
      <c r="N8" s="1">
        <v>1.0</v>
      </c>
      <c r="O8" s="1">
        <v>43.1346747549477</v>
      </c>
      <c r="P8" s="3">
        <v>4.22019770408533E7</v>
      </c>
      <c r="Q8" s="1">
        <v>0.5</v>
      </c>
      <c r="R8" s="1">
        <v>0.0</v>
      </c>
      <c r="S8" s="3">
        <v>5.70355461988844E9</v>
      </c>
      <c r="T8" s="3">
        <v>7.9024080731489E9</v>
      </c>
      <c r="V8" s="4">
        <f t="shared" si="1"/>
        <v>0</v>
      </c>
      <c r="W8" s="4">
        <f t="shared" si="2"/>
        <v>-1</v>
      </c>
      <c r="X8" s="4">
        <f t="shared" si="3"/>
        <v>0</v>
      </c>
      <c r="Y8" s="4">
        <f t="shared" si="4"/>
        <v>6.5</v>
      </c>
      <c r="Z8" s="4">
        <f t="shared" si="5"/>
        <v>-6.5</v>
      </c>
      <c r="AA8" s="4">
        <f t="shared" si="6"/>
        <v>11.5</v>
      </c>
      <c r="AB8" s="4">
        <f t="shared" si="7"/>
        <v>11.5</v>
      </c>
      <c r="AC8" s="4">
        <f t="shared" si="8"/>
        <v>10.5</v>
      </c>
      <c r="AD8" s="4">
        <f t="shared" si="9"/>
        <v>60</v>
      </c>
      <c r="AE8" s="4">
        <f t="shared" si="10"/>
        <v>30.5</v>
      </c>
      <c r="AF8" s="4">
        <f t="shared" si="11"/>
        <v>30.5</v>
      </c>
    </row>
    <row r="9">
      <c r="A9" s="1">
        <v>0.631174624320664</v>
      </c>
      <c r="B9" s="1">
        <v>0.0</v>
      </c>
      <c r="C9" s="1">
        <v>0.31061972087031</v>
      </c>
      <c r="D9" s="1">
        <v>0.316261766418601</v>
      </c>
      <c r="E9" s="1">
        <v>0.0</v>
      </c>
      <c r="F9" s="1">
        <v>0.0</v>
      </c>
      <c r="G9" s="1">
        <v>0.5</v>
      </c>
      <c r="H9" s="1">
        <v>0.0</v>
      </c>
      <c r="I9" s="3">
        <v>6.07132984385375E9</v>
      </c>
      <c r="J9" s="3">
        <v>6.52310939090258E9</v>
      </c>
      <c r="K9" s="1">
        <v>0.756684608052156</v>
      </c>
      <c r="L9" s="1">
        <v>0.0880396425305135</v>
      </c>
      <c r="M9" s="1">
        <v>0.132700438839617</v>
      </c>
      <c r="N9" s="1">
        <v>0.163541098018737</v>
      </c>
      <c r="O9" s="1">
        <v>0.26411892759154</v>
      </c>
      <c r="P9" s="3">
        <v>3.337001492913E8</v>
      </c>
      <c r="Q9" s="1">
        <v>0.5</v>
      </c>
      <c r="R9" s="1">
        <v>0.0</v>
      </c>
      <c r="S9" s="3">
        <v>5.92644938119415E9</v>
      </c>
      <c r="T9" s="3">
        <v>6.3674476380656E9</v>
      </c>
      <c r="V9" s="4">
        <f t="shared" si="1"/>
        <v>0</v>
      </c>
      <c r="W9" s="4">
        <f t="shared" si="2"/>
        <v>-1</v>
      </c>
      <c r="X9" s="4">
        <f t="shared" si="3"/>
        <v>0</v>
      </c>
      <c r="Y9" s="4">
        <f t="shared" si="4"/>
        <v>6.5</v>
      </c>
      <c r="Z9" s="4">
        <f t="shared" si="5"/>
        <v>-6.5</v>
      </c>
      <c r="AA9" s="4">
        <f t="shared" si="6"/>
        <v>52</v>
      </c>
      <c r="AB9" s="4">
        <f t="shared" si="7"/>
        <v>55</v>
      </c>
      <c r="AC9" s="4">
        <f t="shared" si="8"/>
        <v>10.5</v>
      </c>
      <c r="AD9" s="4">
        <f t="shared" si="9"/>
        <v>29</v>
      </c>
      <c r="AE9" s="4">
        <f t="shared" si="10"/>
        <v>30.5</v>
      </c>
      <c r="AF9" s="4">
        <f t="shared" si="11"/>
        <v>30.5</v>
      </c>
    </row>
    <row r="10">
      <c r="A10" s="1">
        <v>0.0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3">
        <v>5.35277843294645E9</v>
      </c>
      <c r="J10" s="3">
        <v>7.41639852021848E9</v>
      </c>
      <c r="K10" s="1">
        <v>0.0</v>
      </c>
      <c r="L10" s="1">
        <v>2.43109901994565</v>
      </c>
      <c r="M10" s="1">
        <v>2.30250735528918</v>
      </c>
      <c r="N10" s="1">
        <v>2.19790709513427</v>
      </c>
      <c r="O10" s="1">
        <v>5.6189774726637</v>
      </c>
      <c r="P10" s="3">
        <v>2.33137520537758E8</v>
      </c>
      <c r="Q10" s="1">
        <v>0.0</v>
      </c>
      <c r="R10" s="1">
        <v>0.0</v>
      </c>
      <c r="S10" s="3">
        <v>5.72616848708452E9</v>
      </c>
      <c r="T10" s="3">
        <v>7.93373781063861E9</v>
      </c>
      <c r="V10" s="4">
        <f t="shared" si="1"/>
        <v>1</v>
      </c>
      <c r="W10" s="4">
        <f t="shared" si="2"/>
        <v>1</v>
      </c>
      <c r="X10" s="4">
        <f t="shared" si="3"/>
        <v>1</v>
      </c>
      <c r="Y10" s="4">
        <f t="shared" si="4"/>
        <v>26.5</v>
      </c>
      <c r="Z10" s="4">
        <f t="shared" si="5"/>
        <v>26.5</v>
      </c>
      <c r="AA10" s="4">
        <f t="shared" si="6"/>
        <v>11.5</v>
      </c>
      <c r="AB10" s="4">
        <f t="shared" si="7"/>
        <v>11.5</v>
      </c>
      <c r="AC10" s="4">
        <f t="shared" si="8"/>
        <v>10.5</v>
      </c>
      <c r="AD10" s="4">
        <f t="shared" si="9"/>
        <v>54</v>
      </c>
      <c r="AE10" s="4">
        <f t="shared" si="10"/>
        <v>56.5</v>
      </c>
      <c r="AF10" s="4">
        <f t="shared" si="11"/>
        <v>4.5</v>
      </c>
    </row>
    <row r="11">
      <c r="A11" s="1">
        <v>0.733985205051209</v>
      </c>
      <c r="B11" s="1">
        <v>0.639588412879985</v>
      </c>
      <c r="C11" s="1">
        <v>0.319011798207162</v>
      </c>
      <c r="D11" s="1">
        <v>0.213279101452939</v>
      </c>
      <c r="E11" s="1">
        <v>1.91876523863995</v>
      </c>
      <c r="F11" s="3">
        <v>1.32981906746274E9</v>
      </c>
      <c r="G11" s="1">
        <v>0.666666666666666</v>
      </c>
      <c r="H11" s="1">
        <v>0.0</v>
      </c>
      <c r="I11" s="3">
        <v>6.34577868977429E9</v>
      </c>
      <c r="J11" s="3">
        <v>7.13130395903609E9</v>
      </c>
      <c r="K11" s="1">
        <v>0.446472710937459</v>
      </c>
      <c r="L11" s="1">
        <v>0.190317852219321</v>
      </c>
      <c r="M11" s="1">
        <v>0.292618938410026</v>
      </c>
      <c r="N11" s="1">
        <v>0.292679802752906</v>
      </c>
      <c r="O11" s="1">
        <v>0.533725171586568</v>
      </c>
      <c r="P11" s="3">
        <v>4.29217274649906E8</v>
      </c>
      <c r="Q11" s="1">
        <v>0.333333333333333</v>
      </c>
      <c r="R11" s="1">
        <v>0.0</v>
      </c>
      <c r="S11" s="3">
        <v>6.07874719029754E9</v>
      </c>
      <c r="T11" s="3">
        <v>6.83121686121263E9</v>
      </c>
      <c r="V11" s="4">
        <f t="shared" si="1"/>
        <v>0.3333333333</v>
      </c>
      <c r="W11" s="4">
        <f t="shared" si="2"/>
        <v>1</v>
      </c>
      <c r="X11" s="4">
        <f t="shared" si="3"/>
        <v>0.3333333333</v>
      </c>
      <c r="Y11" s="4">
        <f t="shared" si="4"/>
        <v>15</v>
      </c>
      <c r="Z11" s="4">
        <f t="shared" si="5"/>
        <v>15</v>
      </c>
      <c r="AA11" s="4">
        <f t="shared" si="6"/>
        <v>54</v>
      </c>
      <c r="AB11" s="4">
        <f t="shared" si="7"/>
        <v>43</v>
      </c>
      <c r="AC11" s="4">
        <f t="shared" si="8"/>
        <v>46</v>
      </c>
      <c r="AD11" s="4">
        <f t="shared" si="9"/>
        <v>36</v>
      </c>
      <c r="AE11" s="4">
        <f t="shared" si="10"/>
        <v>45</v>
      </c>
      <c r="AF11" s="4">
        <f t="shared" si="11"/>
        <v>15</v>
      </c>
    </row>
    <row r="12">
      <c r="A12" s="1">
        <v>0.646452256227922</v>
      </c>
      <c r="B12" s="1">
        <v>0.0427839925024823</v>
      </c>
      <c r="C12" s="1">
        <v>0.0821263336876323</v>
      </c>
      <c r="D12" s="1">
        <v>0.109517893261024</v>
      </c>
      <c r="E12" s="1">
        <v>0.128351977507447</v>
      </c>
      <c r="F12" s="3">
        <v>4.37757396224257E8</v>
      </c>
      <c r="G12" s="1">
        <v>0.5</v>
      </c>
      <c r="H12" s="1">
        <v>0.0</v>
      </c>
      <c r="I12" s="3">
        <v>5.895852277891E9</v>
      </c>
      <c r="J12" s="3">
        <v>6.71928107263633E9</v>
      </c>
      <c r="K12" s="1">
        <v>0.545397351356423</v>
      </c>
      <c r="L12" s="1">
        <v>0.0</v>
      </c>
      <c r="M12" s="1">
        <v>0.306411250893225</v>
      </c>
      <c r="N12" s="1">
        <v>0.41767179543891</v>
      </c>
      <c r="O12" s="1">
        <v>0.0</v>
      </c>
      <c r="P12" s="1">
        <v>0.0</v>
      </c>
      <c r="Q12" s="1">
        <v>0.5</v>
      </c>
      <c r="R12" s="1">
        <v>0.0</v>
      </c>
      <c r="S12" s="3">
        <v>6.14704399905197E9</v>
      </c>
      <c r="T12" s="3">
        <v>7.00555510575852E9</v>
      </c>
      <c r="V12" s="4">
        <f t="shared" si="1"/>
        <v>0</v>
      </c>
      <c r="W12" s="4">
        <f t="shared" si="2"/>
        <v>-1</v>
      </c>
      <c r="X12" s="4">
        <f t="shared" si="3"/>
        <v>0</v>
      </c>
      <c r="Y12" s="4">
        <f t="shared" si="4"/>
        <v>6.5</v>
      </c>
      <c r="Z12" s="4">
        <f t="shared" si="5"/>
        <v>-6.5</v>
      </c>
      <c r="AA12" s="4">
        <f t="shared" si="6"/>
        <v>53</v>
      </c>
      <c r="AB12" s="4">
        <f t="shared" si="7"/>
        <v>46</v>
      </c>
      <c r="AC12" s="4">
        <f t="shared" si="8"/>
        <v>24</v>
      </c>
      <c r="AD12" s="4">
        <f t="shared" si="9"/>
        <v>10.5</v>
      </c>
      <c r="AE12" s="4">
        <f t="shared" si="10"/>
        <v>30.5</v>
      </c>
      <c r="AF12" s="4">
        <f t="shared" si="11"/>
        <v>30.5</v>
      </c>
    </row>
    <row r="13">
      <c r="A13" s="3">
        <v>8.96169520670939E-4</v>
      </c>
      <c r="B13" s="1">
        <v>0.364777729079103</v>
      </c>
      <c r="C13" s="1">
        <v>0.489440490426867</v>
      </c>
      <c r="D13" s="1">
        <v>0.725326683522909</v>
      </c>
      <c r="E13" s="1">
        <v>0.939422991061705</v>
      </c>
      <c r="F13" s="3">
        <v>1.46414578606684E8</v>
      </c>
      <c r="G13" s="1">
        <v>0.333333333333333</v>
      </c>
      <c r="H13" s="1">
        <v>0.0</v>
      </c>
      <c r="I13" s="3">
        <v>3.6094196119466E9</v>
      </c>
      <c r="J13" s="3">
        <v>4.76624363164715E9</v>
      </c>
      <c r="K13" s="1">
        <v>0.143070575960543</v>
      </c>
      <c r="L13" s="1">
        <v>0.177465170129676</v>
      </c>
      <c r="M13" s="1">
        <v>0.176299493406299</v>
      </c>
      <c r="N13" s="1">
        <v>0.45824760536504</v>
      </c>
      <c r="O13" s="1">
        <v>0.532395510389028</v>
      </c>
      <c r="P13" s="3">
        <v>1.39580791185423E8</v>
      </c>
      <c r="Q13" s="1">
        <v>0.666666666666666</v>
      </c>
      <c r="R13" s="1">
        <v>0.0</v>
      </c>
      <c r="S13" s="3">
        <v>3.69887449363972E9</v>
      </c>
      <c r="T13" s="3">
        <v>4.8843696204658E9</v>
      </c>
      <c r="V13" s="4">
        <f t="shared" si="1"/>
        <v>-0.3333333333</v>
      </c>
      <c r="W13" s="4">
        <f t="shared" si="2"/>
        <v>-1</v>
      </c>
      <c r="X13" s="4">
        <f t="shared" si="3"/>
        <v>0.3333333333</v>
      </c>
      <c r="Y13" s="4">
        <f t="shared" si="4"/>
        <v>15</v>
      </c>
      <c r="Z13" s="4">
        <f t="shared" si="5"/>
        <v>-15</v>
      </c>
      <c r="AA13" s="4">
        <f t="shared" si="6"/>
        <v>23</v>
      </c>
      <c r="AB13" s="4">
        <f t="shared" si="7"/>
        <v>28</v>
      </c>
      <c r="AC13" s="4">
        <f t="shared" si="8"/>
        <v>40</v>
      </c>
      <c r="AD13" s="4">
        <f t="shared" si="9"/>
        <v>35</v>
      </c>
      <c r="AE13" s="4">
        <f t="shared" si="10"/>
        <v>15</v>
      </c>
      <c r="AF13" s="4">
        <f t="shared" si="11"/>
        <v>45</v>
      </c>
    </row>
    <row r="14">
      <c r="A14" s="1">
        <v>0.427035636911177</v>
      </c>
      <c r="B14" s="1">
        <v>0.0380496060140193</v>
      </c>
      <c r="C14" s="1">
        <v>0.125696864706184</v>
      </c>
      <c r="D14" s="1">
        <v>0.439381393517158</v>
      </c>
      <c r="E14" s="1">
        <v>0.152198424056077</v>
      </c>
      <c r="F14" s="3">
        <v>1.9370836187902E8</v>
      </c>
      <c r="G14" s="1">
        <v>0.6</v>
      </c>
      <c r="H14" s="1">
        <v>0.0</v>
      </c>
      <c r="I14" s="3">
        <v>3.63580672044806E9</v>
      </c>
      <c r="J14" s="3">
        <v>4.1840042941116E9</v>
      </c>
      <c r="K14" s="1">
        <v>0.626223484230362</v>
      </c>
      <c r="L14" s="1">
        <v>0.0480616620444546</v>
      </c>
      <c r="M14" s="1">
        <v>0.198574314358839</v>
      </c>
      <c r="N14" s="1">
        <v>0.186358130349422</v>
      </c>
      <c r="O14" s="1">
        <v>0.144184986133364</v>
      </c>
      <c r="P14" s="1">
        <v>7681598.90607332</v>
      </c>
      <c r="Q14" s="1">
        <v>0.4</v>
      </c>
      <c r="R14" s="1">
        <v>0.0</v>
      </c>
      <c r="S14" s="3">
        <v>3.67694366174116E9</v>
      </c>
      <c r="T14" s="3">
        <v>4.2313437803421E9</v>
      </c>
      <c r="V14" s="4">
        <f t="shared" si="1"/>
        <v>0.2</v>
      </c>
      <c r="W14" s="4">
        <f t="shared" si="2"/>
        <v>1</v>
      </c>
      <c r="X14" s="4">
        <f t="shared" si="3"/>
        <v>0.2</v>
      </c>
      <c r="Y14" s="4">
        <f t="shared" si="4"/>
        <v>13</v>
      </c>
      <c r="Z14" s="4">
        <f t="shared" si="5"/>
        <v>13</v>
      </c>
      <c r="AA14" s="4">
        <f t="shared" si="6"/>
        <v>42</v>
      </c>
      <c r="AB14" s="4">
        <f t="shared" si="7"/>
        <v>51</v>
      </c>
      <c r="AC14" s="4">
        <f t="shared" si="8"/>
        <v>22</v>
      </c>
      <c r="AD14" s="4">
        <f t="shared" si="9"/>
        <v>26</v>
      </c>
      <c r="AE14" s="4">
        <f t="shared" si="10"/>
        <v>43</v>
      </c>
      <c r="AF14" s="4">
        <f t="shared" si="11"/>
        <v>18</v>
      </c>
    </row>
    <row r="15">
      <c r="A15" s="1">
        <v>0.0</v>
      </c>
      <c r="B15" s="1">
        <v>4.56029551992699</v>
      </c>
      <c r="C15" s="1">
        <v>1.00414952877783</v>
      </c>
      <c r="D15" s="1">
        <v>1.31165820513727</v>
      </c>
      <c r="E15" s="1">
        <v>12.6417677395365</v>
      </c>
      <c r="F15" s="3">
        <v>2.18597410362489E7</v>
      </c>
      <c r="G15" s="1">
        <v>0.0</v>
      </c>
      <c r="H15" s="1">
        <v>0.0</v>
      </c>
      <c r="I15" s="3">
        <v>3.97710355575548E9</v>
      </c>
      <c r="J15" s="3">
        <v>5.51036940266534E9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1.0</v>
      </c>
      <c r="R15" s="1">
        <v>0.0</v>
      </c>
      <c r="S15" s="3">
        <v>3.41960333329591E9</v>
      </c>
      <c r="T15" s="3">
        <v>4.7379388676673E9</v>
      </c>
      <c r="V15" s="4">
        <f t="shared" si="1"/>
        <v>-1</v>
      </c>
      <c r="W15" s="4">
        <f t="shared" si="2"/>
        <v>-1</v>
      </c>
      <c r="X15" s="4">
        <f t="shared" si="3"/>
        <v>1</v>
      </c>
      <c r="Y15" s="4">
        <f t="shared" si="4"/>
        <v>26.5</v>
      </c>
      <c r="Z15" s="4">
        <f t="shared" si="5"/>
        <v>-26.5</v>
      </c>
      <c r="AA15" s="4">
        <f t="shared" si="6"/>
        <v>11.5</v>
      </c>
      <c r="AB15" s="4">
        <f t="shared" si="7"/>
        <v>11.5</v>
      </c>
      <c r="AC15" s="4">
        <f t="shared" si="8"/>
        <v>57</v>
      </c>
      <c r="AD15" s="4">
        <f t="shared" si="9"/>
        <v>10.5</v>
      </c>
      <c r="AE15" s="4">
        <f t="shared" si="10"/>
        <v>4.5</v>
      </c>
      <c r="AF15" s="4">
        <f t="shared" si="11"/>
        <v>56.5</v>
      </c>
    </row>
    <row r="16">
      <c r="A16" s="1">
        <v>0.264421829691958</v>
      </c>
      <c r="B16" s="1">
        <v>0.152219648485323</v>
      </c>
      <c r="C16" s="1">
        <v>0.124122017772164</v>
      </c>
      <c r="D16" s="1">
        <v>0.369730711802529</v>
      </c>
      <c r="E16" s="1">
        <v>0.481743359577926</v>
      </c>
      <c r="F16" s="3">
        <v>1.39608440423264E8</v>
      </c>
      <c r="G16" s="1">
        <v>0.666666666666666</v>
      </c>
      <c r="H16" s="1">
        <v>0.0</v>
      </c>
      <c r="I16" s="3">
        <v>3.81608377822514E9</v>
      </c>
      <c r="J16" s="3">
        <v>4.4533152346067E9</v>
      </c>
      <c r="K16" s="1">
        <v>0.57779014000052</v>
      </c>
      <c r="L16" s="1">
        <v>0.0</v>
      </c>
      <c r="M16" s="1">
        <v>0.532333919764225</v>
      </c>
      <c r="N16" s="1">
        <v>0.283648605465146</v>
      </c>
      <c r="O16" s="1">
        <v>0.0</v>
      </c>
      <c r="P16" s="1">
        <v>0.0</v>
      </c>
      <c r="Q16" s="1">
        <v>0.333333333333333</v>
      </c>
      <c r="R16" s="1">
        <v>0.0</v>
      </c>
      <c r="S16" s="3">
        <v>3.94821145632247E9</v>
      </c>
      <c r="T16" s="3">
        <v>4.60750636212011E9</v>
      </c>
      <c r="V16" s="4">
        <f t="shared" si="1"/>
        <v>0.3333333333</v>
      </c>
      <c r="W16" s="4">
        <f t="shared" si="2"/>
        <v>1</v>
      </c>
      <c r="X16" s="4">
        <f t="shared" si="3"/>
        <v>0.3333333333</v>
      </c>
      <c r="Y16" s="4">
        <f t="shared" si="4"/>
        <v>15</v>
      </c>
      <c r="Z16" s="4">
        <f t="shared" si="5"/>
        <v>15</v>
      </c>
      <c r="AA16" s="4">
        <f t="shared" si="6"/>
        <v>35</v>
      </c>
      <c r="AB16" s="4">
        <f t="shared" si="7"/>
        <v>49</v>
      </c>
      <c r="AC16" s="4">
        <f t="shared" si="8"/>
        <v>34</v>
      </c>
      <c r="AD16" s="4">
        <f t="shared" si="9"/>
        <v>10.5</v>
      </c>
      <c r="AE16" s="4">
        <f t="shared" si="10"/>
        <v>45</v>
      </c>
      <c r="AF16" s="4">
        <f t="shared" si="11"/>
        <v>15</v>
      </c>
    </row>
    <row r="17">
      <c r="A17" s="1">
        <v>0.0</v>
      </c>
      <c r="B17" s="1">
        <v>0.618540221790994</v>
      </c>
      <c r="C17" s="1">
        <v>0.618540221790994</v>
      </c>
      <c r="D17" s="1">
        <v>0.948725360830778</v>
      </c>
      <c r="E17" s="1">
        <v>1.23708044358198</v>
      </c>
      <c r="F17" s="1">
        <v>0.0</v>
      </c>
      <c r="G17" s="1">
        <v>0.5</v>
      </c>
      <c r="H17" s="1">
        <v>0.0</v>
      </c>
      <c r="I17" s="3">
        <v>3.53889856478776E9</v>
      </c>
      <c r="J17" s="3">
        <v>4.90322462522662E9</v>
      </c>
      <c r="K17" s="1">
        <v>0.0</v>
      </c>
      <c r="L17" s="1">
        <v>0.443522339976151</v>
      </c>
      <c r="M17" s="1">
        <v>0.465277992949533</v>
      </c>
      <c r="N17" s="1">
        <v>0.698098602177274</v>
      </c>
      <c r="O17" s="1">
        <v>0.951038459594934</v>
      </c>
      <c r="P17" s="3">
        <v>5.13564506075639E7</v>
      </c>
      <c r="Q17" s="1">
        <v>0.5</v>
      </c>
      <c r="R17" s="1">
        <v>0.0</v>
      </c>
      <c r="S17" s="3">
        <v>3.85402852143455E9</v>
      </c>
      <c r="T17" s="3">
        <v>5.33984736798643E9</v>
      </c>
      <c r="V17" s="4">
        <f t="shared" si="1"/>
        <v>0</v>
      </c>
      <c r="W17" s="4">
        <f t="shared" si="2"/>
        <v>-1</v>
      </c>
      <c r="X17" s="4">
        <f t="shared" si="3"/>
        <v>0</v>
      </c>
      <c r="Y17" s="4">
        <f t="shared" si="4"/>
        <v>6.5</v>
      </c>
      <c r="Z17" s="4">
        <f t="shared" si="5"/>
        <v>-6.5</v>
      </c>
      <c r="AA17" s="4">
        <f t="shared" si="6"/>
        <v>11.5</v>
      </c>
      <c r="AB17" s="4">
        <f t="shared" si="7"/>
        <v>11.5</v>
      </c>
      <c r="AC17" s="4">
        <f t="shared" si="8"/>
        <v>45</v>
      </c>
      <c r="AD17" s="4">
        <f t="shared" si="9"/>
        <v>42</v>
      </c>
      <c r="AE17" s="4">
        <f t="shared" si="10"/>
        <v>30.5</v>
      </c>
      <c r="AF17" s="4">
        <f t="shared" si="11"/>
        <v>30.5</v>
      </c>
    </row>
    <row r="18">
      <c r="A18" s="5">
        <v>0.425786926844074</v>
      </c>
      <c r="B18" s="5">
        <v>0.0</v>
      </c>
      <c r="C18" s="5">
        <v>0.173796613025567</v>
      </c>
      <c r="D18" s="5">
        <v>0.184871644440589</v>
      </c>
      <c r="E18" s="5">
        <v>0.0</v>
      </c>
      <c r="F18" s="5">
        <v>0.0</v>
      </c>
      <c r="G18" s="5">
        <v>0.5</v>
      </c>
      <c r="H18" s="5">
        <v>0.0</v>
      </c>
      <c r="I18" s="6">
        <v>3.17128800656879E9</v>
      </c>
      <c r="J18" s="6">
        <v>3.75231178846853E9</v>
      </c>
      <c r="K18" s="5">
        <v>0.478569414424019</v>
      </c>
      <c r="L18" s="5">
        <v>0.200704803481189</v>
      </c>
      <c r="M18" s="5">
        <v>0.185798823330601</v>
      </c>
      <c r="N18" s="5">
        <v>0.459236913544415</v>
      </c>
      <c r="O18" s="5">
        <v>0.602114410443566</v>
      </c>
      <c r="P18" s="6">
        <v>5.55196530020299E8</v>
      </c>
      <c r="Q18" s="5">
        <v>0.5</v>
      </c>
      <c r="R18" s="5">
        <v>0.0</v>
      </c>
      <c r="S18" s="6">
        <v>3.10274839466626E9</v>
      </c>
      <c r="T18" s="6">
        <v>3.67121421805444E9</v>
      </c>
      <c r="V18" s="4">
        <f t="shared" si="1"/>
        <v>0</v>
      </c>
      <c r="W18" s="4">
        <f t="shared" si="2"/>
        <v>-1</v>
      </c>
      <c r="X18" s="4">
        <f t="shared" si="3"/>
        <v>0</v>
      </c>
      <c r="Y18" s="4">
        <f t="shared" si="4"/>
        <v>6.5</v>
      </c>
      <c r="Z18" s="4">
        <f t="shared" si="5"/>
        <v>-6.5</v>
      </c>
      <c r="AA18" s="4">
        <f t="shared" si="6"/>
        <v>41</v>
      </c>
      <c r="AB18" s="4">
        <f t="shared" si="7"/>
        <v>45</v>
      </c>
      <c r="AC18" s="4">
        <f t="shared" si="8"/>
        <v>10.5</v>
      </c>
      <c r="AD18" s="4">
        <f t="shared" si="9"/>
        <v>37</v>
      </c>
      <c r="AE18" s="4">
        <f t="shared" si="10"/>
        <v>30.5</v>
      </c>
      <c r="AF18" s="4">
        <f t="shared" si="11"/>
        <v>30.5</v>
      </c>
    </row>
    <row r="19">
      <c r="A19" s="5">
        <v>0.874646421149064</v>
      </c>
      <c r="B19" s="5">
        <v>0.0</v>
      </c>
      <c r="C19" s="5">
        <v>0.351647159346519</v>
      </c>
      <c r="D19" s="5">
        <v>0.02871527550363</v>
      </c>
      <c r="E19" s="5">
        <v>0.0</v>
      </c>
      <c r="F19" s="5">
        <v>0.0</v>
      </c>
      <c r="G19" s="5">
        <v>0.5</v>
      </c>
      <c r="H19" s="5">
        <v>0.0</v>
      </c>
      <c r="I19" s="6">
        <v>1.63744156469087E9</v>
      </c>
      <c r="J19" s="6">
        <v>1.76889242377126E9</v>
      </c>
      <c r="K19" s="5">
        <v>0.815371008240097</v>
      </c>
      <c r="L19" s="5">
        <v>0.060814247367809</v>
      </c>
      <c r="M19" s="5">
        <v>0.031360079881881</v>
      </c>
      <c r="N19" s="5">
        <v>0.070970254220426</v>
      </c>
      <c r="O19" s="5">
        <v>0.259832614159067</v>
      </c>
      <c r="P19" s="6">
        <v>5.76857307929759E7</v>
      </c>
      <c r="Q19" s="5">
        <v>0.5</v>
      </c>
      <c r="R19" s="5">
        <v>0.0</v>
      </c>
      <c r="S19" s="6">
        <v>1.62870279454114E9</v>
      </c>
      <c r="T19" s="6">
        <v>1.75945212270357E9</v>
      </c>
      <c r="V19" s="4">
        <f t="shared" si="1"/>
        <v>0</v>
      </c>
      <c r="W19" s="4">
        <f t="shared" si="2"/>
        <v>-1</v>
      </c>
      <c r="X19" s="4">
        <f t="shared" si="3"/>
        <v>0</v>
      </c>
      <c r="Y19" s="4">
        <f t="shared" si="4"/>
        <v>6.5</v>
      </c>
      <c r="Z19" s="4">
        <f t="shared" si="5"/>
        <v>-6.5</v>
      </c>
      <c r="AA19" s="4">
        <f t="shared" si="6"/>
        <v>60</v>
      </c>
      <c r="AB19" s="4">
        <f t="shared" si="7"/>
        <v>59</v>
      </c>
      <c r="AC19" s="4">
        <f t="shared" si="8"/>
        <v>10.5</v>
      </c>
      <c r="AD19" s="4">
        <f t="shared" si="9"/>
        <v>27</v>
      </c>
      <c r="AE19" s="4">
        <f t="shared" si="10"/>
        <v>30.5</v>
      </c>
      <c r="AF19" s="4">
        <f t="shared" si="11"/>
        <v>30.5</v>
      </c>
    </row>
    <row r="20">
      <c r="A20" s="5">
        <v>0.0</v>
      </c>
      <c r="B20" s="5">
        <v>2.07824269540645</v>
      </c>
      <c r="C20" s="5">
        <v>0.711063920817126</v>
      </c>
      <c r="D20" s="5">
        <v>1.0</v>
      </c>
      <c r="E20" s="5">
        <v>4.15648539081291</v>
      </c>
      <c r="F20" s="5">
        <v>0.0</v>
      </c>
      <c r="G20" s="5">
        <v>0.333333333333333</v>
      </c>
      <c r="H20" s="5">
        <v>0.0</v>
      </c>
      <c r="I20" s="6">
        <v>4.58787839879289E7</v>
      </c>
      <c r="J20" s="6">
        <v>5.90635170566918E7</v>
      </c>
      <c r="K20" s="5">
        <v>0.233615608142703</v>
      </c>
      <c r="L20" s="5">
        <v>0.382846444312146</v>
      </c>
      <c r="M20" s="5">
        <v>0.239659400026095</v>
      </c>
      <c r="N20" s="5">
        <v>0.52471723601633</v>
      </c>
      <c r="O20" s="5">
        <v>1.14853933293644</v>
      </c>
      <c r="P20" s="6">
        <v>5505474.38218502</v>
      </c>
      <c r="Q20" s="5">
        <v>0.666666666666667</v>
      </c>
      <c r="R20" s="5">
        <v>0.0</v>
      </c>
      <c r="S20" s="6">
        <v>4.49356080418067E7</v>
      </c>
      <c r="T20" s="6">
        <v>5.78493041110523E7</v>
      </c>
      <c r="V20" s="4">
        <f t="shared" si="1"/>
        <v>-0.3333333333</v>
      </c>
      <c r="W20" s="4">
        <f t="shared" si="2"/>
        <v>-1</v>
      </c>
      <c r="X20" s="4">
        <f t="shared" si="3"/>
        <v>0.3333333333</v>
      </c>
      <c r="Y20" s="4">
        <f t="shared" si="4"/>
        <v>17.5</v>
      </c>
      <c r="Z20" s="4">
        <f t="shared" si="5"/>
        <v>-17.5</v>
      </c>
      <c r="AA20" s="4">
        <f t="shared" si="6"/>
        <v>11.5</v>
      </c>
      <c r="AB20" s="4">
        <f t="shared" si="7"/>
        <v>34</v>
      </c>
      <c r="AC20" s="4">
        <f t="shared" si="8"/>
        <v>53</v>
      </c>
      <c r="AD20" s="4">
        <f t="shared" si="9"/>
        <v>41</v>
      </c>
      <c r="AE20" s="4">
        <f t="shared" si="10"/>
        <v>15</v>
      </c>
      <c r="AF20" s="4">
        <f t="shared" si="11"/>
        <v>47.5</v>
      </c>
    </row>
    <row r="21">
      <c r="A21" s="5">
        <v>0.38106847804728</v>
      </c>
      <c r="B21" s="5">
        <v>0.106465369655222</v>
      </c>
      <c r="C21" s="5">
        <v>0.21326143194445</v>
      </c>
      <c r="D21" s="5">
        <v>0.351527298345585</v>
      </c>
      <c r="E21" s="5">
        <v>0.367308399143988</v>
      </c>
      <c r="F21" s="5">
        <v>1.5500718470135E8</v>
      </c>
      <c r="G21" s="5">
        <v>0.285714285714286</v>
      </c>
      <c r="H21" s="5">
        <v>0.0</v>
      </c>
      <c r="I21" s="6">
        <v>3.01735404275543E9</v>
      </c>
      <c r="J21" s="6">
        <v>3.46164943174036E9</v>
      </c>
      <c r="K21" s="5">
        <v>0.611986552160091</v>
      </c>
      <c r="L21" s="5">
        <v>0.0</v>
      </c>
      <c r="M21" s="5">
        <v>0.089406417954878</v>
      </c>
      <c r="N21" s="5">
        <v>0.146943082433676</v>
      </c>
      <c r="O21" s="5">
        <v>0.0</v>
      </c>
      <c r="P21" s="6">
        <v>4.55897403678863E8</v>
      </c>
      <c r="Q21" s="5">
        <v>0.714285714285714</v>
      </c>
      <c r="R21" s="5">
        <v>0.0</v>
      </c>
      <c r="S21" s="6">
        <v>3.12944804254568E9</v>
      </c>
      <c r="T21" s="6">
        <v>3.59024938376994E9</v>
      </c>
      <c r="V21" s="4">
        <f t="shared" si="1"/>
        <v>-0.4285714286</v>
      </c>
      <c r="W21" s="4">
        <f t="shared" si="2"/>
        <v>-1</v>
      </c>
      <c r="X21" s="4">
        <f t="shared" si="3"/>
        <v>0.4285714286</v>
      </c>
      <c r="Y21" s="4">
        <f t="shared" si="4"/>
        <v>19</v>
      </c>
      <c r="Z21" s="4">
        <f t="shared" si="5"/>
        <v>-19</v>
      </c>
      <c r="AA21" s="4">
        <f t="shared" si="6"/>
        <v>40</v>
      </c>
      <c r="AB21" s="4">
        <f t="shared" si="7"/>
        <v>50</v>
      </c>
      <c r="AC21" s="4">
        <f t="shared" si="8"/>
        <v>30</v>
      </c>
      <c r="AD21" s="4">
        <f t="shared" si="9"/>
        <v>10.5</v>
      </c>
      <c r="AE21" s="4">
        <f t="shared" si="10"/>
        <v>12</v>
      </c>
      <c r="AF21" s="4">
        <f t="shared" si="11"/>
        <v>49</v>
      </c>
    </row>
    <row r="22">
      <c r="A22" s="5">
        <v>0.37206720717411</v>
      </c>
      <c r="B22" s="5">
        <v>0.704216163185359</v>
      </c>
      <c r="C22" s="5">
        <v>0.607988697418488</v>
      </c>
      <c r="D22" s="5">
        <v>0.432605283231642</v>
      </c>
      <c r="E22" s="5">
        <v>1.35767102106199</v>
      </c>
      <c r="F22" s="5">
        <v>0.0</v>
      </c>
      <c r="G22" s="5">
        <v>0.0</v>
      </c>
      <c r="H22" s="5">
        <v>0.0</v>
      </c>
      <c r="I22" s="6">
        <v>3.24846346853279E9</v>
      </c>
      <c r="J22" s="6">
        <v>3.52214039781024E9</v>
      </c>
      <c r="K22" s="5">
        <v>0.764883318896575</v>
      </c>
      <c r="L22" s="5">
        <v>0.0</v>
      </c>
      <c r="M22" s="5">
        <v>0.0</v>
      </c>
      <c r="N22" s="5">
        <v>0.0</v>
      </c>
      <c r="O22" s="5">
        <v>0.0</v>
      </c>
      <c r="P22" s="6">
        <v>5.89483473395461E8</v>
      </c>
      <c r="Q22" s="5">
        <v>1.0</v>
      </c>
      <c r="R22" s="5">
        <v>0.0</v>
      </c>
      <c r="S22" s="6">
        <v>3.09698906158478E9</v>
      </c>
      <c r="T22" s="6">
        <v>3.35790460778654E9</v>
      </c>
      <c r="V22" s="4">
        <f t="shared" si="1"/>
        <v>-1</v>
      </c>
      <c r="W22" s="4">
        <f t="shared" si="2"/>
        <v>-1</v>
      </c>
      <c r="X22" s="4">
        <f t="shared" si="3"/>
        <v>1</v>
      </c>
      <c r="Y22" s="4">
        <f t="shared" si="4"/>
        <v>26.5</v>
      </c>
      <c r="Z22" s="4">
        <f t="shared" si="5"/>
        <v>-26.5</v>
      </c>
      <c r="AA22" s="4">
        <f t="shared" si="6"/>
        <v>38.5</v>
      </c>
      <c r="AB22" s="4">
        <f t="shared" si="7"/>
        <v>56.5</v>
      </c>
      <c r="AC22" s="4">
        <f t="shared" si="8"/>
        <v>47.5</v>
      </c>
      <c r="AD22" s="4">
        <f t="shared" si="9"/>
        <v>10.5</v>
      </c>
      <c r="AE22" s="4">
        <f t="shared" si="10"/>
        <v>4.5</v>
      </c>
      <c r="AF22" s="4">
        <f t="shared" si="11"/>
        <v>56.5</v>
      </c>
    </row>
    <row r="23">
      <c r="A23" s="5">
        <v>0.162992996602821</v>
      </c>
      <c r="B23" s="5">
        <v>0.0</v>
      </c>
      <c r="C23" s="5">
        <v>0.204895645035523</v>
      </c>
      <c r="D23" s="5">
        <v>0.514781504732423</v>
      </c>
      <c r="E23" s="5">
        <v>0.0</v>
      </c>
      <c r="F23" s="5">
        <v>0.0</v>
      </c>
      <c r="G23" s="5">
        <v>0.666666666666667</v>
      </c>
      <c r="H23" s="5">
        <v>0.0</v>
      </c>
      <c r="I23" s="6">
        <v>3.11157963339237E9</v>
      </c>
      <c r="J23" s="6">
        <v>4.08619977909152E9</v>
      </c>
      <c r="K23" s="5">
        <v>0.059373622078955</v>
      </c>
      <c r="L23" s="5">
        <v>0.351625370618298</v>
      </c>
      <c r="M23" s="5">
        <v>0.288556771820903</v>
      </c>
      <c r="N23" s="5">
        <v>0.525508151922363</v>
      </c>
      <c r="O23" s="5">
        <v>1.56082390925599</v>
      </c>
      <c r="P23" s="6">
        <v>9.83978091388553E7</v>
      </c>
      <c r="Q23" s="5">
        <v>0.333333333333333</v>
      </c>
      <c r="R23" s="5">
        <v>0.0</v>
      </c>
      <c r="S23" s="6">
        <v>2.99740107915124E9</v>
      </c>
      <c r="T23" s="6">
        <v>3.93625542768941E9</v>
      </c>
      <c r="V23" s="4">
        <f t="shared" si="1"/>
        <v>0.3333333333</v>
      </c>
      <c r="W23" s="4">
        <f t="shared" si="2"/>
        <v>1</v>
      </c>
      <c r="X23" s="4">
        <f t="shared" si="3"/>
        <v>0.3333333333</v>
      </c>
      <c r="Y23" s="4">
        <f t="shared" si="4"/>
        <v>17.5</v>
      </c>
      <c r="Z23" s="4">
        <f t="shared" si="5"/>
        <v>17.5</v>
      </c>
      <c r="AA23" s="4">
        <f t="shared" si="6"/>
        <v>31</v>
      </c>
      <c r="AB23" s="4">
        <f t="shared" si="7"/>
        <v>27</v>
      </c>
      <c r="AC23" s="4">
        <f t="shared" si="8"/>
        <v>10.5</v>
      </c>
      <c r="AD23" s="4">
        <f t="shared" si="9"/>
        <v>39</v>
      </c>
      <c r="AE23" s="4">
        <f t="shared" si="10"/>
        <v>47.5</v>
      </c>
      <c r="AF23" s="4">
        <f t="shared" si="11"/>
        <v>15</v>
      </c>
    </row>
    <row r="24">
      <c r="A24" s="5">
        <v>0.15907823289515</v>
      </c>
      <c r="B24" s="5">
        <v>0.506149981391474</v>
      </c>
      <c r="C24" s="5">
        <v>0.253214086203449</v>
      </c>
      <c r="D24" s="5">
        <v>0.510473581855473</v>
      </c>
      <c r="E24" s="5">
        <v>2.49199879243385</v>
      </c>
      <c r="F24" s="5">
        <v>2.92503181923262E8</v>
      </c>
      <c r="G24" s="5">
        <v>0.25</v>
      </c>
      <c r="H24" s="5">
        <v>0.0</v>
      </c>
      <c r="I24" s="6">
        <v>3.2201405632706E9</v>
      </c>
      <c r="J24" s="6">
        <v>4.0995485554156E9</v>
      </c>
      <c r="K24" s="5">
        <v>0.306362540150628</v>
      </c>
      <c r="L24" s="5">
        <v>0.0</v>
      </c>
      <c r="M24" s="5">
        <v>0.127867474572915</v>
      </c>
      <c r="N24" s="5">
        <v>0.031908918598507</v>
      </c>
      <c r="O24" s="5">
        <v>0.0</v>
      </c>
      <c r="P24" s="6">
        <v>1.06460061037963E8</v>
      </c>
      <c r="Q24" s="5">
        <v>0.75</v>
      </c>
      <c r="R24" s="5">
        <v>0.0</v>
      </c>
      <c r="S24" s="6">
        <v>2.84837421642938E9</v>
      </c>
      <c r="T24" s="6">
        <v>3.6262535473048E9</v>
      </c>
      <c r="V24" s="4">
        <f t="shared" si="1"/>
        <v>-0.5</v>
      </c>
      <c r="W24" s="4">
        <f t="shared" si="2"/>
        <v>-1</v>
      </c>
      <c r="X24" s="4">
        <f t="shared" si="3"/>
        <v>0.5</v>
      </c>
      <c r="Y24" s="4">
        <f t="shared" si="4"/>
        <v>20.5</v>
      </c>
      <c r="Z24" s="4">
        <f t="shared" si="5"/>
        <v>-20.5</v>
      </c>
      <c r="AA24" s="4">
        <f t="shared" si="6"/>
        <v>30</v>
      </c>
      <c r="AB24" s="4">
        <f t="shared" si="7"/>
        <v>37</v>
      </c>
      <c r="AC24" s="4">
        <f t="shared" si="8"/>
        <v>44</v>
      </c>
      <c r="AD24" s="4">
        <f t="shared" si="9"/>
        <v>10.5</v>
      </c>
      <c r="AE24" s="4">
        <f t="shared" si="10"/>
        <v>10.5</v>
      </c>
      <c r="AF24" s="4">
        <f t="shared" si="11"/>
        <v>50.5</v>
      </c>
    </row>
    <row r="25">
      <c r="A25" s="5">
        <v>0.37206720717411</v>
      </c>
      <c r="B25" s="5">
        <v>0.704216163185359</v>
      </c>
      <c r="C25" s="5">
        <v>0.607988697418488</v>
      </c>
      <c r="D25" s="5">
        <v>0.432605283231642</v>
      </c>
      <c r="E25" s="5">
        <v>1.35767102106199</v>
      </c>
      <c r="F25" s="5">
        <v>0.0</v>
      </c>
      <c r="G25" s="5">
        <v>0.0</v>
      </c>
      <c r="H25" s="5">
        <v>0.0</v>
      </c>
      <c r="I25" s="6">
        <v>3.24846346853279E9</v>
      </c>
      <c r="J25" s="6">
        <v>3.52214039781024E9</v>
      </c>
      <c r="K25" s="5">
        <v>0.764883318896575</v>
      </c>
      <c r="L25" s="5">
        <v>0.0</v>
      </c>
      <c r="M25" s="5">
        <v>0.0</v>
      </c>
      <c r="N25" s="5">
        <v>0.0</v>
      </c>
      <c r="O25" s="5">
        <v>0.0</v>
      </c>
      <c r="P25" s="6">
        <v>5.89483473395461E8</v>
      </c>
      <c r="Q25" s="5">
        <v>1.0</v>
      </c>
      <c r="R25" s="5">
        <v>0.0</v>
      </c>
      <c r="S25" s="6">
        <v>3.09698906158478E9</v>
      </c>
      <c r="T25" s="6">
        <v>3.35790460778654E9</v>
      </c>
      <c r="V25" s="4">
        <f t="shared" si="1"/>
        <v>-1</v>
      </c>
      <c r="W25" s="4">
        <f t="shared" si="2"/>
        <v>-1</v>
      </c>
      <c r="X25" s="4">
        <f t="shared" si="3"/>
        <v>1</v>
      </c>
      <c r="Y25" s="4">
        <f t="shared" si="4"/>
        <v>26.5</v>
      </c>
      <c r="Z25" s="4">
        <f t="shared" si="5"/>
        <v>-26.5</v>
      </c>
      <c r="AA25" s="4">
        <f t="shared" si="6"/>
        <v>38.5</v>
      </c>
      <c r="AB25" s="4">
        <f t="shared" si="7"/>
        <v>56.5</v>
      </c>
      <c r="AC25" s="4">
        <f t="shared" si="8"/>
        <v>47.5</v>
      </c>
      <c r="AD25" s="4">
        <f t="shared" si="9"/>
        <v>10.5</v>
      </c>
      <c r="AE25" s="4">
        <f t="shared" si="10"/>
        <v>4.5</v>
      </c>
      <c r="AF25" s="4">
        <f t="shared" si="11"/>
        <v>56.5</v>
      </c>
    </row>
    <row r="26">
      <c r="A26" s="1">
        <v>0.0254209830495926</v>
      </c>
      <c r="B26" s="1">
        <v>0.0</v>
      </c>
      <c r="C26" s="1">
        <v>0.108564233377464</v>
      </c>
      <c r="D26" s="1">
        <v>0.0789615046904173</v>
      </c>
      <c r="E26" s="1">
        <v>0.0</v>
      </c>
      <c r="F26" s="3">
        <v>1.5207442795749E8</v>
      </c>
      <c r="G26" s="1">
        <v>0.75</v>
      </c>
      <c r="H26" s="1">
        <v>0.0</v>
      </c>
      <c r="I26" s="3">
        <v>3.80312826938E9</v>
      </c>
      <c r="J26" s="3">
        <v>5.21352603488028E9</v>
      </c>
      <c r="K26" s="1">
        <v>0.0148727045249107</v>
      </c>
      <c r="L26" s="1">
        <v>0.0853719495090017</v>
      </c>
      <c r="M26" s="1">
        <v>0.35511970822903</v>
      </c>
      <c r="N26" s="1">
        <v>0.811646135883278</v>
      </c>
      <c r="O26" s="1">
        <v>0.170743899018003</v>
      </c>
      <c r="P26" s="1">
        <v>0.0</v>
      </c>
      <c r="Q26" s="1">
        <v>0.25</v>
      </c>
      <c r="R26" s="1">
        <v>0.0</v>
      </c>
      <c r="S26" s="3">
        <v>3.92242413102299E9</v>
      </c>
      <c r="T26" s="3">
        <v>5.37706309292805E9</v>
      </c>
      <c r="V26" s="4">
        <f t="shared" si="1"/>
        <v>0.5</v>
      </c>
      <c r="W26" s="4">
        <f t="shared" si="2"/>
        <v>1</v>
      </c>
      <c r="X26" s="4">
        <f t="shared" si="3"/>
        <v>0.5</v>
      </c>
      <c r="Y26" s="4">
        <f t="shared" si="4"/>
        <v>20.5</v>
      </c>
      <c r="Z26" s="4">
        <f t="shared" si="5"/>
        <v>20.5</v>
      </c>
      <c r="AA26" s="4">
        <f t="shared" si="6"/>
        <v>25</v>
      </c>
      <c r="AB26" s="4">
        <f t="shared" si="7"/>
        <v>24</v>
      </c>
      <c r="AC26" s="4">
        <f t="shared" si="8"/>
        <v>10.5</v>
      </c>
      <c r="AD26" s="4">
        <f t="shared" si="9"/>
        <v>28</v>
      </c>
      <c r="AE26" s="4">
        <f t="shared" si="10"/>
        <v>50.5</v>
      </c>
      <c r="AF26" s="4">
        <f t="shared" si="11"/>
        <v>10.5</v>
      </c>
    </row>
    <row r="27">
      <c r="A27" s="1">
        <v>0.0</v>
      </c>
      <c r="B27" s="1">
        <v>11.0682245100759</v>
      </c>
      <c r="C27" s="1">
        <v>1.80021620244748</v>
      </c>
      <c r="D27" s="1">
        <v>2.13269434904347</v>
      </c>
      <c r="E27" s="1">
        <v>35.4679682535792</v>
      </c>
      <c r="F27" s="3">
        <v>1.10379099886823E8</v>
      </c>
      <c r="G27" s="1">
        <v>0.0</v>
      </c>
      <c r="H27" s="1">
        <v>0.0</v>
      </c>
      <c r="I27" s="3">
        <v>3.79332222784967E9</v>
      </c>
      <c r="J27" s="3">
        <v>5.25573591566959E9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1.0</v>
      </c>
      <c r="R27" s="1">
        <v>0.0</v>
      </c>
      <c r="S27" s="3">
        <v>3.75083586870335E9</v>
      </c>
      <c r="T27" s="3">
        <v>5.19687149862137E9</v>
      </c>
      <c r="V27" s="4">
        <f t="shared" si="1"/>
        <v>-1</v>
      </c>
      <c r="W27" s="4">
        <f t="shared" si="2"/>
        <v>-1</v>
      </c>
      <c r="X27" s="4">
        <f t="shared" si="3"/>
        <v>1</v>
      </c>
      <c r="Y27" s="4">
        <f t="shared" si="4"/>
        <v>26.5</v>
      </c>
      <c r="Z27" s="4">
        <f t="shared" si="5"/>
        <v>-26.5</v>
      </c>
      <c r="AA27" s="4">
        <f t="shared" si="6"/>
        <v>11.5</v>
      </c>
      <c r="AB27" s="4">
        <f t="shared" si="7"/>
        <v>11.5</v>
      </c>
      <c r="AC27" s="4">
        <f t="shared" si="8"/>
        <v>59</v>
      </c>
      <c r="AD27" s="4">
        <f t="shared" si="9"/>
        <v>10.5</v>
      </c>
      <c r="AE27" s="4">
        <f t="shared" si="10"/>
        <v>4.5</v>
      </c>
      <c r="AF27" s="4">
        <f t="shared" si="11"/>
        <v>56.5</v>
      </c>
    </row>
    <row r="28">
      <c r="A28" s="1">
        <v>0.460653222325701</v>
      </c>
      <c r="B28" s="1">
        <v>0.0326052081183502</v>
      </c>
      <c r="C28" s="1">
        <v>0.118326166449869</v>
      </c>
      <c r="D28" s="1">
        <v>0.283742484241193</v>
      </c>
      <c r="E28" s="1">
        <v>0.130420832473401</v>
      </c>
      <c r="F28" s="3">
        <v>6.26145414944798E7</v>
      </c>
      <c r="G28" s="1">
        <v>0.5</v>
      </c>
      <c r="H28" s="1">
        <v>0.0</v>
      </c>
      <c r="I28" s="3">
        <v>3.61463820576785E9</v>
      </c>
      <c r="J28" s="3">
        <v>4.18796138452059E9</v>
      </c>
      <c r="K28" s="1">
        <v>0.577155625882194</v>
      </c>
      <c r="L28" s="1">
        <v>0.040970948410169</v>
      </c>
      <c r="M28" s="1">
        <v>0.150642669115348</v>
      </c>
      <c r="N28" s="1">
        <v>0.15967009899082</v>
      </c>
      <c r="O28" s="1">
        <v>0.163883793640676</v>
      </c>
      <c r="P28" s="3">
        <v>2.73758308016474E8</v>
      </c>
      <c r="Q28" s="1">
        <v>0.5</v>
      </c>
      <c r="R28" s="1">
        <v>0.0</v>
      </c>
      <c r="S28" s="3">
        <v>3.65949110700478E9</v>
      </c>
      <c r="T28" s="3">
        <v>4.23992826136947E9</v>
      </c>
      <c r="V28" s="4">
        <f t="shared" si="1"/>
        <v>0</v>
      </c>
      <c r="W28" s="4">
        <f t="shared" si="2"/>
        <v>-1</v>
      </c>
      <c r="X28" s="4">
        <f t="shared" si="3"/>
        <v>0</v>
      </c>
      <c r="Y28" s="4">
        <f t="shared" si="4"/>
        <v>6.5</v>
      </c>
      <c r="Z28" s="4">
        <f t="shared" si="5"/>
        <v>-6.5</v>
      </c>
      <c r="AA28" s="4">
        <f t="shared" si="6"/>
        <v>44</v>
      </c>
      <c r="AB28" s="4">
        <f t="shared" si="7"/>
        <v>48</v>
      </c>
      <c r="AC28" s="4">
        <f t="shared" si="8"/>
        <v>21</v>
      </c>
      <c r="AD28" s="4">
        <f t="shared" si="9"/>
        <v>23</v>
      </c>
      <c r="AE28" s="4">
        <f t="shared" si="10"/>
        <v>30.5</v>
      </c>
      <c r="AF28" s="4">
        <f t="shared" si="11"/>
        <v>30.5</v>
      </c>
    </row>
    <row r="29">
      <c r="A29" s="1">
        <v>0.187184588150459</v>
      </c>
      <c r="B29" s="1">
        <v>0.0</v>
      </c>
      <c r="C29" s="1">
        <v>0.0</v>
      </c>
      <c r="D29" s="1">
        <v>0.0</v>
      </c>
      <c r="E29" s="1">
        <v>0.0</v>
      </c>
      <c r="F29" s="3">
        <v>3.16439499891135E7</v>
      </c>
      <c r="G29" s="1">
        <v>1.0</v>
      </c>
      <c r="H29" s="1">
        <v>0.0</v>
      </c>
      <c r="I29" s="3">
        <v>2.966965656037E9</v>
      </c>
      <c r="J29" s="3">
        <v>3.87402956044417E9</v>
      </c>
      <c r="K29" s="1">
        <v>0.0</v>
      </c>
      <c r="L29" s="1">
        <v>1.10436524747879</v>
      </c>
      <c r="M29" s="1">
        <v>0.681870884014509</v>
      </c>
      <c r="N29" s="1">
        <v>1.0654367063268</v>
      </c>
      <c r="O29" s="1">
        <v>4.75191517200139</v>
      </c>
      <c r="P29" s="3">
        <v>2.30225579476039E8</v>
      </c>
      <c r="Q29" s="1">
        <v>0.0</v>
      </c>
      <c r="R29" s="1">
        <v>0.0</v>
      </c>
      <c r="S29" s="3">
        <v>3.13537501997562E9</v>
      </c>
      <c r="T29" s="3">
        <v>4.09392505570079E9</v>
      </c>
      <c r="V29" s="4">
        <f t="shared" si="1"/>
        <v>1</v>
      </c>
      <c r="W29" s="4">
        <f t="shared" si="2"/>
        <v>1</v>
      </c>
      <c r="X29" s="4">
        <f t="shared" si="3"/>
        <v>1</v>
      </c>
      <c r="Y29" s="4">
        <f t="shared" si="4"/>
        <v>26.5</v>
      </c>
      <c r="Z29" s="4">
        <f t="shared" si="5"/>
        <v>26.5</v>
      </c>
      <c r="AA29" s="4">
        <f t="shared" si="6"/>
        <v>32</v>
      </c>
      <c r="AB29" s="4">
        <f t="shared" si="7"/>
        <v>11.5</v>
      </c>
      <c r="AC29" s="4">
        <f t="shared" si="8"/>
        <v>10.5</v>
      </c>
      <c r="AD29" s="4">
        <f t="shared" si="9"/>
        <v>50</v>
      </c>
      <c r="AE29" s="4">
        <f t="shared" si="10"/>
        <v>56.5</v>
      </c>
      <c r="AF29" s="4">
        <f t="shared" si="11"/>
        <v>4.5</v>
      </c>
    </row>
    <row r="30">
      <c r="A30" s="1">
        <v>0.15060253603121</v>
      </c>
      <c r="B30" s="1">
        <v>0.123065627921703</v>
      </c>
      <c r="C30" s="1">
        <v>0.24508488458826</v>
      </c>
      <c r="D30" s="1">
        <v>0.545140415171599</v>
      </c>
      <c r="E30" s="1">
        <v>0.458904644409701</v>
      </c>
      <c r="F30" s="3">
        <v>4.97048229443396E8</v>
      </c>
      <c r="G30" s="1">
        <v>0.5</v>
      </c>
      <c r="H30" s="1">
        <v>0.0</v>
      </c>
      <c r="I30" s="3">
        <v>5.9121551793859E9</v>
      </c>
      <c r="J30" s="3">
        <v>7.41740489019428E9</v>
      </c>
      <c r="K30" s="1">
        <v>0.294187785671881</v>
      </c>
      <c r="L30" s="1">
        <v>0.116582657956051</v>
      </c>
      <c r="M30" s="1">
        <v>0.196981888456423</v>
      </c>
      <c r="N30" s="1">
        <v>0.307475873320933</v>
      </c>
      <c r="O30" s="1">
        <v>0.349747973868153</v>
      </c>
      <c r="P30" s="3">
        <v>7.2709535656593E8</v>
      </c>
      <c r="Q30" s="1">
        <v>0.5</v>
      </c>
      <c r="R30" s="1">
        <v>0.0</v>
      </c>
      <c r="S30" s="3">
        <v>6.01823102366454E9</v>
      </c>
      <c r="T30" s="3">
        <v>7.55048907475911E9</v>
      </c>
      <c r="V30" s="4">
        <f t="shared" si="1"/>
        <v>0</v>
      </c>
      <c r="W30" s="4">
        <f t="shared" si="2"/>
        <v>-1</v>
      </c>
      <c r="X30" s="4">
        <f t="shared" si="3"/>
        <v>0</v>
      </c>
      <c r="Y30" s="4">
        <f t="shared" si="4"/>
        <v>6.5</v>
      </c>
      <c r="Z30" s="4">
        <f t="shared" si="5"/>
        <v>-6.5</v>
      </c>
      <c r="AA30" s="4">
        <f t="shared" si="6"/>
        <v>29</v>
      </c>
      <c r="AB30" s="4">
        <f t="shared" si="7"/>
        <v>36</v>
      </c>
      <c r="AC30" s="4">
        <f t="shared" si="8"/>
        <v>32</v>
      </c>
      <c r="AD30" s="4">
        <f t="shared" si="9"/>
        <v>31</v>
      </c>
      <c r="AE30" s="4">
        <f t="shared" si="10"/>
        <v>30.5</v>
      </c>
      <c r="AF30" s="4">
        <f t="shared" si="11"/>
        <v>30.5</v>
      </c>
    </row>
    <row r="31">
      <c r="A31" s="1">
        <v>0.0</v>
      </c>
      <c r="B31" s="1">
        <v>7.90528389407425</v>
      </c>
      <c r="C31" s="1">
        <v>0.707106781186547</v>
      </c>
      <c r="D31" s="1">
        <v>1.0</v>
      </c>
      <c r="E31" s="1">
        <v>27.1765562254138</v>
      </c>
      <c r="F31" s="3">
        <v>1.10730921417404E8</v>
      </c>
      <c r="G31" s="1">
        <v>0.5</v>
      </c>
      <c r="H31" s="1">
        <v>0.0</v>
      </c>
      <c r="I31" s="3">
        <v>3.60000527859126E9</v>
      </c>
      <c r="J31" s="3">
        <v>4.9878915633268E9</v>
      </c>
      <c r="K31" s="1">
        <v>0.0</v>
      </c>
      <c r="L31" s="1">
        <v>0.0</v>
      </c>
      <c r="M31" s="1">
        <v>0.707106781186547</v>
      </c>
      <c r="N31" s="1">
        <v>1.0</v>
      </c>
      <c r="O31" s="1">
        <v>0.0</v>
      </c>
      <c r="P31" s="1">
        <v>0.0</v>
      </c>
      <c r="Q31" s="1">
        <v>0.5</v>
      </c>
      <c r="R31" s="1">
        <v>0.0</v>
      </c>
      <c r="S31" s="3">
        <v>3.57149762980634E9</v>
      </c>
      <c r="T31" s="3">
        <v>4.94839359573773E9</v>
      </c>
      <c r="V31" s="4">
        <f t="shared" si="1"/>
        <v>0</v>
      </c>
      <c r="W31" s="4">
        <f t="shared" si="2"/>
        <v>-1</v>
      </c>
      <c r="X31" s="4">
        <f t="shared" si="3"/>
        <v>0</v>
      </c>
      <c r="Y31" s="4">
        <f t="shared" si="4"/>
        <v>6.5</v>
      </c>
      <c r="Z31" s="4">
        <f t="shared" si="5"/>
        <v>-6.5</v>
      </c>
      <c r="AA31" s="4">
        <f t="shared" si="6"/>
        <v>11.5</v>
      </c>
      <c r="AB31" s="4">
        <f t="shared" si="7"/>
        <v>11.5</v>
      </c>
      <c r="AC31" s="4">
        <f t="shared" si="8"/>
        <v>58</v>
      </c>
      <c r="AD31" s="4">
        <f t="shared" si="9"/>
        <v>10.5</v>
      </c>
      <c r="AE31" s="4">
        <f t="shared" si="10"/>
        <v>30.5</v>
      </c>
      <c r="AF31" s="4">
        <f t="shared" si="11"/>
        <v>30.5</v>
      </c>
    </row>
    <row r="32">
      <c r="A32">
        <f t="shared" ref="A32:T32" si="12">AVERAGE(A2:A31)</f>
        <v>0.2288879033</v>
      </c>
      <c r="B32">
        <f t="shared" si="12"/>
        <v>1.130807715</v>
      </c>
      <c r="C32">
        <f t="shared" si="12"/>
        <v>0.4360431958</v>
      </c>
      <c r="D32">
        <f t="shared" si="12"/>
        <v>0.5915555424</v>
      </c>
      <c r="E32">
        <f t="shared" si="12"/>
        <v>3.313364177</v>
      </c>
      <c r="F32">
        <f t="shared" si="12"/>
        <v>124378844.1</v>
      </c>
      <c r="G32">
        <f t="shared" si="12"/>
        <v>0.4565079365</v>
      </c>
      <c r="H32">
        <f t="shared" si="12"/>
        <v>0</v>
      </c>
      <c r="I32" s="7">
        <f t="shared" si="12"/>
        <v>3951622708</v>
      </c>
      <c r="J32" s="7">
        <f t="shared" si="12"/>
        <v>4986620890</v>
      </c>
      <c r="K32">
        <f t="shared" si="12"/>
        <v>0.3007249211</v>
      </c>
      <c r="L32">
        <f t="shared" si="12"/>
        <v>0.8660198315</v>
      </c>
      <c r="M32">
        <f t="shared" si="12"/>
        <v>0.3742387432</v>
      </c>
      <c r="N32">
        <f t="shared" si="12"/>
        <v>0.4928298666</v>
      </c>
      <c r="O32">
        <f t="shared" si="12"/>
        <v>2.548612821</v>
      </c>
      <c r="P32" s="7">
        <f t="shared" si="12"/>
        <v>189550135.2</v>
      </c>
      <c r="Q32">
        <f t="shared" si="12"/>
        <v>0.5434920635</v>
      </c>
      <c r="R32">
        <f t="shared" si="12"/>
        <v>0</v>
      </c>
      <c r="S32" s="7">
        <f t="shared" si="12"/>
        <v>3969332081</v>
      </c>
      <c r="T32" s="7">
        <f t="shared" si="12"/>
        <v>5015557194</v>
      </c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0.2653731609</v>
      </c>
      <c r="B33">
        <f t="shared" si="13"/>
        <v>2.537097924</v>
      </c>
      <c r="C33">
        <f t="shared" si="13"/>
        <v>0.4323181055</v>
      </c>
      <c r="D33">
        <f t="shared" si="13"/>
        <v>0.5414744531</v>
      </c>
      <c r="E33">
        <f t="shared" si="13"/>
        <v>8.118566179</v>
      </c>
      <c r="F33">
        <f t="shared" si="13"/>
        <v>261657518.8</v>
      </c>
      <c r="G33">
        <f t="shared" si="13"/>
        <v>0.2871147487</v>
      </c>
      <c r="H33">
        <f t="shared" si="13"/>
        <v>0</v>
      </c>
      <c r="I33">
        <f t="shared" si="13"/>
        <v>1364741799</v>
      </c>
      <c r="J33">
        <f t="shared" si="13"/>
        <v>1789813001</v>
      </c>
      <c r="K33">
        <f t="shared" si="13"/>
        <v>0.3113791775</v>
      </c>
      <c r="L33">
        <f t="shared" si="13"/>
        <v>2.58058415</v>
      </c>
      <c r="M33">
        <f t="shared" si="13"/>
        <v>0.4683546446</v>
      </c>
      <c r="N33">
        <f t="shared" si="13"/>
        <v>0.5041025427</v>
      </c>
      <c r="O33">
        <f t="shared" si="13"/>
        <v>7.856428336</v>
      </c>
      <c r="P33">
        <f t="shared" si="13"/>
        <v>225013208.9</v>
      </c>
      <c r="Q33">
        <f t="shared" si="13"/>
        <v>0.2871147487</v>
      </c>
      <c r="R33">
        <f t="shared" si="13"/>
        <v>0</v>
      </c>
      <c r="S33">
        <f t="shared" si="13"/>
        <v>1425618656</v>
      </c>
      <c r="T33">
        <f t="shared" si="13"/>
        <v>1896439224</v>
      </c>
      <c r="V33" s="2"/>
      <c r="W33" s="2"/>
      <c r="X33" s="2"/>
      <c r="Y33" s="2"/>
      <c r="Z33" s="8"/>
      <c r="AA33" s="8"/>
      <c r="AB33" s="8"/>
      <c r="AC33" s="8"/>
      <c r="AD33" s="8"/>
      <c r="AE33" s="8"/>
      <c r="AF33" s="8"/>
    </row>
    <row r="34">
      <c r="V34" s="2"/>
      <c r="W34" s="2"/>
      <c r="X34" s="2"/>
      <c r="Y34" s="2"/>
      <c r="Z34" s="4">
        <f>SUMif(Z2:Z31,"&gt;0",Z2:Z31)</f>
        <v>160.5</v>
      </c>
      <c r="AA34" s="4">
        <f>sum(AA2:AA31)</f>
        <v>867.5</v>
      </c>
      <c r="AB34" s="4">
        <f>SUM(AB2:AB31)</f>
        <v>962.5</v>
      </c>
      <c r="AC34" s="4">
        <f>sum(AC2:AC31)</f>
        <v>927</v>
      </c>
      <c r="AD34" s="4">
        <f>SUM(AD2:AD31)</f>
        <v>903</v>
      </c>
      <c r="AE34" s="4">
        <f>sum(AE2:AE31)</f>
        <v>850.5</v>
      </c>
      <c r="AF34" s="4">
        <f>SUM(AF2:AF31)</f>
        <v>979.5</v>
      </c>
    </row>
    <row r="35">
      <c r="V35" s="2"/>
      <c r="W35" s="2"/>
      <c r="X35" s="2"/>
      <c r="Y35" s="2"/>
      <c r="Z35" s="4">
        <f>sum(Z2:Z31)</f>
        <v>-144</v>
      </c>
      <c r="AA35" s="2" t="s">
        <v>31</v>
      </c>
      <c r="AB35" s="4">
        <f>(AA34/Z36-(Z36+1)/2)/Z36</f>
        <v>0.4472222222</v>
      </c>
      <c r="AC35" s="2" t="s">
        <v>32</v>
      </c>
      <c r="AD35" s="4">
        <f>(AC34/Z36-(Z36+1)/2)/Z36</f>
        <v>0.5133333333</v>
      </c>
      <c r="AE35" s="2" t="s">
        <v>33</v>
      </c>
      <c r="AF35" s="4">
        <f>(AE34/Z36-(Z36+1)/2)/Z36</f>
        <v>0.4283333333</v>
      </c>
    </row>
    <row r="36">
      <c r="V36" s="8"/>
      <c r="W36" s="8"/>
      <c r="X36" s="8"/>
      <c r="Y36" s="8"/>
      <c r="Z36" s="4">
        <v>30.0</v>
      </c>
      <c r="AA36" s="2" t="s">
        <v>34</v>
      </c>
      <c r="AB36" s="9">
        <f>(AB34/Z36-(Z36+1)/2)/Z36</f>
        <v>0.5527777778</v>
      </c>
      <c r="AC36" s="2" t="s">
        <v>35</v>
      </c>
      <c r="AD36" s="9">
        <f>(AD34/Z36-(Z36+1)/2)/Z36</f>
        <v>0.4866666667</v>
      </c>
      <c r="AE36" s="2" t="s">
        <v>36</v>
      </c>
      <c r="AF36" s="9">
        <f>(AF34/Z36-(Z36+1)/2)/Z36</f>
        <v>0.5716666667</v>
      </c>
    </row>
  </sheetData>
  <drawing r:id="rId1"/>
</worksheet>
</file>