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0Devs_Analysis_1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<sst xmlns="http://schemas.openxmlformats.org/spreadsheetml/2006/main" count="37" uniqueCount="37">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</sst>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0.325467936551649</v>
      </c>
      <c r="B2" s="1">
        <v>0.0</v>
      </c>
      <c r="C2" s="1">
        <v>0.0</v>
      </c>
      <c r="D2" s="1">
        <v>0.0</v>
      </c>
      <c r="E2" s="1">
        <v>0.0</v>
      </c>
      <c r="F2" s="1">
        <v>190.097003134664</v>
      </c>
      <c r="G2" s="1">
        <v>1.0</v>
      </c>
      <c r="H2" s="1">
        <v>0.0</v>
      </c>
      <c r="I2" s="1">
        <v>29205.0788244008</v>
      </c>
      <c r="J2" s="1">
        <v>36692.113711362</v>
      </c>
      <c r="K2" s="1">
        <v>0.0</v>
      </c>
      <c r="L2" s="1">
        <v>0.410251571252108</v>
      </c>
      <c r="M2" s="1">
        <v>0.635365136963178</v>
      </c>
      <c r="N2" s="1">
        <v>0.769757454805039</v>
      </c>
      <c r="O2" s="1">
        <v>0.685653010587687</v>
      </c>
      <c r="P2" s="1">
        <v>0.0</v>
      </c>
      <c r="Q2" s="1">
        <v>0.0</v>
      </c>
      <c r="R2" s="1">
        <v>0.0</v>
      </c>
      <c r="S2" s="1">
        <v>31251.8335477463</v>
      </c>
      <c r="T2" s="1">
        <v>39263.559104423</v>
      </c>
      <c r="V2" s="3">
        <f t="shared" ref="V2:V31" si="1">G2-Q2</f>
        <v>1</v>
      </c>
      <c r="W2" s="3">
        <f t="shared" ref="W2:W31" si="2">if(V2&gt;0,1,-1)</f>
        <v>1</v>
      </c>
      <c r="X2" s="3">
        <f t="shared" ref="X2:X31" si="3">ABS(V2)</f>
        <v>1</v>
      </c>
      <c r="Y2" s="3">
        <f t="shared" ref="Y2:Y31" si="4">RANK.AVG(X2,$X$2:$X$31,1)</f>
        <v>25.5</v>
      </c>
      <c r="Z2" s="3">
        <f t="shared" ref="Z2:Z31" si="5">Y2*W2</f>
        <v>25.5</v>
      </c>
      <c r="AA2" s="3">
        <f t="shared" ref="AA2:AA31" si="6">RANK.AVG(A2,{$A$2:$A$31,$K$2:$K$31},1)</f>
        <v>39</v>
      </c>
      <c r="AB2" s="3">
        <f t="shared" ref="AB2:AB31" si="7">RANK.AVG(K2,{$A$2:$A$31,$K$2:$K$31},1)</f>
        <v>11</v>
      </c>
      <c r="AC2" s="3">
        <f t="shared" ref="AC2:AC31" si="8">RANK.AVG(B2,{$B$2:$B$31,$L$2:$L$31},1)</f>
        <v>10</v>
      </c>
      <c r="AD2" s="3">
        <f t="shared" ref="AD2:AD31" si="9">RANK.AVG(L2,{$B$2:$B$31,$L$2:$L$31},1)</f>
        <v>47</v>
      </c>
      <c r="AE2" s="3">
        <f t="shared" ref="AE2:AE31" si="10">RANK.AVG(G2,{$G$2:$G$31,$Q$2:$Q$31},1)</f>
        <v>55.5</v>
      </c>
      <c r="AF2" s="3">
        <f t="shared" ref="AF2:AF31" si="11">RANK.AVG(Q2,{$G$2:$G$31,$Q$2:$Q$31},1)</f>
        <v>5.5</v>
      </c>
    </row>
    <row r="3">
      <c r="A3" s="1">
        <v>0.0</v>
      </c>
      <c r="B3" s="1">
        <v>3.90061665526031</v>
      </c>
      <c r="C3" s="1">
        <v>1.33351959764878</v>
      </c>
      <c r="D3" s="1">
        <v>1.49118008820573</v>
      </c>
      <c r="E3" s="1">
        <v>11.2743619020629</v>
      </c>
      <c r="F3" s="1">
        <v>6484.11210684846</v>
      </c>
      <c r="G3" s="1">
        <v>0.0</v>
      </c>
      <c r="H3" s="1">
        <v>0.0</v>
      </c>
      <c r="I3" s="1">
        <v>52428.4637271985</v>
      </c>
      <c r="J3" s="1">
        <v>72640.6255705246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1.0</v>
      </c>
      <c r="R3" s="1">
        <v>0.0</v>
      </c>
      <c r="S3" s="1">
        <v>48391.8539983413</v>
      </c>
      <c r="T3" s="1">
        <v>67047.7994173124</v>
      </c>
      <c r="V3" s="3">
        <f t="shared" si="1"/>
        <v>-1</v>
      </c>
      <c r="W3" s="3">
        <f t="shared" si="2"/>
        <v>-1</v>
      </c>
      <c r="X3" s="3">
        <f t="shared" si="3"/>
        <v>1</v>
      </c>
      <c r="Y3" s="3">
        <f t="shared" si="4"/>
        <v>25.5</v>
      </c>
      <c r="Z3" s="3">
        <f t="shared" si="5"/>
        <v>-25.5</v>
      </c>
      <c r="AA3" s="3">
        <f t="shared" si="6"/>
        <v>11</v>
      </c>
      <c r="AB3" s="3">
        <f t="shared" si="7"/>
        <v>11</v>
      </c>
      <c r="AC3" s="3">
        <f t="shared" si="8"/>
        <v>59</v>
      </c>
      <c r="AD3" s="3">
        <f t="shared" si="9"/>
        <v>10</v>
      </c>
      <c r="AE3" s="3">
        <f t="shared" si="10"/>
        <v>5.5</v>
      </c>
      <c r="AF3" s="3">
        <f t="shared" si="11"/>
        <v>55.5</v>
      </c>
    </row>
    <row r="4">
      <c r="A4" s="1">
        <v>0.252555288995056</v>
      </c>
      <c r="B4" s="1">
        <v>0.0841646436919685</v>
      </c>
      <c r="C4" s="1">
        <v>0.06144267514081</v>
      </c>
      <c r="D4" s="1">
        <v>0.12034269244916</v>
      </c>
      <c r="E4" s="1">
        <v>0.313521921900061</v>
      </c>
      <c r="F4" s="1">
        <v>2614.24460528284</v>
      </c>
      <c r="G4" s="1">
        <v>0.5</v>
      </c>
      <c r="H4" s="1">
        <v>0.0</v>
      </c>
      <c r="I4" s="1">
        <v>33121.7725002121</v>
      </c>
      <c r="J4" s="1">
        <v>42005.4014105744</v>
      </c>
      <c r="K4" s="1">
        <v>0.296583736740271</v>
      </c>
      <c r="L4" s="1">
        <v>0.22112555986513</v>
      </c>
      <c r="M4" s="1">
        <v>0.196624367509266</v>
      </c>
      <c r="N4" s="1">
        <v>0.511565428009404</v>
      </c>
      <c r="O4" s="1">
        <v>0.66337667959539</v>
      </c>
      <c r="P4" s="1">
        <v>976.963564549724</v>
      </c>
      <c r="Q4" s="1">
        <v>0.5</v>
      </c>
      <c r="R4" s="1">
        <v>0.0</v>
      </c>
      <c r="S4" s="1">
        <v>34164.3399091819</v>
      </c>
      <c r="T4" s="1">
        <v>43327.6112054828</v>
      </c>
      <c r="V4" s="3">
        <f t="shared" si="1"/>
        <v>0</v>
      </c>
      <c r="W4" s="3">
        <f t="shared" si="2"/>
        <v>-1</v>
      </c>
      <c r="X4" s="3">
        <f t="shared" si="3"/>
        <v>0</v>
      </c>
      <c r="Y4" s="3">
        <f t="shared" si="4"/>
        <v>3.5</v>
      </c>
      <c r="Z4" s="3">
        <f t="shared" si="5"/>
        <v>-3.5</v>
      </c>
      <c r="AA4" s="3">
        <f t="shared" si="6"/>
        <v>32</v>
      </c>
      <c r="AB4" s="3">
        <f t="shared" si="7"/>
        <v>35</v>
      </c>
      <c r="AC4" s="3">
        <f t="shared" si="8"/>
        <v>27</v>
      </c>
      <c r="AD4" s="3">
        <f t="shared" si="9"/>
        <v>40</v>
      </c>
      <c r="AE4" s="3">
        <f t="shared" si="10"/>
        <v>30.5</v>
      </c>
      <c r="AF4" s="3">
        <f t="shared" si="11"/>
        <v>30.5</v>
      </c>
    </row>
    <row r="5">
      <c r="A5" s="1">
        <v>0.0</v>
      </c>
      <c r="B5" s="1">
        <v>3.66068068496238</v>
      </c>
      <c r="C5" s="1">
        <v>5.06678407664873</v>
      </c>
      <c r="D5" s="1">
        <v>5.53756348875056</v>
      </c>
      <c r="E5" s="1">
        <v>15.0508794917241</v>
      </c>
      <c r="F5" s="1">
        <v>3783.67964751067</v>
      </c>
      <c r="G5" s="1">
        <v>0.0</v>
      </c>
      <c r="H5" s="1">
        <v>0.0</v>
      </c>
      <c r="I5" s="1">
        <v>83649.4362449216</v>
      </c>
      <c r="J5" s="1">
        <v>115897.924883331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0.0</v>
      </c>
      <c r="S5" s="1">
        <v>74808.7195808923</v>
      </c>
      <c r="T5" s="1">
        <v>103649.006064345</v>
      </c>
      <c r="V5" s="3">
        <f t="shared" si="1"/>
        <v>-1</v>
      </c>
      <c r="W5" s="3">
        <f t="shared" si="2"/>
        <v>-1</v>
      </c>
      <c r="X5" s="3">
        <f t="shared" si="3"/>
        <v>1</v>
      </c>
      <c r="Y5" s="3">
        <f t="shared" si="4"/>
        <v>25.5</v>
      </c>
      <c r="Z5" s="3">
        <f t="shared" si="5"/>
        <v>-25.5</v>
      </c>
      <c r="AA5" s="3">
        <f t="shared" si="6"/>
        <v>11</v>
      </c>
      <c r="AB5" s="3">
        <f t="shared" si="7"/>
        <v>11</v>
      </c>
      <c r="AC5" s="3">
        <f t="shared" si="8"/>
        <v>58</v>
      </c>
      <c r="AD5" s="3">
        <f t="shared" si="9"/>
        <v>10</v>
      </c>
      <c r="AE5" s="3">
        <f t="shared" si="10"/>
        <v>5.5</v>
      </c>
      <c r="AF5" s="3">
        <f t="shared" si="11"/>
        <v>55.5</v>
      </c>
    </row>
    <row r="6">
      <c r="A6" s="1">
        <v>0.0</v>
      </c>
      <c r="B6" s="1">
        <v>0.340205295596655</v>
      </c>
      <c r="C6" s="1">
        <v>0.47153000874425</v>
      </c>
      <c r="D6" s="1">
        <v>0.647034974272448</v>
      </c>
      <c r="E6" s="1">
        <v>0.975147116738175</v>
      </c>
      <c r="F6" s="1">
        <v>4025.87802416698</v>
      </c>
      <c r="G6" s="1">
        <v>0.333333333333333</v>
      </c>
      <c r="H6" s="1">
        <v>0.0</v>
      </c>
      <c r="I6" s="1">
        <v>73364.6754024177</v>
      </c>
      <c r="J6" s="1">
        <v>92167.8620045491</v>
      </c>
      <c r="K6" s="1">
        <v>0.315519496840776</v>
      </c>
      <c r="L6" s="1">
        <v>0.104039945259552</v>
      </c>
      <c r="M6" s="1">
        <v>0.104039945259552</v>
      </c>
      <c r="N6" s="1">
        <v>0.269748803479591</v>
      </c>
      <c r="O6" s="1">
        <v>0.312119835778657</v>
      </c>
      <c r="P6" s="1">
        <v>3875.93976633051</v>
      </c>
      <c r="Q6" s="1">
        <v>0.666666666666666</v>
      </c>
      <c r="R6" s="1">
        <v>0.0</v>
      </c>
      <c r="S6" s="1">
        <v>72918.720755299</v>
      </c>
      <c r="T6" s="1">
        <v>91607.6025121537</v>
      </c>
      <c r="V6" s="3">
        <f t="shared" si="1"/>
        <v>-0.3333333333</v>
      </c>
      <c r="W6" s="3">
        <f t="shared" si="2"/>
        <v>-1</v>
      </c>
      <c r="X6" s="3">
        <f t="shared" si="3"/>
        <v>0.3333333333</v>
      </c>
      <c r="Y6" s="3">
        <f t="shared" si="4"/>
        <v>14</v>
      </c>
      <c r="Z6" s="3">
        <f t="shared" si="5"/>
        <v>-14</v>
      </c>
      <c r="AA6" s="3">
        <f t="shared" si="6"/>
        <v>11</v>
      </c>
      <c r="AB6" s="3">
        <f t="shared" si="7"/>
        <v>37</v>
      </c>
      <c r="AC6" s="3">
        <f t="shared" si="8"/>
        <v>44</v>
      </c>
      <c r="AD6" s="3">
        <f t="shared" si="9"/>
        <v>31</v>
      </c>
      <c r="AE6" s="3">
        <f t="shared" si="10"/>
        <v>17</v>
      </c>
      <c r="AF6" s="3">
        <f t="shared" si="11"/>
        <v>44</v>
      </c>
    </row>
    <row r="7">
      <c r="A7" s="1">
        <v>0.501040762549413</v>
      </c>
      <c r="B7" s="1">
        <v>0.0563556460871744</v>
      </c>
      <c r="C7" s="1">
        <v>0.0740353842841919</v>
      </c>
      <c r="D7" s="1">
        <v>0.193443222231913</v>
      </c>
      <c r="E7" s="1">
        <v>0.225422584348697</v>
      </c>
      <c r="F7" s="1">
        <v>3196.44503051787</v>
      </c>
      <c r="G7" s="1">
        <v>0.6</v>
      </c>
      <c r="H7" s="1">
        <v>0.0</v>
      </c>
      <c r="I7" s="1">
        <v>87326.2522679806</v>
      </c>
      <c r="J7" s="1">
        <v>99825.272639669</v>
      </c>
      <c r="K7" s="1">
        <v>0.622581778667904</v>
      </c>
      <c r="L7" s="1">
        <v>0.249285089467223</v>
      </c>
      <c r="M7" s="1">
        <v>0.157432435873949</v>
      </c>
      <c r="N7" s="1">
        <v>0.189155105147821</v>
      </c>
      <c r="O7" s="1">
        <v>1.20568497041561</v>
      </c>
      <c r="P7" s="1">
        <v>5996.18384846454</v>
      </c>
      <c r="Q7" s="1">
        <v>0.4</v>
      </c>
      <c r="R7" s="1">
        <v>0.0</v>
      </c>
      <c r="S7" s="1">
        <v>89020.4744166947</v>
      </c>
      <c r="T7" s="1">
        <v>101761.989477872</v>
      </c>
      <c r="V7" s="3">
        <f t="shared" si="1"/>
        <v>0.2</v>
      </c>
      <c r="W7" s="3">
        <f t="shared" si="2"/>
        <v>1</v>
      </c>
      <c r="X7" s="3">
        <f t="shared" si="3"/>
        <v>0.2</v>
      </c>
      <c r="Y7" s="3">
        <f t="shared" si="4"/>
        <v>10</v>
      </c>
      <c r="Z7" s="3">
        <f t="shared" si="5"/>
        <v>10</v>
      </c>
      <c r="AA7" s="3">
        <f t="shared" si="6"/>
        <v>48</v>
      </c>
      <c r="AB7" s="3">
        <f t="shared" si="7"/>
        <v>55</v>
      </c>
      <c r="AC7" s="3">
        <f t="shared" si="8"/>
        <v>21</v>
      </c>
      <c r="AD7" s="3">
        <f t="shared" si="9"/>
        <v>41</v>
      </c>
      <c r="AE7" s="3">
        <f t="shared" si="10"/>
        <v>40</v>
      </c>
      <c r="AF7" s="3">
        <f t="shared" si="11"/>
        <v>21</v>
      </c>
    </row>
    <row r="8">
      <c r="A8" s="1">
        <v>0.335167482103933</v>
      </c>
      <c r="B8" s="1">
        <v>0.0792906476505797</v>
      </c>
      <c r="C8" s="1">
        <v>0.122984374443161</v>
      </c>
      <c r="D8" s="1">
        <v>0.234132167472335</v>
      </c>
      <c r="E8" s="1">
        <v>0.301450002356336</v>
      </c>
      <c r="F8" s="1">
        <v>6326.94753191726</v>
      </c>
      <c r="G8" s="1">
        <v>0.5</v>
      </c>
      <c r="H8" s="1">
        <v>0.0</v>
      </c>
      <c r="I8" s="1">
        <v>95110.4668567204</v>
      </c>
      <c r="J8" s="1">
        <v>111249.517768265</v>
      </c>
      <c r="K8" s="1">
        <v>0.554518034468083</v>
      </c>
      <c r="L8" s="1">
        <v>0.0</v>
      </c>
      <c r="M8" s="1">
        <v>0.156693167506999</v>
      </c>
      <c r="N8" s="1">
        <v>0.270362094382559</v>
      </c>
      <c r="O8" s="1">
        <v>0.0</v>
      </c>
      <c r="P8" s="1">
        <v>14089.6140240615</v>
      </c>
      <c r="Q8" s="1">
        <v>0.5</v>
      </c>
      <c r="R8" s="1">
        <v>0.0</v>
      </c>
      <c r="S8" s="1">
        <v>104950.442321926</v>
      </c>
      <c r="T8" s="1">
        <v>122759.247226314</v>
      </c>
      <c r="V8" s="3">
        <f t="shared" si="1"/>
        <v>0</v>
      </c>
      <c r="W8" s="3">
        <f t="shared" si="2"/>
        <v>-1</v>
      </c>
      <c r="X8" s="3">
        <f t="shared" si="3"/>
        <v>0</v>
      </c>
      <c r="Y8" s="3">
        <f t="shared" si="4"/>
        <v>3.5</v>
      </c>
      <c r="Z8" s="3">
        <f t="shared" si="5"/>
        <v>-3.5</v>
      </c>
      <c r="AA8" s="3">
        <f t="shared" si="6"/>
        <v>40</v>
      </c>
      <c r="AB8" s="3">
        <f t="shared" si="7"/>
        <v>53</v>
      </c>
      <c r="AC8" s="3">
        <f t="shared" si="8"/>
        <v>26</v>
      </c>
      <c r="AD8" s="3">
        <f t="shared" si="9"/>
        <v>10</v>
      </c>
      <c r="AE8" s="3">
        <f t="shared" si="10"/>
        <v>30.5</v>
      </c>
      <c r="AF8" s="3">
        <f t="shared" si="11"/>
        <v>30.5</v>
      </c>
    </row>
    <row r="9">
      <c r="A9" s="1">
        <v>0.275633401333157</v>
      </c>
      <c r="B9" s="1">
        <v>0.0</v>
      </c>
      <c r="C9" s="1">
        <v>0.207318031315045</v>
      </c>
      <c r="D9" s="1">
        <v>0.38923826891697</v>
      </c>
      <c r="E9" s="1">
        <v>0.0</v>
      </c>
      <c r="F9" s="1">
        <v>0.0</v>
      </c>
      <c r="G9" s="1">
        <v>0.333333333333333</v>
      </c>
      <c r="H9" s="1">
        <v>0.0</v>
      </c>
      <c r="I9" s="1">
        <v>66585.840321389</v>
      </c>
      <c r="J9" s="1">
        <v>80828.1749179029</v>
      </c>
      <c r="K9" s="1">
        <v>0.448248041924944</v>
      </c>
      <c r="L9" s="1">
        <v>0.0630805050616578</v>
      </c>
      <c r="M9" s="1">
        <v>0.0488103773377558</v>
      </c>
      <c r="N9" s="1">
        <v>0.137859779575495</v>
      </c>
      <c r="O9" s="1">
        <v>0.315402525308289</v>
      </c>
      <c r="P9" s="1">
        <v>918.476723692641</v>
      </c>
      <c r="Q9" s="1">
        <v>0.666666666666666</v>
      </c>
      <c r="R9" s="1">
        <v>0.0</v>
      </c>
      <c r="S9" s="1">
        <v>62551.1380528085</v>
      </c>
      <c r="T9" s="1">
        <v>75930.4421700234</v>
      </c>
      <c r="V9" s="3">
        <f t="shared" si="1"/>
        <v>-0.3333333333</v>
      </c>
      <c r="W9" s="3">
        <f t="shared" si="2"/>
        <v>-1</v>
      </c>
      <c r="X9" s="3">
        <f t="shared" si="3"/>
        <v>0.3333333333</v>
      </c>
      <c r="Y9" s="3">
        <f t="shared" si="4"/>
        <v>14</v>
      </c>
      <c r="Z9" s="3">
        <f t="shared" si="5"/>
        <v>-14</v>
      </c>
      <c r="AA9" s="3">
        <f t="shared" si="6"/>
        <v>34</v>
      </c>
      <c r="AB9" s="3">
        <f t="shared" si="7"/>
        <v>44</v>
      </c>
      <c r="AC9" s="3">
        <f t="shared" si="8"/>
        <v>10</v>
      </c>
      <c r="AD9" s="3">
        <f t="shared" si="9"/>
        <v>23</v>
      </c>
      <c r="AE9" s="3">
        <f t="shared" si="10"/>
        <v>17</v>
      </c>
      <c r="AF9" s="3">
        <f t="shared" si="11"/>
        <v>44</v>
      </c>
    </row>
    <row r="10">
      <c r="A10" s="1">
        <v>0.0</v>
      </c>
      <c r="B10" s="1">
        <v>0.318174246021522</v>
      </c>
      <c r="C10" s="1">
        <v>0.509052395231331</v>
      </c>
      <c r="D10" s="1">
        <v>0.59285852232092</v>
      </c>
      <c r="E10" s="1">
        <v>0.904853309358204</v>
      </c>
      <c r="F10" s="1">
        <v>6702.37650016613</v>
      </c>
      <c r="G10" s="1">
        <v>0.0</v>
      </c>
      <c r="H10" s="1">
        <v>0.0</v>
      </c>
      <c r="I10" s="1">
        <v>98472.1529069995</v>
      </c>
      <c r="J10" s="1">
        <v>135267.202823748</v>
      </c>
      <c r="K10" s="1">
        <v>0.025485431625539</v>
      </c>
      <c r="L10" s="1">
        <v>0.0</v>
      </c>
      <c r="M10" s="1">
        <v>0.0</v>
      </c>
      <c r="N10" s="1">
        <v>0.0</v>
      </c>
      <c r="O10" s="1">
        <v>0.0</v>
      </c>
      <c r="P10" s="1">
        <v>10332.1779485447</v>
      </c>
      <c r="Q10" s="1">
        <v>1.0</v>
      </c>
      <c r="R10" s="1">
        <v>0.0</v>
      </c>
      <c r="S10" s="1">
        <v>93288.1428742005</v>
      </c>
      <c r="T10" s="1">
        <v>128146.138542635</v>
      </c>
      <c r="V10" s="3">
        <f t="shared" si="1"/>
        <v>-1</v>
      </c>
      <c r="W10" s="3">
        <f t="shared" si="2"/>
        <v>-1</v>
      </c>
      <c r="X10" s="3">
        <f t="shared" si="3"/>
        <v>1</v>
      </c>
      <c r="Y10" s="3">
        <f t="shared" si="4"/>
        <v>25.5</v>
      </c>
      <c r="Z10" s="3">
        <f t="shared" si="5"/>
        <v>-25.5</v>
      </c>
      <c r="AA10" s="3">
        <f t="shared" si="6"/>
        <v>11</v>
      </c>
      <c r="AB10" s="3">
        <f t="shared" si="7"/>
        <v>22</v>
      </c>
      <c r="AC10" s="3">
        <f t="shared" si="8"/>
        <v>42</v>
      </c>
      <c r="AD10" s="3">
        <f t="shared" si="9"/>
        <v>10</v>
      </c>
      <c r="AE10" s="3">
        <f t="shared" si="10"/>
        <v>5.5</v>
      </c>
      <c r="AF10" s="3">
        <f t="shared" si="11"/>
        <v>55.5</v>
      </c>
    </row>
    <row r="11">
      <c r="A11" s="1">
        <v>0.0</v>
      </c>
      <c r="B11" s="1">
        <v>0.976893554393674</v>
      </c>
      <c r="C11" s="1">
        <v>0.479896318189075</v>
      </c>
      <c r="D11" s="1">
        <v>0.760978336984356</v>
      </c>
      <c r="E11" s="1">
        <v>2.88160568045162</v>
      </c>
      <c r="F11" s="1">
        <v>2567.69210981245</v>
      </c>
      <c r="G11" s="1">
        <v>0.25</v>
      </c>
      <c r="H11" s="1">
        <v>0.0</v>
      </c>
      <c r="I11" s="1">
        <v>52055.6149641767</v>
      </c>
      <c r="J11" s="1">
        <v>70653.4352308181</v>
      </c>
      <c r="K11" s="1">
        <v>0.0604042370710094</v>
      </c>
      <c r="L11" s="1">
        <v>0.340913528002974</v>
      </c>
      <c r="M11" s="1">
        <v>0.217038947791334</v>
      </c>
      <c r="N11" s="1">
        <v>0.832547952517791</v>
      </c>
      <c r="O11" s="1">
        <v>1.36365411201189</v>
      </c>
      <c r="P11" s="1">
        <v>14600.4331700576</v>
      </c>
      <c r="Q11" s="1">
        <v>0.75</v>
      </c>
      <c r="R11" s="1">
        <v>0.0</v>
      </c>
      <c r="S11" s="1">
        <v>44130.4156357447</v>
      </c>
      <c r="T11" s="1">
        <v>59896.7232327295</v>
      </c>
      <c r="V11" s="3">
        <f t="shared" si="1"/>
        <v>-0.5</v>
      </c>
      <c r="W11" s="3">
        <f t="shared" si="2"/>
        <v>-1</v>
      </c>
      <c r="X11" s="3">
        <f t="shared" si="3"/>
        <v>0.5</v>
      </c>
      <c r="Y11" s="3">
        <f t="shared" si="4"/>
        <v>17.5</v>
      </c>
      <c r="Z11" s="3">
        <f t="shared" si="5"/>
        <v>-17.5</v>
      </c>
      <c r="AA11" s="3">
        <f t="shared" si="6"/>
        <v>11</v>
      </c>
      <c r="AB11" s="3">
        <f t="shared" si="7"/>
        <v>23</v>
      </c>
      <c r="AC11" s="3">
        <f t="shared" si="8"/>
        <v>54</v>
      </c>
      <c r="AD11" s="3">
        <f t="shared" si="9"/>
        <v>45</v>
      </c>
      <c r="AE11" s="3">
        <f t="shared" si="10"/>
        <v>13.5</v>
      </c>
      <c r="AF11" s="3">
        <f t="shared" si="11"/>
        <v>47.5</v>
      </c>
    </row>
    <row r="12">
      <c r="A12" s="1">
        <v>0.0</v>
      </c>
      <c r="B12" s="1">
        <v>0.572401762622528</v>
      </c>
      <c r="C12" s="1">
        <v>0.572401762622528</v>
      </c>
      <c r="D12" s="1">
        <v>0.922251870238555</v>
      </c>
      <c r="E12" s="1">
        <v>1.14480352524505</v>
      </c>
      <c r="F12" s="1">
        <v>0.0</v>
      </c>
      <c r="G12" s="1">
        <v>0.5</v>
      </c>
      <c r="H12" s="1">
        <v>0.0</v>
      </c>
      <c r="I12" s="1">
        <v>113793.614071194</v>
      </c>
      <c r="J12" s="1">
        <v>157663.506876065</v>
      </c>
      <c r="K12" s="1">
        <v>0.0</v>
      </c>
      <c r="L12" s="1">
        <v>1.13879615392889</v>
      </c>
      <c r="M12" s="1">
        <v>0.707106781186547</v>
      </c>
      <c r="N12" s="1">
        <v>1.0</v>
      </c>
      <c r="O12" s="1">
        <v>3.21675120624475</v>
      </c>
      <c r="P12" s="1">
        <v>11013.1303495116</v>
      </c>
      <c r="Q12" s="1">
        <v>0.5</v>
      </c>
      <c r="R12" s="1">
        <v>0.0</v>
      </c>
      <c r="S12" s="1">
        <v>110223.273271879</v>
      </c>
      <c r="T12" s="1">
        <v>152716.62412407</v>
      </c>
      <c r="V12" s="3">
        <f t="shared" si="1"/>
        <v>0</v>
      </c>
      <c r="W12" s="3">
        <f t="shared" si="2"/>
        <v>-1</v>
      </c>
      <c r="X12" s="3">
        <f t="shared" si="3"/>
        <v>0</v>
      </c>
      <c r="Y12" s="3">
        <f t="shared" si="4"/>
        <v>3.5</v>
      </c>
      <c r="Z12" s="3">
        <f t="shared" si="5"/>
        <v>-3.5</v>
      </c>
      <c r="AA12" s="3">
        <f t="shared" si="6"/>
        <v>11</v>
      </c>
      <c r="AB12" s="3">
        <f t="shared" si="7"/>
        <v>11</v>
      </c>
      <c r="AC12" s="3">
        <f t="shared" si="8"/>
        <v>51</v>
      </c>
      <c r="AD12" s="3">
        <f t="shared" si="9"/>
        <v>55</v>
      </c>
      <c r="AE12" s="3">
        <f t="shared" si="10"/>
        <v>30.5</v>
      </c>
      <c r="AF12" s="3">
        <f t="shared" si="11"/>
        <v>30.5</v>
      </c>
    </row>
    <row r="13">
      <c r="A13" s="1">
        <v>0.132233129996067</v>
      </c>
      <c r="B13" s="1">
        <v>0.489491822956654</v>
      </c>
      <c r="C13" s="1">
        <v>0.373687985469086</v>
      </c>
      <c r="D13" s="1">
        <v>0.825633383010432</v>
      </c>
      <c r="E13" s="1">
        <v>1.4238875225725</v>
      </c>
      <c r="F13" s="1">
        <v>210.23635851454</v>
      </c>
      <c r="G13" s="1">
        <v>0.666666666666666</v>
      </c>
      <c r="H13" s="1">
        <v>0.0</v>
      </c>
      <c r="I13" s="1">
        <v>11158.998754894</v>
      </c>
      <c r="J13" s="1">
        <v>14800.4619273795</v>
      </c>
      <c r="K13" s="1">
        <v>0.0</v>
      </c>
      <c r="L13" s="1">
        <v>0.71822246322433</v>
      </c>
      <c r="M13" s="1">
        <v>0.795490812665107</v>
      </c>
      <c r="N13" s="1">
        <v>1.0</v>
      </c>
      <c r="O13" s="1">
        <v>1.95336404518438</v>
      </c>
      <c r="P13" s="1">
        <v>191.007699051448</v>
      </c>
      <c r="Q13" s="1">
        <v>0.333333333333333</v>
      </c>
      <c r="R13" s="1">
        <v>0.0</v>
      </c>
      <c r="S13" s="1">
        <v>11352.8864391995</v>
      </c>
      <c r="T13" s="1">
        <v>15057.6220983765</v>
      </c>
      <c r="V13" s="3">
        <f t="shared" si="1"/>
        <v>0.3333333333</v>
      </c>
      <c r="W13" s="3">
        <f t="shared" si="2"/>
        <v>1</v>
      </c>
      <c r="X13" s="3">
        <f t="shared" si="3"/>
        <v>0.3333333333</v>
      </c>
      <c r="Y13" s="3">
        <f t="shared" si="4"/>
        <v>14</v>
      </c>
      <c r="Z13" s="3">
        <f t="shared" si="5"/>
        <v>14</v>
      </c>
      <c r="AA13" s="3">
        <f t="shared" si="6"/>
        <v>25</v>
      </c>
      <c r="AB13" s="3">
        <f t="shared" si="7"/>
        <v>11</v>
      </c>
      <c r="AC13" s="3">
        <f t="shared" si="8"/>
        <v>49</v>
      </c>
      <c r="AD13" s="3">
        <f t="shared" si="9"/>
        <v>52</v>
      </c>
      <c r="AE13" s="3">
        <f t="shared" si="10"/>
        <v>44</v>
      </c>
      <c r="AF13" s="3">
        <f t="shared" si="11"/>
        <v>17</v>
      </c>
    </row>
    <row r="14">
      <c r="A14" s="1">
        <v>0.440751268090667</v>
      </c>
      <c r="B14" s="1">
        <v>0.075958842214461</v>
      </c>
      <c r="C14" s="1">
        <v>0.080774018131133</v>
      </c>
      <c r="D14" s="1">
        <v>0.214009104365969</v>
      </c>
      <c r="E14" s="1">
        <v>0.289808508959602</v>
      </c>
      <c r="F14" s="1">
        <v>2615.65671110705</v>
      </c>
      <c r="G14" s="1">
        <v>0.5</v>
      </c>
      <c r="H14" s="1">
        <v>0.0</v>
      </c>
      <c r="I14" s="1">
        <v>107363.306897424</v>
      </c>
      <c r="J14" s="1">
        <v>124930.138817055</v>
      </c>
      <c r="K14" s="1">
        <v>0.537329559101345</v>
      </c>
      <c r="L14" s="1">
        <v>0.0</v>
      </c>
      <c r="M14" s="1">
        <v>0.262266934447792</v>
      </c>
      <c r="N14" s="1">
        <v>0.301629743757805</v>
      </c>
      <c r="O14" s="1">
        <v>0.0</v>
      </c>
      <c r="P14" s="1">
        <v>0.0</v>
      </c>
      <c r="Q14" s="1">
        <v>0.5</v>
      </c>
      <c r="R14" s="1">
        <v>0.0</v>
      </c>
      <c r="S14" s="1">
        <v>114199.139722532</v>
      </c>
      <c r="T14" s="1">
        <v>132884.49697932</v>
      </c>
      <c r="V14" s="3">
        <f t="shared" si="1"/>
        <v>0</v>
      </c>
      <c r="W14" s="3">
        <f t="shared" si="2"/>
        <v>-1</v>
      </c>
      <c r="X14" s="3">
        <f t="shared" si="3"/>
        <v>0</v>
      </c>
      <c r="Y14" s="3">
        <f t="shared" si="4"/>
        <v>3.5</v>
      </c>
      <c r="Z14" s="3">
        <f t="shared" si="5"/>
        <v>-3.5</v>
      </c>
      <c r="AA14" s="3">
        <f t="shared" si="6"/>
        <v>43</v>
      </c>
      <c r="AB14" s="3">
        <f t="shared" si="7"/>
        <v>51</v>
      </c>
      <c r="AC14" s="3">
        <f t="shared" si="8"/>
        <v>25</v>
      </c>
      <c r="AD14" s="3">
        <f t="shared" si="9"/>
        <v>10</v>
      </c>
      <c r="AE14" s="3">
        <f t="shared" si="10"/>
        <v>30.5</v>
      </c>
      <c r="AF14" s="3">
        <f t="shared" si="11"/>
        <v>30.5</v>
      </c>
    </row>
    <row r="15">
      <c r="A15" s="1">
        <v>0.209328132458532</v>
      </c>
      <c r="B15" s="1">
        <v>0.15445042529039</v>
      </c>
      <c r="C15" s="1">
        <v>0.15556158894383</v>
      </c>
      <c r="D15" s="1">
        <v>0.370799727761717</v>
      </c>
      <c r="E15" s="1">
        <v>0.584532529615343</v>
      </c>
      <c r="F15" s="1">
        <v>6081.21318527114</v>
      </c>
      <c r="G15" s="1">
        <v>0.6</v>
      </c>
      <c r="H15" s="1">
        <v>0.0</v>
      </c>
      <c r="I15" s="1">
        <v>69277.3482785512</v>
      </c>
      <c r="J15" s="1">
        <v>89460.8652861635</v>
      </c>
      <c r="K15" s="1">
        <v>0.260334315605164</v>
      </c>
      <c r="L15" s="1">
        <v>0.0</v>
      </c>
      <c r="M15" s="1">
        <v>0.337502606167222</v>
      </c>
      <c r="N15" s="1">
        <v>0.688203412993759</v>
      </c>
      <c r="O15" s="1">
        <v>0.0</v>
      </c>
      <c r="P15" s="1">
        <v>0.0</v>
      </c>
      <c r="Q15" s="1">
        <v>0.4</v>
      </c>
      <c r="R15" s="1">
        <v>0.0</v>
      </c>
      <c r="S15" s="1">
        <v>77585.5117350016</v>
      </c>
      <c r="T15" s="1">
        <v>100189.712825237</v>
      </c>
      <c r="V15" s="3">
        <f t="shared" si="1"/>
        <v>0.2</v>
      </c>
      <c r="W15" s="3">
        <f t="shared" si="2"/>
        <v>1</v>
      </c>
      <c r="X15" s="3">
        <f t="shared" si="3"/>
        <v>0.2</v>
      </c>
      <c r="Y15" s="3">
        <f t="shared" si="4"/>
        <v>10</v>
      </c>
      <c r="Z15" s="3">
        <f t="shared" si="5"/>
        <v>10</v>
      </c>
      <c r="AA15" s="3">
        <f t="shared" si="6"/>
        <v>29</v>
      </c>
      <c r="AB15" s="3">
        <f t="shared" si="7"/>
        <v>33</v>
      </c>
      <c r="AC15" s="3">
        <f t="shared" si="8"/>
        <v>37</v>
      </c>
      <c r="AD15" s="3">
        <f t="shared" si="9"/>
        <v>10</v>
      </c>
      <c r="AE15" s="3">
        <f t="shared" si="10"/>
        <v>40</v>
      </c>
      <c r="AF15" s="3">
        <f t="shared" si="11"/>
        <v>21</v>
      </c>
    </row>
    <row r="16">
      <c r="A16" s="1">
        <v>0.312910311681746</v>
      </c>
      <c r="B16" s="1">
        <v>0.0</v>
      </c>
      <c r="C16" s="1">
        <v>0.0</v>
      </c>
      <c r="D16" s="1">
        <v>0.0</v>
      </c>
      <c r="E16" s="1">
        <v>0.0</v>
      </c>
      <c r="F16" s="1">
        <v>2009.21978030998</v>
      </c>
      <c r="G16" s="1">
        <v>1.0</v>
      </c>
      <c r="H16" s="1">
        <v>0.0</v>
      </c>
      <c r="I16" s="1">
        <v>39061.4855411616</v>
      </c>
      <c r="J16" s="1">
        <v>50338.5386765703</v>
      </c>
      <c r="K16" s="1">
        <v>0.227856484374732</v>
      </c>
      <c r="L16" s="1">
        <v>0.112403577285274</v>
      </c>
      <c r="M16" s="1">
        <v>0.451257604752952</v>
      </c>
      <c r="N16" s="1">
        <v>0.698189148036612</v>
      </c>
      <c r="O16" s="1">
        <v>0.411689770795988</v>
      </c>
      <c r="P16" s="1">
        <v>992.453737625026</v>
      </c>
      <c r="Q16" s="1">
        <v>0.0</v>
      </c>
      <c r="R16" s="1">
        <v>0.0</v>
      </c>
      <c r="S16" s="1">
        <v>43574.3819862579</v>
      </c>
      <c r="T16" s="1">
        <v>56154.3678430239</v>
      </c>
      <c r="V16" s="3">
        <f t="shared" si="1"/>
        <v>1</v>
      </c>
      <c r="W16" s="3">
        <f t="shared" si="2"/>
        <v>1</v>
      </c>
      <c r="X16" s="3">
        <f t="shared" si="3"/>
        <v>1</v>
      </c>
      <c r="Y16" s="3">
        <f t="shared" si="4"/>
        <v>25.5</v>
      </c>
      <c r="Z16" s="3">
        <f t="shared" si="5"/>
        <v>25.5</v>
      </c>
      <c r="AA16" s="3">
        <f t="shared" si="6"/>
        <v>36</v>
      </c>
      <c r="AB16" s="3">
        <f t="shared" si="7"/>
        <v>30</v>
      </c>
      <c r="AC16" s="3">
        <f t="shared" si="8"/>
        <v>10</v>
      </c>
      <c r="AD16" s="3">
        <f t="shared" si="9"/>
        <v>35</v>
      </c>
      <c r="AE16" s="3">
        <f t="shared" si="10"/>
        <v>55.5</v>
      </c>
      <c r="AF16" s="3">
        <f t="shared" si="11"/>
        <v>5.5</v>
      </c>
    </row>
    <row r="17">
      <c r="A17" s="1">
        <v>0.193508267975656</v>
      </c>
      <c r="B17" s="1">
        <v>0.348957941037381</v>
      </c>
      <c r="C17" s="1">
        <v>0.279291407814541</v>
      </c>
      <c r="D17" s="1">
        <v>0.617341283940259</v>
      </c>
      <c r="E17" s="1">
        <v>1.20544165800251</v>
      </c>
      <c r="F17" s="1">
        <v>3339.86710289673</v>
      </c>
      <c r="G17" s="1">
        <v>0.5</v>
      </c>
      <c r="H17" s="1">
        <v>0.0</v>
      </c>
      <c r="I17" s="1">
        <v>42401.2039710358</v>
      </c>
      <c r="J17" s="1">
        <v>52635.5213073818</v>
      </c>
      <c r="K17" s="1">
        <v>0.369980583923859</v>
      </c>
      <c r="L17" s="1">
        <v>0.441892046490551</v>
      </c>
      <c r="M17" s="1">
        <v>0.170196505359841</v>
      </c>
      <c r="N17" s="1">
        <v>0.461820718724719</v>
      </c>
      <c r="O17" s="1">
        <v>1.75643750541569</v>
      </c>
      <c r="P17" s="1">
        <v>4084.40837069656</v>
      </c>
      <c r="Q17" s="1">
        <v>0.5</v>
      </c>
      <c r="R17" s="1">
        <v>0.0</v>
      </c>
      <c r="S17" s="1">
        <v>45484.8273640496</v>
      </c>
      <c r="T17" s="1">
        <v>56463.513466538</v>
      </c>
      <c r="V17" s="3">
        <f t="shared" si="1"/>
        <v>0</v>
      </c>
      <c r="W17" s="3">
        <f t="shared" si="2"/>
        <v>-1</v>
      </c>
      <c r="X17" s="3">
        <f t="shared" si="3"/>
        <v>0</v>
      </c>
      <c r="Y17" s="3">
        <f t="shared" si="4"/>
        <v>3.5</v>
      </c>
      <c r="Z17" s="3">
        <f t="shared" si="5"/>
        <v>-3.5</v>
      </c>
      <c r="AA17" s="3">
        <f t="shared" si="6"/>
        <v>28</v>
      </c>
      <c r="AB17" s="3">
        <f t="shared" si="7"/>
        <v>42</v>
      </c>
      <c r="AC17" s="3">
        <f t="shared" si="8"/>
        <v>46</v>
      </c>
      <c r="AD17" s="3">
        <f t="shared" si="9"/>
        <v>48</v>
      </c>
      <c r="AE17" s="3">
        <f t="shared" si="10"/>
        <v>30.5</v>
      </c>
      <c r="AF17" s="3">
        <f t="shared" si="11"/>
        <v>30.5</v>
      </c>
    </row>
    <row r="18">
      <c r="A18" s="1">
        <v>0.0</v>
      </c>
      <c r="B18" s="1">
        <v>0.0</v>
      </c>
      <c r="C18" s="1">
        <v>0.707106781186547</v>
      </c>
      <c r="D18" s="1">
        <v>1.0</v>
      </c>
      <c r="E18" s="1">
        <v>0.0</v>
      </c>
      <c r="F18" s="1">
        <v>0.0</v>
      </c>
      <c r="G18" s="1">
        <v>0.5</v>
      </c>
      <c r="H18" s="1">
        <v>0.0</v>
      </c>
      <c r="I18" s="1">
        <v>16051.3350622401</v>
      </c>
      <c r="J18" s="1">
        <v>22239.3877044693</v>
      </c>
      <c r="K18" s="1">
        <v>0.0</v>
      </c>
      <c r="L18" s="1">
        <v>46.129602964853</v>
      </c>
      <c r="M18" s="1">
        <v>0.707106781186547</v>
      </c>
      <c r="N18" s="1">
        <v>1.0</v>
      </c>
      <c r="O18" s="1">
        <v>181.76739757128</v>
      </c>
      <c r="P18" s="1">
        <v>4173.35599311374</v>
      </c>
      <c r="Q18" s="1">
        <v>0.5</v>
      </c>
      <c r="R18" s="1">
        <v>0.0</v>
      </c>
      <c r="S18" s="1">
        <v>16023.0255190205</v>
      </c>
      <c r="T18" s="1">
        <v>22200.1604277803</v>
      </c>
      <c r="V18" s="3">
        <f t="shared" si="1"/>
        <v>0</v>
      </c>
      <c r="W18" s="3">
        <f t="shared" si="2"/>
        <v>-1</v>
      </c>
      <c r="X18" s="3">
        <f t="shared" si="3"/>
        <v>0</v>
      </c>
      <c r="Y18" s="3">
        <f t="shared" si="4"/>
        <v>3.5</v>
      </c>
      <c r="Z18" s="3">
        <f t="shared" si="5"/>
        <v>-3.5</v>
      </c>
      <c r="AA18" s="3">
        <f t="shared" si="6"/>
        <v>11</v>
      </c>
      <c r="AB18" s="3">
        <f t="shared" si="7"/>
        <v>11</v>
      </c>
      <c r="AC18" s="3">
        <f t="shared" si="8"/>
        <v>10</v>
      </c>
      <c r="AD18" s="3">
        <f t="shared" si="9"/>
        <v>60</v>
      </c>
      <c r="AE18" s="3">
        <f t="shared" si="10"/>
        <v>30.5</v>
      </c>
      <c r="AF18" s="3">
        <f t="shared" si="11"/>
        <v>30.5</v>
      </c>
    </row>
    <row r="19">
      <c r="A19" s="1">
        <v>0.23172793671932</v>
      </c>
      <c r="B19" s="1">
        <v>0.143772159589268</v>
      </c>
      <c r="C19" s="1">
        <v>0.299853232648986</v>
      </c>
      <c r="D19" s="1">
        <v>0.516185970171471</v>
      </c>
      <c r="E19" s="1">
        <v>0.340965276199499</v>
      </c>
      <c r="F19" s="1">
        <v>4915.35909941854</v>
      </c>
      <c r="G19" s="1">
        <v>0.2</v>
      </c>
      <c r="H19" s="1">
        <v>0.0</v>
      </c>
      <c r="I19" s="1">
        <v>82969.9003263515</v>
      </c>
      <c r="J19" s="1">
        <v>99995.8413776993</v>
      </c>
      <c r="K19" s="1">
        <v>0.536100127348941</v>
      </c>
      <c r="L19" s="1">
        <v>0.0</v>
      </c>
      <c r="M19" s="1">
        <v>0.0961544985171644</v>
      </c>
      <c r="N19" s="1">
        <v>0.0855042217894226</v>
      </c>
      <c r="O19" s="1">
        <v>0.0</v>
      </c>
      <c r="P19" s="1">
        <v>5340.53037639438</v>
      </c>
      <c r="Q19" s="1">
        <v>0.8</v>
      </c>
      <c r="R19" s="1">
        <v>0.0</v>
      </c>
      <c r="S19" s="1">
        <v>73030.9915263526</v>
      </c>
      <c r="T19" s="1">
        <v>88017.3631483964</v>
      </c>
      <c r="V19" s="3">
        <f t="shared" si="1"/>
        <v>-0.6</v>
      </c>
      <c r="W19" s="3">
        <f t="shared" si="2"/>
        <v>-1</v>
      </c>
      <c r="X19" s="3">
        <f t="shared" si="3"/>
        <v>0.6</v>
      </c>
      <c r="Y19" s="3">
        <f t="shared" si="4"/>
        <v>19.5</v>
      </c>
      <c r="Z19" s="3">
        <f t="shared" si="5"/>
        <v>-19.5</v>
      </c>
      <c r="AA19" s="3">
        <f t="shared" si="6"/>
        <v>31</v>
      </c>
      <c r="AB19" s="3">
        <f t="shared" si="7"/>
        <v>50</v>
      </c>
      <c r="AC19" s="3">
        <f t="shared" si="8"/>
        <v>36</v>
      </c>
      <c r="AD19" s="3">
        <f t="shared" si="9"/>
        <v>10</v>
      </c>
      <c r="AE19" s="3">
        <f t="shared" si="10"/>
        <v>11.5</v>
      </c>
      <c r="AF19" s="3">
        <f t="shared" si="11"/>
        <v>49.5</v>
      </c>
    </row>
    <row r="20">
      <c r="A20" s="1">
        <v>0.690612027459753</v>
      </c>
      <c r="B20" s="1">
        <v>0.0</v>
      </c>
      <c r="C20" s="1">
        <v>0.567665567236182</v>
      </c>
      <c r="D20" s="1">
        <v>0.230880789889177</v>
      </c>
      <c r="E20" s="1">
        <v>0.0</v>
      </c>
      <c r="F20" s="1">
        <v>0.0</v>
      </c>
      <c r="G20" s="1">
        <v>0.333333333333333</v>
      </c>
      <c r="H20" s="1">
        <v>0.0</v>
      </c>
      <c r="I20" s="1">
        <v>74114.0982747051</v>
      </c>
      <c r="J20" s="1">
        <v>81857.1724896678</v>
      </c>
      <c r="K20" s="1">
        <v>0.536023460933787</v>
      </c>
      <c r="L20" s="1">
        <v>0.107567603247181</v>
      </c>
      <c r="M20" s="1">
        <v>0.0465444062632755</v>
      </c>
      <c r="N20" s="1">
        <v>0.10118201450276</v>
      </c>
      <c r="O20" s="1">
        <v>0.406983037120565</v>
      </c>
      <c r="P20" s="1">
        <v>10353.7742421962</v>
      </c>
      <c r="Q20" s="1">
        <v>0.666666666666666</v>
      </c>
      <c r="R20" s="1">
        <v>0.0</v>
      </c>
      <c r="S20" s="1">
        <v>72720.0025119743</v>
      </c>
      <c r="T20" s="1">
        <v>80317.4416693118</v>
      </c>
      <c r="V20" s="3">
        <f t="shared" si="1"/>
        <v>-0.3333333333</v>
      </c>
      <c r="W20" s="3">
        <f t="shared" si="2"/>
        <v>-1</v>
      </c>
      <c r="X20" s="3">
        <f t="shared" si="3"/>
        <v>0.3333333333</v>
      </c>
      <c r="Y20" s="3">
        <f t="shared" si="4"/>
        <v>14</v>
      </c>
      <c r="Z20" s="3">
        <f t="shared" si="5"/>
        <v>-14</v>
      </c>
      <c r="AA20" s="3">
        <f t="shared" si="6"/>
        <v>60</v>
      </c>
      <c r="AB20" s="3">
        <f t="shared" si="7"/>
        <v>49</v>
      </c>
      <c r="AC20" s="3">
        <f t="shared" si="8"/>
        <v>10</v>
      </c>
      <c r="AD20" s="3">
        <f t="shared" si="9"/>
        <v>32</v>
      </c>
      <c r="AE20" s="3">
        <f t="shared" si="10"/>
        <v>17</v>
      </c>
      <c r="AF20" s="3">
        <f t="shared" si="11"/>
        <v>44</v>
      </c>
    </row>
    <row r="21">
      <c r="A21" s="1">
        <v>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1.0</v>
      </c>
      <c r="H21" s="1">
        <v>0.0</v>
      </c>
      <c r="I21" s="1">
        <v>30356.1085898388</v>
      </c>
      <c r="J21" s="1">
        <v>42058.6144027936</v>
      </c>
      <c r="K21" s="1">
        <v>0.0</v>
      </c>
      <c r="L21" s="1">
        <v>1.64031638546158</v>
      </c>
      <c r="M21" s="1">
        <v>1.78236771313554</v>
      </c>
      <c r="N21" s="1">
        <v>1.65489471965433</v>
      </c>
      <c r="O21" s="1">
        <v>7.7395435794144</v>
      </c>
      <c r="P21" s="1">
        <v>1418.19719383982</v>
      </c>
      <c r="Q21" s="1">
        <v>0.0</v>
      </c>
      <c r="R21" s="1">
        <v>0.0</v>
      </c>
      <c r="S21" s="1">
        <v>30610.6861494673</v>
      </c>
      <c r="T21" s="1">
        <v>42411.3234098522</v>
      </c>
      <c r="V21" s="3">
        <f t="shared" si="1"/>
        <v>1</v>
      </c>
      <c r="W21" s="3">
        <f t="shared" si="2"/>
        <v>1</v>
      </c>
      <c r="X21" s="3">
        <f t="shared" si="3"/>
        <v>1</v>
      </c>
      <c r="Y21" s="3">
        <f t="shared" si="4"/>
        <v>25.5</v>
      </c>
      <c r="Z21" s="3">
        <f t="shared" si="5"/>
        <v>25.5</v>
      </c>
      <c r="AA21" s="3">
        <f t="shared" si="6"/>
        <v>11</v>
      </c>
      <c r="AB21" s="3">
        <f t="shared" si="7"/>
        <v>11</v>
      </c>
      <c r="AC21" s="3">
        <f t="shared" si="8"/>
        <v>10</v>
      </c>
      <c r="AD21" s="3">
        <f t="shared" si="9"/>
        <v>56</v>
      </c>
      <c r="AE21" s="3">
        <f t="shared" si="10"/>
        <v>55.5</v>
      </c>
      <c r="AF21" s="3">
        <f t="shared" si="11"/>
        <v>5.5</v>
      </c>
    </row>
    <row r="22">
      <c r="A22" s="1">
        <v>0.0</v>
      </c>
      <c r="B22" s="1">
        <v>0.858522852596418</v>
      </c>
      <c r="C22" s="1">
        <v>1.12534081225377</v>
      </c>
      <c r="D22" s="1">
        <v>1.02166340377392</v>
      </c>
      <c r="E22" s="1">
        <v>3.04481347460461</v>
      </c>
      <c r="F22" s="1">
        <v>2316.70297331223</v>
      </c>
      <c r="G22" s="1">
        <v>0.0</v>
      </c>
      <c r="H22" s="1">
        <v>0.0</v>
      </c>
      <c r="I22" s="1">
        <v>66679.2024574605</v>
      </c>
      <c r="J22" s="1">
        <v>92385.2871965103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1.0</v>
      </c>
      <c r="R22" s="1">
        <v>0.0</v>
      </c>
      <c r="S22" s="1">
        <v>65979.1696672682</v>
      </c>
      <c r="T22" s="1">
        <v>91415.4123319709</v>
      </c>
      <c r="V22" s="3">
        <f t="shared" si="1"/>
        <v>-1</v>
      </c>
      <c r="W22" s="3">
        <f t="shared" si="2"/>
        <v>-1</v>
      </c>
      <c r="X22" s="3">
        <f t="shared" si="3"/>
        <v>1</v>
      </c>
      <c r="Y22" s="3">
        <f t="shared" si="4"/>
        <v>25.5</v>
      </c>
      <c r="Z22" s="3">
        <f t="shared" si="5"/>
        <v>-25.5</v>
      </c>
      <c r="AA22" s="3">
        <f t="shared" si="6"/>
        <v>11</v>
      </c>
      <c r="AB22" s="3">
        <f t="shared" si="7"/>
        <v>11</v>
      </c>
      <c r="AC22" s="3">
        <f t="shared" si="8"/>
        <v>53</v>
      </c>
      <c r="AD22" s="3">
        <f t="shared" si="9"/>
        <v>10</v>
      </c>
      <c r="AE22" s="3">
        <f t="shared" si="10"/>
        <v>5.5</v>
      </c>
      <c r="AF22" s="3">
        <f t="shared" si="11"/>
        <v>55.5</v>
      </c>
    </row>
    <row r="23">
      <c r="A23" s="1">
        <v>0.0</v>
      </c>
      <c r="B23" s="1">
        <v>0.170071111310071</v>
      </c>
      <c r="C23" s="1">
        <v>0.22875095045643</v>
      </c>
      <c r="D23" s="1">
        <v>0.247838359841849</v>
      </c>
      <c r="E23" s="1">
        <v>0.30305686186168</v>
      </c>
      <c r="F23" s="1">
        <v>0.0</v>
      </c>
      <c r="G23" s="1">
        <v>0.0</v>
      </c>
      <c r="H23" s="1">
        <v>0.0</v>
      </c>
      <c r="I23" s="1">
        <v>60534.7731214399</v>
      </c>
      <c r="J23" s="1">
        <v>83872.0072970747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1.0</v>
      </c>
      <c r="R23" s="1">
        <v>0.0</v>
      </c>
      <c r="S23" s="1">
        <v>59134.1537202068</v>
      </c>
      <c r="T23" s="1">
        <v>81931.4205313752</v>
      </c>
      <c r="V23" s="3">
        <f t="shared" si="1"/>
        <v>-1</v>
      </c>
      <c r="W23" s="3">
        <f t="shared" si="2"/>
        <v>-1</v>
      </c>
      <c r="X23" s="3">
        <f t="shared" si="3"/>
        <v>1</v>
      </c>
      <c r="Y23" s="3">
        <f t="shared" si="4"/>
        <v>25.5</v>
      </c>
      <c r="Z23" s="3">
        <f t="shared" si="5"/>
        <v>-25.5</v>
      </c>
      <c r="AA23" s="3">
        <f t="shared" si="6"/>
        <v>11</v>
      </c>
      <c r="AB23" s="3">
        <f t="shared" si="7"/>
        <v>11</v>
      </c>
      <c r="AC23" s="3">
        <f t="shared" si="8"/>
        <v>38</v>
      </c>
      <c r="AD23" s="3">
        <f t="shared" si="9"/>
        <v>10</v>
      </c>
      <c r="AE23" s="3">
        <f t="shared" si="10"/>
        <v>5.5</v>
      </c>
      <c r="AF23" s="3">
        <f t="shared" si="11"/>
        <v>55.5</v>
      </c>
    </row>
    <row r="24">
      <c r="A24" s="1">
        <v>0.339812520948122</v>
      </c>
      <c r="B24" s="1">
        <v>0.10947270409833</v>
      </c>
      <c r="C24" s="1">
        <v>0.0713368999473133</v>
      </c>
      <c r="D24" s="1">
        <v>0.27548981528568</v>
      </c>
      <c r="E24" s="1">
        <v>0.5515523489038</v>
      </c>
      <c r="F24" s="1">
        <v>949.740124616205</v>
      </c>
      <c r="G24" s="1">
        <v>0.8</v>
      </c>
      <c r="H24" s="1">
        <v>0.0</v>
      </c>
      <c r="I24" s="1">
        <v>23398.4015986229</v>
      </c>
      <c r="J24" s="1">
        <v>29448.5419815719</v>
      </c>
      <c r="K24" s="1">
        <v>0.156994014358145</v>
      </c>
      <c r="L24" s="1">
        <v>0.0849585999255898</v>
      </c>
      <c r="M24" s="1">
        <v>0.253384955953638</v>
      </c>
      <c r="N24" s="1">
        <v>0.479878332504636</v>
      </c>
      <c r="O24" s="1">
        <v>0.213330507215029</v>
      </c>
      <c r="P24" s="1">
        <v>2330.67446449083</v>
      </c>
      <c r="Q24" s="1">
        <v>0.2</v>
      </c>
      <c r="R24" s="1">
        <v>0.0</v>
      </c>
      <c r="S24" s="1">
        <v>25490.9703621627</v>
      </c>
      <c r="T24" s="1">
        <v>32082.2390887421</v>
      </c>
      <c r="V24" s="3">
        <f t="shared" si="1"/>
        <v>0.6</v>
      </c>
      <c r="W24" s="3">
        <f t="shared" si="2"/>
        <v>1</v>
      </c>
      <c r="X24" s="3">
        <f t="shared" si="3"/>
        <v>0.6</v>
      </c>
      <c r="Y24" s="3">
        <f t="shared" si="4"/>
        <v>19.5</v>
      </c>
      <c r="Z24" s="3">
        <f t="shared" si="5"/>
        <v>19.5</v>
      </c>
      <c r="AA24" s="3">
        <f t="shared" si="6"/>
        <v>41</v>
      </c>
      <c r="AB24" s="3">
        <f t="shared" si="7"/>
        <v>27</v>
      </c>
      <c r="AC24" s="3">
        <f t="shared" si="8"/>
        <v>33</v>
      </c>
      <c r="AD24" s="3">
        <f t="shared" si="9"/>
        <v>28</v>
      </c>
      <c r="AE24" s="3">
        <f t="shared" si="10"/>
        <v>49.5</v>
      </c>
      <c r="AF24" s="3">
        <f t="shared" si="11"/>
        <v>11.5</v>
      </c>
    </row>
    <row r="25">
      <c r="A25" s="1">
        <v>0.483956975403191</v>
      </c>
      <c r="B25" s="1">
        <v>0.111341651799929</v>
      </c>
      <c r="C25" s="1">
        <v>0.145986863195048</v>
      </c>
      <c r="D25" s="1">
        <v>0.153724388392683</v>
      </c>
      <c r="E25" s="1">
        <v>0.417710586727471</v>
      </c>
      <c r="F25" s="1">
        <v>6106.90791337243</v>
      </c>
      <c r="G25" s="1">
        <v>0.4</v>
      </c>
      <c r="H25" s="1">
        <v>0.0</v>
      </c>
      <c r="I25" s="1">
        <v>45686.5494732214</v>
      </c>
      <c r="J25" s="1">
        <v>54225.8796196563</v>
      </c>
      <c r="K25" s="1">
        <v>0.642286031632481</v>
      </c>
      <c r="L25" s="1">
        <v>0.340043641617966</v>
      </c>
      <c r="M25" s="1">
        <v>0.386060105623091</v>
      </c>
      <c r="N25" s="1">
        <v>0.355657008877969</v>
      </c>
      <c r="O25" s="1">
        <v>1.36017456647186</v>
      </c>
      <c r="P25" s="1">
        <v>3190.91915718862</v>
      </c>
      <c r="Q25" s="1">
        <v>0.6</v>
      </c>
      <c r="R25" s="1">
        <v>0.0</v>
      </c>
      <c r="S25" s="1">
        <v>45898.2158360135</v>
      </c>
      <c r="T25" s="1">
        <v>54477.1159239254</v>
      </c>
      <c r="V25" s="3">
        <f t="shared" si="1"/>
        <v>-0.2</v>
      </c>
      <c r="W25" s="3">
        <f t="shared" si="2"/>
        <v>-1</v>
      </c>
      <c r="X25" s="3">
        <f t="shared" si="3"/>
        <v>0.2</v>
      </c>
      <c r="Y25" s="3">
        <f t="shared" si="4"/>
        <v>10</v>
      </c>
      <c r="Z25" s="3">
        <f t="shared" si="5"/>
        <v>-10</v>
      </c>
      <c r="AA25" s="3">
        <f t="shared" si="6"/>
        <v>45</v>
      </c>
      <c r="AB25" s="3">
        <f t="shared" si="7"/>
        <v>56</v>
      </c>
      <c r="AC25" s="3">
        <f t="shared" si="8"/>
        <v>34</v>
      </c>
      <c r="AD25" s="3">
        <f t="shared" si="9"/>
        <v>43</v>
      </c>
      <c r="AE25" s="3">
        <f t="shared" si="10"/>
        <v>21</v>
      </c>
      <c r="AF25" s="3">
        <f t="shared" si="11"/>
        <v>40</v>
      </c>
    </row>
    <row r="26">
      <c r="A26" s="1">
        <v>0.495606775306724</v>
      </c>
      <c r="B26" s="1">
        <v>0.0981011503578324</v>
      </c>
      <c r="C26" s="1">
        <v>0.0887223808753874</v>
      </c>
      <c r="D26" s="1">
        <v>0.343993303725153</v>
      </c>
      <c r="E26" s="1">
        <v>0.490505751789162</v>
      </c>
      <c r="F26" s="1">
        <v>745.62708820698</v>
      </c>
      <c r="G26" s="1">
        <v>0.571428571428571</v>
      </c>
      <c r="H26" s="1">
        <v>0.0</v>
      </c>
      <c r="I26" s="1">
        <v>56556.4801343443</v>
      </c>
      <c r="J26" s="1">
        <v>64736.3705775181</v>
      </c>
      <c r="K26" s="1">
        <v>0.656107732769037</v>
      </c>
      <c r="L26" s="1">
        <v>0.0742002876424614</v>
      </c>
      <c r="M26" s="1">
        <v>0.135047832562091</v>
      </c>
      <c r="N26" s="1">
        <v>0.257396859758311</v>
      </c>
      <c r="O26" s="1">
        <v>0.296801150569845</v>
      </c>
      <c r="P26" s="1">
        <v>2650.68301463699</v>
      </c>
      <c r="Q26" s="1">
        <v>0.428571428571428</v>
      </c>
      <c r="R26" s="1">
        <v>0.0</v>
      </c>
      <c r="S26" s="1">
        <v>59060.9304233978</v>
      </c>
      <c r="T26" s="1">
        <v>67603.0683337807</v>
      </c>
      <c r="V26" s="3">
        <f t="shared" si="1"/>
        <v>0.1428571429</v>
      </c>
      <c r="W26" s="3">
        <f t="shared" si="2"/>
        <v>1</v>
      </c>
      <c r="X26" s="3">
        <f t="shared" si="3"/>
        <v>0.1428571429</v>
      </c>
      <c r="Y26" s="3">
        <f t="shared" si="4"/>
        <v>7.5</v>
      </c>
      <c r="Z26" s="3">
        <f t="shared" si="5"/>
        <v>7.5</v>
      </c>
      <c r="AA26" s="3">
        <f t="shared" si="6"/>
        <v>46</v>
      </c>
      <c r="AB26" s="3">
        <f t="shared" si="7"/>
        <v>58</v>
      </c>
      <c r="AC26" s="3">
        <f t="shared" si="8"/>
        <v>30</v>
      </c>
      <c r="AD26" s="3">
        <f t="shared" si="9"/>
        <v>24</v>
      </c>
      <c r="AE26" s="3">
        <f t="shared" si="10"/>
        <v>37.5</v>
      </c>
      <c r="AF26" s="3">
        <f t="shared" si="11"/>
        <v>23.5</v>
      </c>
    </row>
    <row r="27">
      <c r="A27" s="1">
        <v>0.0786235963362937</v>
      </c>
      <c r="B27" s="1">
        <v>0.52621908174992</v>
      </c>
      <c r="C27" s="1">
        <v>0.48822271741202</v>
      </c>
      <c r="D27" s="1">
        <v>0.584146135047494</v>
      </c>
      <c r="E27" s="1">
        <v>1.45831120703364</v>
      </c>
      <c r="F27" s="1">
        <v>5560.64574340911</v>
      </c>
      <c r="G27" s="1">
        <v>0.0</v>
      </c>
      <c r="H27" s="1">
        <v>0.0</v>
      </c>
      <c r="I27" s="1">
        <v>30232.6293884083</v>
      </c>
      <c r="J27" s="1">
        <v>37782.0311903806</v>
      </c>
      <c r="K27" s="1">
        <v>0.319076042848336</v>
      </c>
      <c r="L27" s="1">
        <v>0.0</v>
      </c>
      <c r="M27" s="1">
        <v>0.0</v>
      </c>
      <c r="N27" s="1">
        <v>0.0</v>
      </c>
      <c r="O27" s="1">
        <v>0.0</v>
      </c>
      <c r="P27" s="1">
        <v>2110.16755333695</v>
      </c>
      <c r="Q27" s="1">
        <v>1.0</v>
      </c>
      <c r="R27" s="1">
        <v>0.0</v>
      </c>
      <c r="S27" s="1">
        <v>27369.7173832241</v>
      </c>
      <c r="T27" s="1">
        <v>34204.2045021034</v>
      </c>
      <c r="V27" s="3">
        <f t="shared" si="1"/>
        <v>-1</v>
      </c>
      <c r="W27" s="3">
        <f t="shared" si="2"/>
        <v>-1</v>
      </c>
      <c r="X27" s="3">
        <f t="shared" si="3"/>
        <v>1</v>
      </c>
      <c r="Y27" s="3">
        <f t="shared" si="4"/>
        <v>25.5</v>
      </c>
      <c r="Z27" s="3">
        <f t="shared" si="5"/>
        <v>-25.5</v>
      </c>
      <c r="AA27" s="3">
        <f t="shared" si="6"/>
        <v>24</v>
      </c>
      <c r="AB27" s="3">
        <f t="shared" si="7"/>
        <v>38</v>
      </c>
      <c r="AC27" s="3">
        <f t="shared" si="8"/>
        <v>50</v>
      </c>
      <c r="AD27" s="3">
        <f t="shared" si="9"/>
        <v>10</v>
      </c>
      <c r="AE27" s="3">
        <f t="shared" si="10"/>
        <v>5.5</v>
      </c>
      <c r="AF27" s="3">
        <f t="shared" si="11"/>
        <v>55.5</v>
      </c>
    </row>
    <row r="28">
      <c r="A28" s="1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87929.5447096326</v>
      </c>
      <c r="J28" s="1">
        <v>121828.213457508</v>
      </c>
      <c r="K28" s="1">
        <v>0.0</v>
      </c>
      <c r="L28" s="1">
        <v>2.19285065953509</v>
      </c>
      <c r="M28" s="1">
        <v>2.48550687543637</v>
      </c>
      <c r="N28" s="1">
        <v>2.45763414876627</v>
      </c>
      <c r="O28" s="1">
        <v>8.86784606390628</v>
      </c>
      <c r="P28" s="1">
        <v>2582.75429257335</v>
      </c>
      <c r="Q28" s="1">
        <v>0.0</v>
      </c>
      <c r="R28" s="1">
        <v>0.0</v>
      </c>
      <c r="S28" s="1">
        <v>97601.7470633339</v>
      </c>
      <c r="T28" s="1">
        <v>135229.157173517</v>
      </c>
      <c r="V28" s="3">
        <f t="shared" si="1"/>
        <v>1</v>
      </c>
      <c r="W28" s="3">
        <f t="shared" si="2"/>
        <v>1</v>
      </c>
      <c r="X28" s="3">
        <f t="shared" si="3"/>
        <v>1</v>
      </c>
      <c r="Y28" s="3">
        <f t="shared" si="4"/>
        <v>25.5</v>
      </c>
      <c r="Z28" s="3">
        <f t="shared" si="5"/>
        <v>25.5</v>
      </c>
      <c r="AA28" s="3">
        <f t="shared" si="6"/>
        <v>11</v>
      </c>
      <c r="AB28" s="3">
        <f t="shared" si="7"/>
        <v>11</v>
      </c>
      <c r="AC28" s="3">
        <f t="shared" si="8"/>
        <v>10</v>
      </c>
      <c r="AD28" s="3">
        <f t="shared" si="9"/>
        <v>57</v>
      </c>
      <c r="AE28" s="3">
        <f t="shared" si="10"/>
        <v>55.5</v>
      </c>
      <c r="AF28" s="3">
        <f t="shared" si="11"/>
        <v>5.5</v>
      </c>
    </row>
    <row r="29">
      <c r="A29" s="1">
        <v>0.666781210896821</v>
      </c>
      <c r="B29" s="1">
        <v>0.0</v>
      </c>
      <c r="C29" s="1">
        <v>0.272010001465042</v>
      </c>
      <c r="D29" s="1">
        <v>0.165544933312478</v>
      </c>
      <c r="E29" s="1">
        <v>0.0</v>
      </c>
      <c r="F29" s="1">
        <v>0.0</v>
      </c>
      <c r="G29" s="1">
        <v>0.666666666666666</v>
      </c>
      <c r="H29" s="1">
        <v>0.0</v>
      </c>
      <c r="I29" s="1">
        <v>125908.118812198</v>
      </c>
      <c r="J29" s="1">
        <v>142075.98676488</v>
      </c>
      <c r="K29" s="1">
        <v>0.138219848166868</v>
      </c>
      <c r="L29" s="1">
        <v>0.205014984134231</v>
      </c>
      <c r="M29" s="1">
        <v>0.278012975398996</v>
      </c>
      <c r="N29" s="1">
        <v>0.576616655650192</v>
      </c>
      <c r="O29" s="1">
        <v>0.738851872696697</v>
      </c>
      <c r="P29" s="1">
        <v>1256.75765508978</v>
      </c>
      <c r="Q29" s="1">
        <v>0.333333333333333</v>
      </c>
      <c r="R29" s="1">
        <v>0.0</v>
      </c>
      <c r="S29" s="1">
        <v>126700.518359281</v>
      </c>
      <c r="T29" s="1">
        <v>142970.140655876</v>
      </c>
      <c r="V29" s="3">
        <f t="shared" si="1"/>
        <v>0.3333333333</v>
      </c>
      <c r="W29" s="3">
        <f t="shared" si="2"/>
        <v>1</v>
      </c>
      <c r="X29" s="3">
        <f t="shared" si="3"/>
        <v>0.3333333333</v>
      </c>
      <c r="Y29" s="3">
        <f t="shared" si="4"/>
        <v>14</v>
      </c>
      <c r="Z29" s="3">
        <f t="shared" si="5"/>
        <v>14</v>
      </c>
      <c r="AA29" s="3">
        <f t="shared" si="6"/>
        <v>59</v>
      </c>
      <c r="AB29" s="3">
        <f t="shared" si="7"/>
        <v>26</v>
      </c>
      <c r="AC29" s="3">
        <f t="shared" si="8"/>
        <v>10</v>
      </c>
      <c r="AD29" s="3">
        <f t="shared" si="9"/>
        <v>39</v>
      </c>
      <c r="AE29" s="3">
        <f t="shared" si="10"/>
        <v>44</v>
      </c>
      <c r="AF29" s="3">
        <f t="shared" si="11"/>
        <v>17</v>
      </c>
    </row>
    <row r="30">
      <c r="A30" s="1">
        <v>0.589658931952426</v>
      </c>
      <c r="B30" s="1">
        <v>0.0188878946905586</v>
      </c>
      <c r="C30" s="1">
        <v>0.144553548182113</v>
      </c>
      <c r="D30" s="1">
        <v>0.256335629954777</v>
      </c>
      <c r="E30" s="1">
        <v>0.0944394734527932</v>
      </c>
      <c r="F30" s="1">
        <v>1943.47199437297</v>
      </c>
      <c r="G30" s="1">
        <v>0.571428571428571</v>
      </c>
      <c r="H30" s="1">
        <v>0.0</v>
      </c>
      <c r="I30" s="1">
        <v>99588.7755587986</v>
      </c>
      <c r="J30" s="1">
        <v>113793.264985952</v>
      </c>
      <c r="K30" s="1">
        <v>0.642306966923806</v>
      </c>
      <c r="L30" s="1">
        <v>0.058142700382355</v>
      </c>
      <c r="M30" s="1">
        <v>0.121211233647301</v>
      </c>
      <c r="N30" s="1">
        <v>0.172467086970787</v>
      </c>
      <c r="O30" s="1">
        <v>0.233515242579004</v>
      </c>
      <c r="P30" s="1">
        <v>5856.45186748105</v>
      </c>
      <c r="Q30" s="1">
        <v>0.428571428571428</v>
      </c>
      <c r="R30" s="1">
        <v>0.0</v>
      </c>
      <c r="S30" s="1">
        <v>100098.844856436</v>
      </c>
      <c r="T30" s="1">
        <v>114376.123342026</v>
      </c>
      <c r="V30" s="3">
        <f t="shared" si="1"/>
        <v>0.1428571429</v>
      </c>
      <c r="W30" s="3">
        <f t="shared" si="2"/>
        <v>1</v>
      </c>
      <c r="X30" s="3">
        <f t="shared" si="3"/>
        <v>0.1428571429</v>
      </c>
      <c r="Y30" s="3">
        <f t="shared" si="4"/>
        <v>7.5</v>
      </c>
      <c r="Z30" s="3">
        <f t="shared" si="5"/>
        <v>7.5</v>
      </c>
      <c r="AA30" s="3">
        <f t="shared" si="6"/>
        <v>54</v>
      </c>
      <c r="AB30" s="3">
        <f t="shared" si="7"/>
        <v>57</v>
      </c>
      <c r="AC30" s="3">
        <f t="shared" si="8"/>
        <v>20</v>
      </c>
      <c r="AD30" s="3">
        <f t="shared" si="9"/>
        <v>22</v>
      </c>
      <c r="AE30" s="3">
        <f t="shared" si="10"/>
        <v>37.5</v>
      </c>
      <c r="AF30" s="3">
        <f t="shared" si="11"/>
        <v>23.5</v>
      </c>
    </row>
    <row r="31">
      <c r="A31" s="1">
        <v>0.538126691133103</v>
      </c>
      <c r="B31" s="1">
        <v>0.0856906139732702</v>
      </c>
      <c r="C31" s="1">
        <v>0.23023005885146</v>
      </c>
      <c r="D31" s="1">
        <v>0.424972312011178</v>
      </c>
      <c r="E31" s="1">
        <v>0.255672687460793</v>
      </c>
      <c r="F31" s="1">
        <v>1481.34828538408</v>
      </c>
      <c r="G31" s="1">
        <v>0.25</v>
      </c>
      <c r="H31" s="1">
        <v>0.0</v>
      </c>
      <c r="I31" s="1">
        <v>20407.7800386225</v>
      </c>
      <c r="J31" s="1">
        <v>23771.6836064228</v>
      </c>
      <c r="K31" s="1">
        <v>0.497122923054485</v>
      </c>
      <c r="L31" s="1">
        <v>0.0</v>
      </c>
      <c r="M31" s="1">
        <v>0.0883360934511031</v>
      </c>
      <c r="N31" s="1">
        <v>0.292387195622222</v>
      </c>
      <c r="O31" s="1">
        <v>0.0</v>
      </c>
      <c r="P31" s="1">
        <v>1333.4002266702</v>
      </c>
      <c r="Q31" s="1">
        <v>0.75</v>
      </c>
      <c r="R31" s="1">
        <v>0.0</v>
      </c>
      <c r="S31" s="1">
        <v>19365.2687812579</v>
      </c>
      <c r="T31" s="1">
        <v>22557.3192432762</v>
      </c>
      <c r="V31" s="3">
        <f t="shared" si="1"/>
        <v>-0.5</v>
      </c>
      <c r="W31" s="3">
        <f t="shared" si="2"/>
        <v>-1</v>
      </c>
      <c r="X31" s="3">
        <f t="shared" si="3"/>
        <v>0.5</v>
      </c>
      <c r="Y31" s="3">
        <f t="shared" si="4"/>
        <v>17.5</v>
      </c>
      <c r="Z31" s="3">
        <f t="shared" si="5"/>
        <v>-17.5</v>
      </c>
      <c r="AA31" s="3">
        <f t="shared" si="6"/>
        <v>52</v>
      </c>
      <c r="AB31" s="3">
        <f t="shared" si="7"/>
        <v>47</v>
      </c>
      <c r="AC31" s="3">
        <f t="shared" si="8"/>
        <v>29</v>
      </c>
      <c r="AD31" s="3">
        <f t="shared" si="9"/>
        <v>10</v>
      </c>
      <c r="AE31" s="3">
        <f t="shared" si="10"/>
        <v>13.5</v>
      </c>
      <c r="AF31" s="3">
        <f t="shared" si="11"/>
        <v>47.5</v>
      </c>
    </row>
    <row r="32">
      <c r="A32">
        <f t="shared" ref="A32:T32" si="12">AVERAGE(A2:A31)</f>
        <v>0.2364500883</v>
      </c>
      <c r="B32">
        <f t="shared" si="12"/>
        <v>0.4393240463</v>
      </c>
      <c r="C32">
        <f t="shared" si="12"/>
        <v>0.4719353146</v>
      </c>
      <c r="D32">
        <f t="shared" si="12"/>
        <v>0.6045860724</v>
      </c>
      <c r="E32">
        <f t="shared" si="12"/>
        <v>1.451091447</v>
      </c>
      <c r="F32">
        <f t="shared" si="12"/>
        <v>2472.248964</v>
      </c>
      <c r="G32">
        <f t="shared" si="12"/>
        <v>0.4525396825</v>
      </c>
      <c r="H32">
        <f t="shared" si="12"/>
        <v>0</v>
      </c>
      <c r="I32">
        <f t="shared" si="12"/>
        <v>62492.9803</v>
      </c>
      <c r="J32">
        <f t="shared" si="12"/>
        <v>78570.89488</v>
      </c>
      <c r="K32">
        <f t="shared" si="12"/>
        <v>0.2614359616</v>
      </c>
      <c r="L32">
        <f t="shared" si="12"/>
        <v>1.821090276</v>
      </c>
      <c r="M32">
        <f t="shared" si="12"/>
        <v>0.3539853031</v>
      </c>
      <c r="N32">
        <f t="shared" si="12"/>
        <v>0.4854819295</v>
      </c>
      <c r="O32">
        <f t="shared" si="12"/>
        <v>7.116952575</v>
      </c>
      <c r="P32">
        <f t="shared" si="12"/>
        <v>3655.615175</v>
      </c>
      <c r="Q32">
        <f t="shared" si="12"/>
        <v>0.5474603175</v>
      </c>
      <c r="R32">
        <f t="shared" si="12"/>
        <v>0</v>
      </c>
      <c r="S32">
        <f t="shared" si="12"/>
        <v>62566.01146</v>
      </c>
      <c r="T32">
        <f t="shared" si="12"/>
        <v>78554.96487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184.5</v>
      </c>
      <c r="AA34" s="3">
        <f>sum(AA2:AA31)</f>
        <v>887</v>
      </c>
      <c r="AB34" s="3">
        <f>SUM(AB2:AB31)</f>
        <v>943</v>
      </c>
      <c r="AC34" s="3">
        <f>sum(AC2:AC31)</f>
        <v>942</v>
      </c>
      <c r="AD34" s="3">
        <f>SUM(AD2:AD31)</f>
        <v>888</v>
      </c>
      <c r="AE34" s="3">
        <f>sum(AE2:AE31)</f>
        <v>841</v>
      </c>
      <c r="AF34" s="3">
        <f>SUM(AF2:AF31)</f>
        <v>989</v>
      </c>
    </row>
    <row r="35">
      <c r="V35" s="2"/>
      <c r="W35" s="2"/>
      <c r="X35" s="2"/>
      <c r="Y35" s="2"/>
      <c r="Z35" s="3">
        <f>sum(Z2:Z31)</f>
        <v>-96</v>
      </c>
      <c r="AA35" s="2" t="s">
        <v>31</v>
      </c>
      <c r="AB35" s="3">
        <f>(AA34/Z36-(Z36+1)/2)/Z36</f>
        <v>0.4688888889</v>
      </c>
      <c r="AC35" s="2" t="s">
        <v>32</v>
      </c>
      <c r="AD35" s="3">
        <f>(AC34/Z36-(Z36+1)/2)/Z36</f>
        <v>0.53</v>
      </c>
      <c r="AE35" s="2" t="s">
        <v>33</v>
      </c>
      <c r="AF35" s="3">
        <f>(AE34/Z36-(Z36+1)/2)/Z36</f>
        <v>0.4177777778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0.5311111111</v>
      </c>
      <c r="AC36" s="2" t="s">
        <v>35</v>
      </c>
      <c r="AD36" s="5">
        <f>(AD34/Z36-(Z36+1)/2)/Z36</f>
        <v>0.47</v>
      </c>
      <c r="AE36" s="2" t="s">
        <v>36</v>
      </c>
      <c r="AF36" s="5">
        <f>(AF34/Z36-(Z36+1)/2)/Z36</f>
        <v>0.5822222222</v>
      </c>
    </row>
  </sheetData>
  <drawing r:id="rId1"/>
</worksheet>
</file>