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7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<sst xmlns="http://schemas.openxmlformats.org/spreadsheetml/2006/main" count="37" uniqueCount="37">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</sst>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0.393734155989038</v>
      </c>
      <c r="C2" s="1">
        <v>0.684882246733972</v>
      </c>
      <c r="D2" s="1">
        <v>0.894260919371826</v>
      </c>
      <c r="E2" s="1">
        <v>0.912450311439326</v>
      </c>
      <c r="F2" s="1">
        <v>10593.1400758299</v>
      </c>
      <c r="G2" s="1">
        <v>0.0</v>
      </c>
      <c r="H2" s="1">
        <v>0.0</v>
      </c>
      <c r="I2" s="1">
        <v>2467017.03317704</v>
      </c>
      <c r="J2" s="1">
        <v>2836472.22348446</v>
      </c>
      <c r="K2" s="1">
        <v>0.568948019914542</v>
      </c>
      <c r="L2" s="1">
        <v>0.0</v>
      </c>
      <c r="M2" s="1">
        <v>0.0</v>
      </c>
      <c r="N2" s="1">
        <v>0.0</v>
      </c>
      <c r="O2" s="1">
        <v>0.0</v>
      </c>
      <c r="P2" s="1">
        <v>92635.4658079899</v>
      </c>
      <c r="Q2" s="1">
        <v>1.0</v>
      </c>
      <c r="R2" s="1">
        <v>0.0</v>
      </c>
      <c r="S2" s="1">
        <v>2413358.80570628</v>
      </c>
      <c r="T2" s="1">
        <v>2774778.26043892</v>
      </c>
      <c r="V2" s="3">
        <f t="shared" ref="V2:V31" si="1">G2-Q2</f>
        <v>-1</v>
      </c>
      <c r="W2" s="3">
        <f t="shared" ref="W2:W31" si="2">if(V2&gt;0,1,-1)</f>
        <v>-1</v>
      </c>
      <c r="X2" s="3">
        <f t="shared" ref="X2:X31" si="3">ABS(V2)</f>
        <v>1</v>
      </c>
      <c r="Y2" s="3">
        <f t="shared" ref="Y2:Y31" si="4">RANK.AVG(X2,$X$2:$X$31,1)</f>
        <v>26</v>
      </c>
      <c r="Z2" s="3">
        <f t="shared" ref="Z2:Z31" si="5">Y2*W2</f>
        <v>-26</v>
      </c>
      <c r="AA2" s="3">
        <f t="shared" ref="AA2:AA31" si="6">RANK.AVG(A2,{$A$2:$A$31,$K$2:$K$31},1)</f>
        <v>13.5</v>
      </c>
      <c r="AB2" s="3">
        <f t="shared" ref="AB2:AB31" si="7">RANK.AVG(K2,{$A$2:$A$31,$K$2:$K$31},1)</f>
        <v>52</v>
      </c>
      <c r="AC2" s="3">
        <f t="shared" ref="AC2:AC31" si="8">RANK.AVG(B2,{$B$2:$B$31,$L$2:$L$31},1)</f>
        <v>46</v>
      </c>
      <c r="AD2" s="3">
        <f t="shared" ref="AD2:AD31" si="9">RANK.AVG(L2,{$B$2:$B$31,$L$2:$L$31},1)</f>
        <v>13.5</v>
      </c>
      <c r="AE2" s="3">
        <f t="shared" ref="AE2:AE31" si="10">RANK.AVG(G2,{$G$2:$G$31,$Q$2:$Q$31},1)</f>
        <v>5</v>
      </c>
      <c r="AF2" s="3">
        <f t="shared" ref="AF2:AF31" si="11">RANK.AVG(Q2,{$G$2:$G$31,$Q$2:$Q$31},1)</f>
        <v>56</v>
      </c>
    </row>
    <row r="3">
      <c r="A3" s="1">
        <v>0.698717661353935</v>
      </c>
      <c r="B3" s="1">
        <v>0.0</v>
      </c>
      <c r="C3" s="1">
        <v>0.116850919005323</v>
      </c>
      <c r="D3" s="1">
        <v>0.0922795448022227</v>
      </c>
      <c r="E3" s="1">
        <v>0.0</v>
      </c>
      <c r="F3" s="1">
        <v>85152.6645746106</v>
      </c>
      <c r="G3" s="1">
        <v>0.625</v>
      </c>
      <c r="H3" s="1">
        <v>0.0</v>
      </c>
      <c r="I3" s="1">
        <v>3115036.30271804</v>
      </c>
      <c r="J3" s="1">
        <v>3528247.96830208</v>
      </c>
      <c r="K3" s="1">
        <v>0.658122864949164</v>
      </c>
      <c r="L3" s="1">
        <v>0.0201588410140701</v>
      </c>
      <c r="M3" s="1">
        <v>0.185380845951525</v>
      </c>
      <c r="N3" s="1">
        <v>0.125019478985949</v>
      </c>
      <c r="O3" s="1">
        <v>0.0806353640562805</v>
      </c>
      <c r="P3" s="1">
        <v>214115.177964516</v>
      </c>
      <c r="Q3" s="1">
        <v>0.375</v>
      </c>
      <c r="R3" s="1">
        <v>0.0</v>
      </c>
      <c r="S3" s="1">
        <v>3163194.61435086</v>
      </c>
      <c r="T3" s="1">
        <v>3582794.69944884</v>
      </c>
      <c r="V3" s="3">
        <f t="shared" si="1"/>
        <v>0.25</v>
      </c>
      <c r="W3" s="3">
        <f t="shared" si="2"/>
        <v>1</v>
      </c>
      <c r="X3" s="3">
        <f t="shared" si="3"/>
        <v>0.25</v>
      </c>
      <c r="Y3" s="3">
        <f t="shared" si="4"/>
        <v>13.5</v>
      </c>
      <c r="Z3" s="3">
        <f t="shared" si="5"/>
        <v>13.5</v>
      </c>
      <c r="AA3" s="3">
        <f t="shared" si="6"/>
        <v>56</v>
      </c>
      <c r="AB3" s="3">
        <f t="shared" si="7"/>
        <v>55</v>
      </c>
      <c r="AC3" s="3">
        <f t="shared" si="8"/>
        <v>13.5</v>
      </c>
      <c r="AD3" s="3">
        <f t="shared" si="9"/>
        <v>27</v>
      </c>
      <c r="AE3" s="3">
        <f t="shared" si="10"/>
        <v>43.5</v>
      </c>
      <c r="AF3" s="3">
        <f t="shared" si="11"/>
        <v>17.5</v>
      </c>
    </row>
    <row r="4">
      <c r="A4" s="1">
        <v>0.0</v>
      </c>
      <c r="B4" s="1">
        <v>0.0</v>
      </c>
      <c r="C4" s="1">
        <v>0.707106781186547</v>
      </c>
      <c r="D4" s="1">
        <v>1.0</v>
      </c>
      <c r="E4" s="1">
        <v>0.0</v>
      </c>
      <c r="F4" s="1">
        <v>0.0</v>
      </c>
      <c r="G4" s="1">
        <v>0.5</v>
      </c>
      <c r="H4" s="1">
        <v>0.0</v>
      </c>
      <c r="I4" s="1">
        <v>2968653.0900787</v>
      </c>
      <c r="J4" s="1">
        <v>4113137.72780043</v>
      </c>
      <c r="K4" s="1">
        <v>0.0</v>
      </c>
      <c r="L4" s="1">
        <v>0.730890295096252</v>
      </c>
      <c r="M4" s="1">
        <v>0.436597498206943</v>
      </c>
      <c r="N4" s="1">
        <v>0.816654233357957</v>
      </c>
      <c r="O4" s="1">
        <v>3.38895568567854</v>
      </c>
      <c r="P4" s="1">
        <v>45389.3384559313</v>
      </c>
      <c r="Q4" s="1">
        <v>0.5</v>
      </c>
      <c r="R4" s="1">
        <v>0.0</v>
      </c>
      <c r="S4" s="1">
        <v>2903676.89150709</v>
      </c>
      <c r="T4" s="1">
        <v>4023110.75854714</v>
      </c>
      <c r="V4" s="3">
        <f t="shared" si="1"/>
        <v>0</v>
      </c>
      <c r="W4" s="3">
        <f t="shared" si="2"/>
        <v>-1</v>
      </c>
      <c r="X4" s="3">
        <f t="shared" si="3"/>
        <v>0</v>
      </c>
      <c r="Y4" s="3">
        <f t="shared" si="4"/>
        <v>6.5</v>
      </c>
      <c r="Z4" s="3">
        <f t="shared" si="5"/>
        <v>-6.5</v>
      </c>
      <c r="AA4" s="3">
        <f t="shared" si="6"/>
        <v>13.5</v>
      </c>
      <c r="AB4" s="3">
        <f t="shared" si="7"/>
        <v>13.5</v>
      </c>
      <c r="AC4" s="3">
        <f t="shared" si="8"/>
        <v>13.5</v>
      </c>
      <c r="AD4" s="3">
        <f t="shared" si="9"/>
        <v>48</v>
      </c>
      <c r="AE4" s="3">
        <f t="shared" si="10"/>
        <v>30.5</v>
      </c>
      <c r="AF4" s="3">
        <f t="shared" si="11"/>
        <v>30.5</v>
      </c>
    </row>
    <row r="5">
      <c r="A5" s="1">
        <v>0.0</v>
      </c>
      <c r="B5" s="1">
        <v>18.3083236526203</v>
      </c>
      <c r="C5" s="1">
        <v>0.707106781186547</v>
      </c>
      <c r="D5" s="1">
        <v>1.0</v>
      </c>
      <c r="E5" s="1">
        <v>36.6166473052407</v>
      </c>
      <c r="F5" s="1">
        <v>0.0</v>
      </c>
      <c r="G5" s="1">
        <v>0.5</v>
      </c>
      <c r="H5" s="1">
        <v>0.0</v>
      </c>
      <c r="I5" s="1">
        <v>2637752.12383594</v>
      </c>
      <c r="J5" s="1">
        <v>3654666.41441334</v>
      </c>
      <c r="K5" s="1">
        <v>0.0</v>
      </c>
      <c r="L5" s="1">
        <v>0.0</v>
      </c>
      <c r="M5" s="1">
        <v>0.707106781186547</v>
      </c>
      <c r="N5" s="1">
        <v>1.0</v>
      </c>
      <c r="O5" s="1">
        <v>0.0</v>
      </c>
      <c r="P5" s="1">
        <v>0.0</v>
      </c>
      <c r="Q5" s="1">
        <v>0.5</v>
      </c>
      <c r="R5" s="1">
        <v>0.0</v>
      </c>
      <c r="S5" s="1">
        <v>2642027.7285555</v>
      </c>
      <c r="T5" s="1">
        <v>3660590.41864945</v>
      </c>
      <c r="V5" s="3">
        <f t="shared" si="1"/>
        <v>0</v>
      </c>
      <c r="W5" s="3">
        <f t="shared" si="2"/>
        <v>-1</v>
      </c>
      <c r="X5" s="3">
        <f t="shared" si="3"/>
        <v>0</v>
      </c>
      <c r="Y5" s="3">
        <f t="shared" si="4"/>
        <v>6.5</v>
      </c>
      <c r="Z5" s="3">
        <f t="shared" si="5"/>
        <v>-6.5</v>
      </c>
      <c r="AA5" s="3">
        <f t="shared" si="6"/>
        <v>13.5</v>
      </c>
      <c r="AB5" s="3">
        <f t="shared" si="7"/>
        <v>13.5</v>
      </c>
      <c r="AC5" s="3">
        <f t="shared" si="8"/>
        <v>60</v>
      </c>
      <c r="AD5" s="3">
        <f t="shared" si="9"/>
        <v>13.5</v>
      </c>
      <c r="AE5" s="3">
        <f t="shared" si="10"/>
        <v>30.5</v>
      </c>
      <c r="AF5" s="3">
        <f t="shared" si="11"/>
        <v>30.5</v>
      </c>
    </row>
    <row r="6">
      <c r="A6" s="1">
        <v>0.527609240633055</v>
      </c>
      <c r="B6" s="1">
        <v>0.102814131428973</v>
      </c>
      <c r="C6" s="1">
        <v>0.198215725923037</v>
      </c>
      <c r="D6" s="1">
        <v>0.252280070440684</v>
      </c>
      <c r="E6" s="1">
        <v>0.406954704461474</v>
      </c>
      <c r="F6" s="1">
        <v>143523.432638046</v>
      </c>
      <c r="G6" s="1">
        <v>0.0</v>
      </c>
      <c r="H6" s="1">
        <v>0.0</v>
      </c>
      <c r="I6" s="1">
        <v>2483821.74260724</v>
      </c>
      <c r="J6" s="1">
        <v>2721003.5750623</v>
      </c>
      <c r="K6" s="1">
        <v>0.739267458887157</v>
      </c>
      <c r="L6" s="1">
        <v>0.0</v>
      </c>
      <c r="M6" s="1">
        <v>0.0</v>
      </c>
      <c r="N6" s="1">
        <v>0.0</v>
      </c>
      <c r="O6" s="1">
        <v>0.0</v>
      </c>
      <c r="P6" s="1">
        <v>250226.798740132</v>
      </c>
      <c r="Q6" s="1">
        <v>1.0</v>
      </c>
      <c r="R6" s="1">
        <v>0.0</v>
      </c>
      <c r="S6" s="1">
        <v>2430313.73799705</v>
      </c>
      <c r="T6" s="1">
        <v>2662386.09584902</v>
      </c>
      <c r="V6" s="3">
        <f t="shared" si="1"/>
        <v>-1</v>
      </c>
      <c r="W6" s="3">
        <f t="shared" si="2"/>
        <v>-1</v>
      </c>
      <c r="X6" s="3">
        <f t="shared" si="3"/>
        <v>1</v>
      </c>
      <c r="Y6" s="3">
        <f t="shared" si="4"/>
        <v>26</v>
      </c>
      <c r="Z6" s="3">
        <f t="shared" si="5"/>
        <v>-26</v>
      </c>
      <c r="AA6" s="3">
        <f t="shared" si="6"/>
        <v>50</v>
      </c>
      <c r="AB6" s="3">
        <f t="shared" si="7"/>
        <v>58</v>
      </c>
      <c r="AC6" s="3">
        <f t="shared" si="8"/>
        <v>35</v>
      </c>
      <c r="AD6" s="3">
        <f t="shared" si="9"/>
        <v>13.5</v>
      </c>
      <c r="AE6" s="3">
        <f t="shared" si="10"/>
        <v>5</v>
      </c>
      <c r="AF6" s="3">
        <f t="shared" si="11"/>
        <v>56</v>
      </c>
    </row>
    <row r="7">
      <c r="A7" s="1">
        <v>0.0</v>
      </c>
      <c r="B7" s="1">
        <v>2.37914647106722</v>
      </c>
      <c r="C7" s="1">
        <v>0.371118938198086</v>
      </c>
      <c r="D7" s="1">
        <v>0.672500418810045</v>
      </c>
      <c r="E7" s="1">
        <v>9.91945767320777</v>
      </c>
      <c r="F7" s="1">
        <v>47103.3197653238</v>
      </c>
      <c r="G7" s="1">
        <v>0.5</v>
      </c>
      <c r="H7" s="1">
        <v>0.0</v>
      </c>
      <c r="I7" s="1">
        <v>3070518.67307924</v>
      </c>
      <c r="J7" s="1">
        <v>4254274.3907076</v>
      </c>
      <c r="K7" s="1">
        <v>0.0</v>
      </c>
      <c r="L7" s="1">
        <v>0.0</v>
      </c>
      <c r="M7" s="1">
        <v>0.707106781186547</v>
      </c>
      <c r="N7" s="1">
        <v>1.0</v>
      </c>
      <c r="O7" s="1">
        <v>0.0</v>
      </c>
      <c r="P7" s="1">
        <v>0.0</v>
      </c>
      <c r="Q7" s="1">
        <v>0.5</v>
      </c>
      <c r="R7" s="1">
        <v>0.0</v>
      </c>
      <c r="S7" s="1">
        <v>3089224.38543016</v>
      </c>
      <c r="T7" s="1">
        <v>4280191.8741166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6.5</v>
      </c>
      <c r="Z7" s="3">
        <f t="shared" si="5"/>
        <v>-6.5</v>
      </c>
      <c r="AA7" s="3">
        <f t="shared" si="6"/>
        <v>13.5</v>
      </c>
      <c r="AB7" s="3">
        <f t="shared" si="7"/>
        <v>13.5</v>
      </c>
      <c r="AC7" s="3">
        <f t="shared" si="8"/>
        <v>55</v>
      </c>
      <c r="AD7" s="3">
        <f t="shared" si="9"/>
        <v>13.5</v>
      </c>
      <c r="AE7" s="3">
        <f t="shared" si="10"/>
        <v>30.5</v>
      </c>
      <c r="AF7" s="3">
        <f t="shared" si="11"/>
        <v>30.5</v>
      </c>
    </row>
    <row r="8">
      <c r="A8" s="1">
        <v>0.739094810125438</v>
      </c>
      <c r="B8" s="1">
        <v>0.0</v>
      </c>
      <c r="C8" s="1">
        <v>0.151448976568536</v>
      </c>
      <c r="D8" s="1">
        <v>0.086773054069298</v>
      </c>
      <c r="E8" s="1">
        <v>0.0</v>
      </c>
      <c r="F8" s="1">
        <v>14361.743671471</v>
      </c>
      <c r="G8" s="1">
        <v>0.75</v>
      </c>
      <c r="H8" s="1">
        <v>0.0</v>
      </c>
      <c r="I8" s="1">
        <v>3006446.71657473</v>
      </c>
      <c r="J8" s="1">
        <v>3413379.1830723</v>
      </c>
      <c r="K8" s="1">
        <v>0.0700727372315889</v>
      </c>
      <c r="L8" s="1">
        <v>0.299394097167028</v>
      </c>
      <c r="M8" s="1">
        <v>0.556730254136307</v>
      </c>
      <c r="N8" s="1">
        <v>0.815874410496519</v>
      </c>
      <c r="O8" s="1">
        <v>0.880548035993382</v>
      </c>
      <c r="P8" s="1">
        <v>85275.0626985717</v>
      </c>
      <c r="Q8" s="1">
        <v>0.25</v>
      </c>
      <c r="R8" s="1">
        <v>0.0</v>
      </c>
      <c r="S8" s="1">
        <v>2987359.37616452</v>
      </c>
      <c r="T8" s="1">
        <v>3391708.11951938</v>
      </c>
      <c r="V8" s="3">
        <f t="shared" si="1"/>
        <v>0.5</v>
      </c>
      <c r="W8" s="3">
        <f t="shared" si="2"/>
        <v>1</v>
      </c>
      <c r="X8" s="3">
        <f t="shared" si="3"/>
        <v>0.5</v>
      </c>
      <c r="Y8" s="3">
        <f t="shared" si="4"/>
        <v>18.5</v>
      </c>
      <c r="Z8" s="3">
        <f t="shared" si="5"/>
        <v>18.5</v>
      </c>
      <c r="AA8" s="3">
        <f t="shared" si="6"/>
        <v>57</v>
      </c>
      <c r="AB8" s="3">
        <f t="shared" si="7"/>
        <v>29</v>
      </c>
      <c r="AC8" s="3">
        <f t="shared" si="8"/>
        <v>13.5</v>
      </c>
      <c r="AD8" s="3">
        <f t="shared" si="9"/>
        <v>45</v>
      </c>
      <c r="AE8" s="3">
        <f t="shared" si="10"/>
        <v>48.5</v>
      </c>
      <c r="AF8" s="3">
        <f t="shared" si="11"/>
        <v>12.5</v>
      </c>
    </row>
    <row r="9">
      <c r="A9" s="1">
        <v>0.240745056232462</v>
      </c>
      <c r="B9" s="1">
        <v>0.0</v>
      </c>
      <c r="C9" s="1">
        <v>0.247249289959482</v>
      </c>
      <c r="D9" s="1">
        <v>0.568375075850809</v>
      </c>
      <c r="E9" s="1">
        <v>0.0</v>
      </c>
      <c r="F9" s="1">
        <v>0.0</v>
      </c>
      <c r="G9" s="1">
        <v>0.5</v>
      </c>
      <c r="H9" s="1">
        <v>0.0</v>
      </c>
      <c r="I9" s="1">
        <v>3274051.99830791</v>
      </c>
      <c r="J9" s="1">
        <v>3770750.45221874</v>
      </c>
      <c r="K9" s="1">
        <v>0.56112819576041</v>
      </c>
      <c r="L9" s="1">
        <v>0.0</v>
      </c>
      <c r="M9" s="1">
        <v>0.247249289959482</v>
      </c>
      <c r="N9" s="1">
        <v>0.167487262438268</v>
      </c>
      <c r="O9" s="1">
        <v>0.0</v>
      </c>
      <c r="P9" s="1">
        <v>0.0</v>
      </c>
      <c r="Q9" s="1">
        <v>0.5</v>
      </c>
      <c r="R9" s="1">
        <v>0.0</v>
      </c>
      <c r="S9" s="1">
        <v>3275489.36151908</v>
      </c>
      <c r="T9" s="1">
        <v>3772405.99398743</v>
      </c>
      <c r="V9" s="3">
        <f t="shared" si="1"/>
        <v>0</v>
      </c>
      <c r="W9" s="3">
        <f t="shared" si="2"/>
        <v>-1</v>
      </c>
      <c r="X9" s="3">
        <f t="shared" si="3"/>
        <v>0</v>
      </c>
      <c r="Y9" s="3">
        <f t="shared" si="4"/>
        <v>6.5</v>
      </c>
      <c r="Z9" s="3">
        <f t="shared" si="5"/>
        <v>-6.5</v>
      </c>
      <c r="AA9" s="3">
        <f t="shared" si="6"/>
        <v>36</v>
      </c>
      <c r="AB9" s="3">
        <f t="shared" si="7"/>
        <v>51</v>
      </c>
      <c r="AC9" s="3">
        <f t="shared" si="8"/>
        <v>13.5</v>
      </c>
      <c r="AD9" s="3">
        <f t="shared" si="9"/>
        <v>13.5</v>
      </c>
      <c r="AE9" s="3">
        <f t="shared" si="10"/>
        <v>30.5</v>
      </c>
      <c r="AF9" s="3">
        <f t="shared" si="11"/>
        <v>30.5</v>
      </c>
    </row>
    <row r="10">
      <c r="A10" s="1">
        <v>0.0</v>
      </c>
      <c r="B10" s="1">
        <v>2.1433494473764</v>
      </c>
      <c r="C10" s="1">
        <v>3.04082615126974</v>
      </c>
      <c r="D10" s="1">
        <v>2.63845752953815</v>
      </c>
      <c r="E10" s="1">
        <v>6.38844459287203</v>
      </c>
      <c r="F10" s="1">
        <v>64342.2225794043</v>
      </c>
      <c r="G10" s="1">
        <v>0.0</v>
      </c>
      <c r="H10" s="1">
        <v>0.0</v>
      </c>
      <c r="I10" s="1">
        <v>2501716.4316101</v>
      </c>
      <c r="J10" s="1">
        <v>3466186.0522705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2429368.93037575</v>
      </c>
      <c r="T10" s="1">
        <v>3365947.18434568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26</v>
      </c>
      <c r="Z10" s="3">
        <f t="shared" si="5"/>
        <v>-26</v>
      </c>
      <c r="AA10" s="3">
        <f t="shared" si="6"/>
        <v>13.5</v>
      </c>
      <c r="AB10" s="3">
        <f t="shared" si="7"/>
        <v>13.5</v>
      </c>
      <c r="AC10" s="3">
        <f t="shared" si="8"/>
        <v>54</v>
      </c>
      <c r="AD10" s="3">
        <f t="shared" si="9"/>
        <v>13.5</v>
      </c>
      <c r="AE10" s="3">
        <f t="shared" si="10"/>
        <v>5</v>
      </c>
      <c r="AF10" s="3">
        <f t="shared" si="11"/>
        <v>56</v>
      </c>
    </row>
    <row r="11">
      <c r="A11" s="1">
        <v>0.870907212674304</v>
      </c>
      <c r="B11" s="1">
        <v>0.0</v>
      </c>
      <c r="C11" s="1">
        <v>0.0652127476614914</v>
      </c>
      <c r="D11" s="1">
        <v>0.00276440399093463</v>
      </c>
      <c r="E11" s="1">
        <v>0.0</v>
      </c>
      <c r="F11" s="1">
        <v>323185.707744633</v>
      </c>
      <c r="G11" s="1">
        <v>0.833333333333333</v>
      </c>
      <c r="H11" s="1">
        <v>0.0</v>
      </c>
      <c r="I11" s="1">
        <v>2644008.28007197</v>
      </c>
      <c r="J11" s="1">
        <v>2822469.09098818</v>
      </c>
      <c r="K11" s="1">
        <v>0.640315538289519</v>
      </c>
      <c r="L11" s="1">
        <v>0.0927174083388584</v>
      </c>
      <c r="M11" s="1">
        <v>0.255386750105179</v>
      </c>
      <c r="N11" s="1">
        <v>0.265333929791592</v>
      </c>
      <c r="O11" s="1">
        <v>0.311351022066965</v>
      </c>
      <c r="P11" s="1">
        <v>49800.6218058148</v>
      </c>
      <c r="Q11" s="1">
        <v>0.166666666666666</v>
      </c>
      <c r="R11" s="1">
        <v>0.0</v>
      </c>
      <c r="S11" s="1">
        <v>2769518.81916875</v>
      </c>
      <c r="T11" s="1">
        <v>2956451.15831358</v>
      </c>
      <c r="V11" s="3">
        <f t="shared" si="1"/>
        <v>0.6666666667</v>
      </c>
      <c r="W11" s="3">
        <f t="shared" si="2"/>
        <v>1</v>
      </c>
      <c r="X11" s="3">
        <f t="shared" si="3"/>
        <v>0.6666666667</v>
      </c>
      <c r="Y11" s="3">
        <f t="shared" si="4"/>
        <v>21</v>
      </c>
      <c r="Z11" s="3">
        <f t="shared" si="5"/>
        <v>21</v>
      </c>
      <c r="AA11" s="3">
        <f t="shared" si="6"/>
        <v>60</v>
      </c>
      <c r="AB11" s="3">
        <f t="shared" si="7"/>
        <v>54</v>
      </c>
      <c r="AC11" s="3">
        <f t="shared" si="8"/>
        <v>13.5</v>
      </c>
      <c r="AD11" s="3">
        <f t="shared" si="9"/>
        <v>32</v>
      </c>
      <c r="AE11" s="3">
        <f t="shared" si="10"/>
        <v>51</v>
      </c>
      <c r="AF11" s="3">
        <f t="shared" si="11"/>
        <v>10</v>
      </c>
    </row>
    <row r="12">
      <c r="A12" s="1">
        <v>0.756230443599928</v>
      </c>
      <c r="B12" s="1">
        <v>0.0893136531657304</v>
      </c>
      <c r="C12" s="1">
        <v>0.10788984318514</v>
      </c>
      <c r="D12" s="1">
        <v>0.0819412839078164</v>
      </c>
      <c r="E12" s="1">
        <v>0.347136285307716</v>
      </c>
      <c r="F12" s="1">
        <v>114821.397752023</v>
      </c>
      <c r="G12" s="1">
        <v>0.5</v>
      </c>
      <c r="H12" s="1">
        <v>0.0</v>
      </c>
      <c r="I12" s="1">
        <v>3076820.17320363</v>
      </c>
      <c r="J12" s="1">
        <v>3334315.75917753</v>
      </c>
      <c r="K12" s="1">
        <v>0.625632459892509</v>
      </c>
      <c r="L12" s="1">
        <v>0.0832799121593791</v>
      </c>
      <c r="M12" s="1">
        <v>0.196688317402473</v>
      </c>
      <c r="N12" s="1">
        <v>0.262919236307119</v>
      </c>
      <c r="O12" s="1">
        <v>0.246769233664561</v>
      </c>
      <c r="P12" s="1">
        <v>2276.7060403737</v>
      </c>
      <c r="Q12" s="1">
        <v>0.5</v>
      </c>
      <c r="R12" s="1">
        <v>0.0</v>
      </c>
      <c r="S12" s="1">
        <v>3069135.28042674</v>
      </c>
      <c r="T12" s="1">
        <v>3325987.6498128</v>
      </c>
      <c r="V12" s="3">
        <f t="shared" si="1"/>
        <v>0</v>
      </c>
      <c r="W12" s="3">
        <f t="shared" si="2"/>
        <v>-1</v>
      </c>
      <c r="X12" s="3">
        <f t="shared" si="3"/>
        <v>0</v>
      </c>
      <c r="Y12" s="3">
        <f t="shared" si="4"/>
        <v>6.5</v>
      </c>
      <c r="Z12" s="3">
        <f t="shared" si="5"/>
        <v>-6.5</v>
      </c>
      <c r="AA12" s="3">
        <f t="shared" si="6"/>
        <v>59</v>
      </c>
      <c r="AB12" s="3">
        <f t="shared" si="7"/>
        <v>53</v>
      </c>
      <c r="AC12" s="3">
        <f t="shared" si="8"/>
        <v>31</v>
      </c>
      <c r="AD12" s="3">
        <f t="shared" si="9"/>
        <v>30</v>
      </c>
      <c r="AE12" s="3">
        <f t="shared" si="10"/>
        <v>30.5</v>
      </c>
      <c r="AF12" s="3">
        <f t="shared" si="11"/>
        <v>30.5</v>
      </c>
    </row>
    <row r="13">
      <c r="A13" s="1">
        <v>0.260601349130048</v>
      </c>
      <c r="B13" s="1">
        <v>0.0</v>
      </c>
      <c r="C13" s="1">
        <v>0.247686824738306</v>
      </c>
      <c r="D13" s="1">
        <v>0.391186470691648</v>
      </c>
      <c r="E13" s="1">
        <v>0.0</v>
      </c>
      <c r="F13" s="1">
        <v>0.0</v>
      </c>
      <c r="G13" s="1">
        <v>0.5</v>
      </c>
      <c r="H13" s="1">
        <v>0.0</v>
      </c>
      <c r="I13" s="1">
        <v>2962073.1798851</v>
      </c>
      <c r="J13" s="1">
        <v>3745946.57977144</v>
      </c>
      <c r="K13" s="1">
        <v>0.102883925243557</v>
      </c>
      <c r="L13" s="1">
        <v>0.685574888437359</v>
      </c>
      <c r="M13" s="1">
        <v>0.223983910362379</v>
      </c>
      <c r="N13" s="1">
        <v>0.428047894116457</v>
      </c>
      <c r="O13" s="1">
        <v>2.05672466531207</v>
      </c>
      <c r="P13" s="1">
        <v>145106.993678192</v>
      </c>
      <c r="Q13" s="1">
        <v>0.5</v>
      </c>
      <c r="R13" s="1">
        <v>0.0</v>
      </c>
      <c r="S13" s="1">
        <v>2925774.05172841</v>
      </c>
      <c r="T13" s="1">
        <v>3700040.91328703</v>
      </c>
      <c r="V13" s="3">
        <f t="shared" si="1"/>
        <v>0</v>
      </c>
      <c r="W13" s="3">
        <f t="shared" si="2"/>
        <v>-1</v>
      </c>
      <c r="X13" s="3">
        <f t="shared" si="3"/>
        <v>0</v>
      </c>
      <c r="Y13" s="3">
        <f t="shared" si="4"/>
        <v>6.5</v>
      </c>
      <c r="Z13" s="3">
        <f t="shared" si="5"/>
        <v>-6.5</v>
      </c>
      <c r="AA13" s="3">
        <f t="shared" si="6"/>
        <v>37</v>
      </c>
      <c r="AB13" s="3">
        <f t="shared" si="7"/>
        <v>30</v>
      </c>
      <c r="AC13" s="3">
        <f t="shared" si="8"/>
        <v>13.5</v>
      </c>
      <c r="AD13" s="3">
        <f t="shared" si="9"/>
        <v>47</v>
      </c>
      <c r="AE13" s="3">
        <f t="shared" si="10"/>
        <v>30.5</v>
      </c>
      <c r="AF13" s="3">
        <f t="shared" si="11"/>
        <v>30.5</v>
      </c>
    </row>
    <row r="14">
      <c r="A14" s="1">
        <v>0.0</v>
      </c>
      <c r="B14" s="1">
        <v>0.0</v>
      </c>
      <c r="C14" s="1">
        <v>0.307887520562172</v>
      </c>
      <c r="D14" s="1">
        <v>0.00482501141583369</v>
      </c>
      <c r="E14" s="1">
        <v>0.0</v>
      </c>
      <c r="F14" s="1">
        <v>0.0</v>
      </c>
      <c r="G14" s="1">
        <v>0.666666666666666</v>
      </c>
      <c r="H14" s="1">
        <v>0.0</v>
      </c>
      <c r="I14" s="1">
        <v>2833622.60431568</v>
      </c>
      <c r="J14" s="1">
        <v>3925543.37566436</v>
      </c>
      <c r="K14" s="4">
        <v>3.68389818469874E-4</v>
      </c>
      <c r="L14" s="1">
        <v>3.04365873539222</v>
      </c>
      <c r="M14" s="1">
        <v>0.640587349676444</v>
      </c>
      <c r="N14" s="1">
        <v>0.995174988584166</v>
      </c>
      <c r="O14" s="1">
        <v>10.24976603233</v>
      </c>
      <c r="P14" s="1">
        <v>37611.5389019326</v>
      </c>
      <c r="Q14" s="1">
        <v>0.333333333333333</v>
      </c>
      <c r="R14" s="1">
        <v>0.0</v>
      </c>
      <c r="S14" s="1">
        <v>2859143.4639464</v>
      </c>
      <c r="T14" s="1">
        <v>3960898.44746417</v>
      </c>
      <c r="V14" s="3">
        <f t="shared" si="1"/>
        <v>0.3333333333</v>
      </c>
      <c r="W14" s="3">
        <f t="shared" si="2"/>
        <v>1</v>
      </c>
      <c r="X14" s="3">
        <f t="shared" si="3"/>
        <v>0.3333333333</v>
      </c>
      <c r="Y14" s="3">
        <f t="shared" si="4"/>
        <v>16</v>
      </c>
      <c r="Z14" s="3">
        <f t="shared" si="5"/>
        <v>16</v>
      </c>
      <c r="AA14" s="3">
        <f t="shared" si="6"/>
        <v>13.5</v>
      </c>
      <c r="AB14" s="3">
        <f t="shared" si="7"/>
        <v>27</v>
      </c>
      <c r="AC14" s="3">
        <f t="shared" si="8"/>
        <v>13.5</v>
      </c>
      <c r="AD14" s="3">
        <f t="shared" si="9"/>
        <v>57</v>
      </c>
      <c r="AE14" s="3">
        <f t="shared" si="10"/>
        <v>46</v>
      </c>
      <c r="AF14" s="3">
        <f t="shared" si="11"/>
        <v>15</v>
      </c>
    </row>
    <row r="15">
      <c r="A15" s="1">
        <v>0.344964168388331</v>
      </c>
      <c r="B15" s="1">
        <v>0.237956866370359</v>
      </c>
      <c r="C15" s="1">
        <v>0.305333459422526</v>
      </c>
      <c r="D15" s="1">
        <v>0.334058090672233</v>
      </c>
      <c r="E15" s="1">
        <v>0.555817277273583</v>
      </c>
      <c r="F15" s="1">
        <v>53522.4289159952</v>
      </c>
      <c r="G15" s="1">
        <v>0.333333333333333</v>
      </c>
      <c r="H15" s="1">
        <v>0.0</v>
      </c>
      <c r="I15" s="1">
        <v>2734757.60163854</v>
      </c>
      <c r="J15" s="1">
        <v>3477108.80225017</v>
      </c>
      <c r="K15" s="1">
        <v>0.287427749998116</v>
      </c>
      <c r="L15" s="1">
        <v>0.0224669736750411</v>
      </c>
      <c r="M15" s="1">
        <v>0.0224669736750411</v>
      </c>
      <c r="N15" s="1">
        <v>0.0666103168799764</v>
      </c>
      <c r="O15" s="1">
        <v>0.0674009210251234</v>
      </c>
      <c r="P15" s="1">
        <v>90116.7993783087</v>
      </c>
      <c r="Q15" s="1">
        <v>0.666666666666666</v>
      </c>
      <c r="R15" s="1">
        <v>0.0</v>
      </c>
      <c r="S15" s="1">
        <v>2682614.72465801</v>
      </c>
      <c r="T15" s="1">
        <v>3410811.81262467</v>
      </c>
      <c r="V15" s="3">
        <f t="shared" si="1"/>
        <v>-0.3333333333</v>
      </c>
      <c r="W15" s="3">
        <f t="shared" si="2"/>
        <v>-1</v>
      </c>
      <c r="X15" s="3">
        <f t="shared" si="3"/>
        <v>0.3333333333</v>
      </c>
      <c r="Y15" s="3">
        <f t="shared" si="4"/>
        <v>16</v>
      </c>
      <c r="Z15" s="3">
        <f t="shared" si="5"/>
        <v>-16</v>
      </c>
      <c r="AA15" s="3">
        <f t="shared" si="6"/>
        <v>43</v>
      </c>
      <c r="AB15" s="3">
        <f t="shared" si="7"/>
        <v>39</v>
      </c>
      <c r="AC15" s="3">
        <f t="shared" si="8"/>
        <v>42</v>
      </c>
      <c r="AD15" s="3">
        <f t="shared" si="9"/>
        <v>28</v>
      </c>
      <c r="AE15" s="3">
        <f t="shared" si="10"/>
        <v>15</v>
      </c>
      <c r="AF15" s="3">
        <f t="shared" si="11"/>
        <v>46</v>
      </c>
    </row>
    <row r="16">
      <c r="A16" s="1">
        <v>0.159376277446393</v>
      </c>
      <c r="B16" s="1">
        <v>0.161279033944194</v>
      </c>
      <c r="C16" s="1">
        <v>0.485831881567683</v>
      </c>
      <c r="D16" s="1">
        <v>0.774041971602505</v>
      </c>
      <c r="E16" s="1">
        <v>0.479889847562998</v>
      </c>
      <c r="F16" s="1">
        <v>7320.12832396724</v>
      </c>
      <c r="G16" s="1">
        <v>0.0</v>
      </c>
      <c r="H16" s="1">
        <v>0.0</v>
      </c>
      <c r="I16" s="1">
        <v>3006010.10483069</v>
      </c>
      <c r="J16" s="1">
        <v>3564032.18665466</v>
      </c>
      <c r="K16" s="1">
        <v>0.520358091684236</v>
      </c>
      <c r="L16" s="1">
        <v>0.0</v>
      </c>
      <c r="M16" s="1">
        <v>0.0</v>
      </c>
      <c r="N16" s="1">
        <v>0.0</v>
      </c>
      <c r="O16" s="1">
        <v>0.0</v>
      </c>
      <c r="P16" s="1">
        <v>17570.6203706061</v>
      </c>
      <c r="Q16" s="1">
        <v>1.0</v>
      </c>
      <c r="R16" s="1">
        <v>0.0</v>
      </c>
      <c r="S16" s="1">
        <v>2930745.52259316</v>
      </c>
      <c r="T16" s="1">
        <v>3474795.76792849</v>
      </c>
      <c r="V16" s="3">
        <f t="shared" si="1"/>
        <v>-1</v>
      </c>
      <c r="W16" s="3">
        <f t="shared" si="2"/>
        <v>-1</v>
      </c>
      <c r="X16" s="3">
        <f t="shared" si="3"/>
        <v>1</v>
      </c>
      <c r="Y16" s="3">
        <f t="shared" si="4"/>
        <v>26</v>
      </c>
      <c r="Z16" s="3">
        <f t="shared" si="5"/>
        <v>-26</v>
      </c>
      <c r="AA16" s="3">
        <f t="shared" si="6"/>
        <v>32</v>
      </c>
      <c r="AB16" s="3">
        <f t="shared" si="7"/>
        <v>48</v>
      </c>
      <c r="AC16" s="3">
        <f t="shared" si="8"/>
        <v>39</v>
      </c>
      <c r="AD16" s="3">
        <f t="shared" si="9"/>
        <v>13.5</v>
      </c>
      <c r="AE16" s="3">
        <f t="shared" si="10"/>
        <v>5</v>
      </c>
      <c r="AF16" s="3">
        <f t="shared" si="11"/>
        <v>56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2744683.43919819</v>
      </c>
      <c r="J17" s="1">
        <v>3802822.21502724</v>
      </c>
      <c r="K17" s="1">
        <v>0.0</v>
      </c>
      <c r="L17" s="1">
        <v>1.12476750610033</v>
      </c>
      <c r="M17" s="1">
        <v>1.18157379077921</v>
      </c>
      <c r="N17" s="1">
        <v>1.41751948441202</v>
      </c>
      <c r="O17" s="1">
        <v>3.08815479153057</v>
      </c>
      <c r="P17" s="1">
        <v>111590.57243102</v>
      </c>
      <c r="Q17" s="1">
        <v>0.0</v>
      </c>
      <c r="R17" s="1">
        <v>0.0</v>
      </c>
      <c r="S17" s="1">
        <v>2804600.21629223</v>
      </c>
      <c r="T17" s="1">
        <v>3885838.39452086</v>
      </c>
      <c r="V17" s="3">
        <f t="shared" si="1"/>
        <v>1</v>
      </c>
      <c r="W17" s="3">
        <f t="shared" si="2"/>
        <v>1</v>
      </c>
      <c r="X17" s="3">
        <f t="shared" si="3"/>
        <v>1</v>
      </c>
      <c r="Y17" s="3">
        <f t="shared" si="4"/>
        <v>26</v>
      </c>
      <c r="Z17" s="3">
        <f t="shared" si="5"/>
        <v>26</v>
      </c>
      <c r="AA17" s="3">
        <f t="shared" si="6"/>
        <v>13.5</v>
      </c>
      <c r="AB17" s="3">
        <f t="shared" si="7"/>
        <v>13.5</v>
      </c>
      <c r="AC17" s="3">
        <f t="shared" si="8"/>
        <v>13.5</v>
      </c>
      <c r="AD17" s="3">
        <f t="shared" si="9"/>
        <v>51</v>
      </c>
      <c r="AE17" s="3">
        <f t="shared" si="10"/>
        <v>56</v>
      </c>
      <c r="AF17" s="3">
        <f t="shared" si="11"/>
        <v>5</v>
      </c>
    </row>
    <row r="18">
      <c r="A18" s="1">
        <v>0.0</v>
      </c>
      <c r="B18" s="1">
        <v>1.46482065444752</v>
      </c>
      <c r="C18" s="1">
        <v>1.69483334605957</v>
      </c>
      <c r="D18" s="1">
        <v>1.51181047689376</v>
      </c>
      <c r="E18" s="1">
        <v>4.95268837304888</v>
      </c>
      <c r="F18" s="1">
        <v>168738.724137463</v>
      </c>
      <c r="G18" s="1">
        <v>0.0</v>
      </c>
      <c r="H18" s="1">
        <v>0.0</v>
      </c>
      <c r="I18" s="1">
        <v>3116106.89885393</v>
      </c>
      <c r="J18" s="1">
        <v>4317437.8630115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1.0</v>
      </c>
      <c r="R18" s="1">
        <v>0.0</v>
      </c>
      <c r="S18" s="1">
        <v>3037104.28999223</v>
      </c>
      <c r="T18" s="1">
        <v>4207978.75785808</v>
      </c>
      <c r="V18" s="3">
        <f t="shared" si="1"/>
        <v>-1</v>
      </c>
      <c r="W18" s="3">
        <f t="shared" si="2"/>
        <v>-1</v>
      </c>
      <c r="X18" s="3">
        <f t="shared" si="3"/>
        <v>1</v>
      </c>
      <c r="Y18" s="3">
        <f t="shared" si="4"/>
        <v>26</v>
      </c>
      <c r="Z18" s="3">
        <f t="shared" si="5"/>
        <v>-26</v>
      </c>
      <c r="AA18" s="3">
        <f t="shared" si="6"/>
        <v>13.5</v>
      </c>
      <c r="AB18" s="3">
        <f t="shared" si="7"/>
        <v>13.5</v>
      </c>
      <c r="AC18" s="3">
        <f t="shared" si="8"/>
        <v>52</v>
      </c>
      <c r="AD18" s="3">
        <f t="shared" si="9"/>
        <v>13.5</v>
      </c>
      <c r="AE18" s="3">
        <f t="shared" si="10"/>
        <v>5</v>
      </c>
      <c r="AF18" s="3">
        <f t="shared" si="11"/>
        <v>56</v>
      </c>
    </row>
    <row r="19">
      <c r="A19" s="1">
        <v>0.116578734041696</v>
      </c>
      <c r="B19" s="1">
        <v>0.099627597769737</v>
      </c>
      <c r="C19" s="1">
        <v>0.139124074918688</v>
      </c>
      <c r="D19" s="1">
        <v>0.260001643287588</v>
      </c>
      <c r="E19" s="1">
        <v>0.29888279330921</v>
      </c>
      <c r="F19" s="1">
        <v>59762.8602370687</v>
      </c>
      <c r="G19" s="1">
        <v>0.5</v>
      </c>
      <c r="H19" s="1">
        <v>0.0</v>
      </c>
      <c r="I19" s="1">
        <v>2670080.35639105</v>
      </c>
      <c r="J19" s="1">
        <v>3287064.75406809</v>
      </c>
      <c r="K19" s="1">
        <v>0.37894177346687</v>
      </c>
      <c r="L19" s="1">
        <v>0.0</v>
      </c>
      <c r="M19" s="1">
        <v>0.252585156384464</v>
      </c>
      <c r="N19" s="1">
        <v>0.473617657139325</v>
      </c>
      <c r="O19" s="1">
        <v>0.0</v>
      </c>
      <c r="P19" s="1">
        <v>0.0</v>
      </c>
      <c r="Q19" s="1">
        <v>0.5</v>
      </c>
      <c r="R19" s="1">
        <v>0.0</v>
      </c>
      <c r="S19" s="1">
        <v>2715979.927162</v>
      </c>
      <c r="T19" s="1">
        <v>3343570.35484059</v>
      </c>
      <c r="V19" s="3">
        <f t="shared" si="1"/>
        <v>0</v>
      </c>
      <c r="W19" s="3">
        <f t="shared" si="2"/>
        <v>-1</v>
      </c>
      <c r="X19" s="3">
        <f t="shared" si="3"/>
        <v>0</v>
      </c>
      <c r="Y19" s="3">
        <f t="shared" si="4"/>
        <v>6.5</v>
      </c>
      <c r="Z19" s="3">
        <f t="shared" si="5"/>
        <v>-6.5</v>
      </c>
      <c r="AA19" s="3">
        <f t="shared" si="6"/>
        <v>31</v>
      </c>
      <c r="AB19" s="3">
        <f t="shared" si="7"/>
        <v>46</v>
      </c>
      <c r="AC19" s="3">
        <f t="shared" si="8"/>
        <v>34</v>
      </c>
      <c r="AD19" s="3">
        <f t="shared" si="9"/>
        <v>13.5</v>
      </c>
      <c r="AE19" s="3">
        <f t="shared" si="10"/>
        <v>30.5</v>
      </c>
      <c r="AF19" s="3">
        <f t="shared" si="11"/>
        <v>30.5</v>
      </c>
    </row>
    <row r="20">
      <c r="A20" s="1">
        <v>0.343103345319562</v>
      </c>
      <c r="B20" s="1">
        <v>0.0</v>
      </c>
      <c r="C20" s="1">
        <v>0.260316569105555</v>
      </c>
      <c r="D20" s="1">
        <v>0.386189232071425</v>
      </c>
      <c r="E20" s="1">
        <v>0.0</v>
      </c>
      <c r="F20" s="1">
        <v>0.0</v>
      </c>
      <c r="G20" s="1">
        <v>0.5</v>
      </c>
      <c r="H20" s="1">
        <v>0.0</v>
      </c>
      <c r="I20" s="1">
        <v>2540246.46895373</v>
      </c>
      <c r="J20" s="1">
        <v>3177204.52463003</v>
      </c>
      <c r="K20" s="1">
        <v>0.00363727511430418</v>
      </c>
      <c r="L20" s="1">
        <v>0.195506078824964</v>
      </c>
      <c r="M20" s="1">
        <v>0.260316569105555</v>
      </c>
      <c r="N20" s="1">
        <v>0.508242248031167</v>
      </c>
      <c r="O20" s="1">
        <v>0.586518236474893</v>
      </c>
      <c r="P20" s="1">
        <v>159848.670526697</v>
      </c>
      <c r="Q20" s="1">
        <v>0.5</v>
      </c>
      <c r="R20" s="1">
        <v>0.0</v>
      </c>
      <c r="S20" s="1">
        <v>2483181.48934436</v>
      </c>
      <c r="T20" s="1">
        <v>3105830.93486011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6.5</v>
      </c>
      <c r="Z20" s="3">
        <f t="shared" si="5"/>
        <v>-6.5</v>
      </c>
      <c r="AA20" s="3">
        <f t="shared" si="6"/>
        <v>42</v>
      </c>
      <c r="AB20" s="3">
        <f t="shared" si="7"/>
        <v>28</v>
      </c>
      <c r="AC20" s="3">
        <f t="shared" si="8"/>
        <v>13.5</v>
      </c>
      <c r="AD20" s="3">
        <f t="shared" si="9"/>
        <v>41</v>
      </c>
      <c r="AE20" s="3">
        <f t="shared" si="10"/>
        <v>30.5</v>
      </c>
      <c r="AF20" s="3">
        <f t="shared" si="11"/>
        <v>30.5</v>
      </c>
    </row>
    <row r="21">
      <c r="A21" s="1">
        <v>0.28319651167391</v>
      </c>
      <c r="B21" s="1">
        <v>0.0979266452830007</v>
      </c>
      <c r="C21" s="1">
        <v>0.275882416594908</v>
      </c>
      <c r="D21" s="1">
        <v>0.453342033753171</v>
      </c>
      <c r="E21" s="1">
        <v>0.298964490943133</v>
      </c>
      <c r="F21" s="1">
        <v>59145.3800089652</v>
      </c>
      <c r="G21" s="1">
        <v>0.2</v>
      </c>
      <c r="H21" s="1">
        <v>0.0</v>
      </c>
      <c r="I21" s="1">
        <v>2521751.73396382</v>
      </c>
      <c r="J21" s="1">
        <v>3025524.18517156</v>
      </c>
      <c r="K21" s="1">
        <v>0.522349235422203</v>
      </c>
      <c r="L21" s="1">
        <v>0.258911472316277</v>
      </c>
      <c r="M21" s="1">
        <v>0.059212755613266</v>
      </c>
      <c r="N21" s="1">
        <v>0.158491666929098</v>
      </c>
      <c r="O21" s="1">
        <v>1.25717973791819</v>
      </c>
      <c r="P21" s="1">
        <v>50221.5965126683</v>
      </c>
      <c r="Q21" s="1">
        <v>0.8</v>
      </c>
      <c r="R21" s="1">
        <v>0.0</v>
      </c>
      <c r="S21" s="1">
        <v>2439617.52450926</v>
      </c>
      <c r="T21" s="1">
        <v>2926981.76566777</v>
      </c>
      <c r="V21" s="3">
        <f t="shared" si="1"/>
        <v>-0.6</v>
      </c>
      <c r="W21" s="3">
        <f t="shared" si="2"/>
        <v>-1</v>
      </c>
      <c r="X21" s="3">
        <f t="shared" si="3"/>
        <v>0.6</v>
      </c>
      <c r="Y21" s="3">
        <f t="shared" si="4"/>
        <v>20</v>
      </c>
      <c r="Z21" s="3">
        <f t="shared" si="5"/>
        <v>-20</v>
      </c>
      <c r="AA21" s="3">
        <f t="shared" si="6"/>
        <v>38</v>
      </c>
      <c r="AB21" s="3">
        <f t="shared" si="7"/>
        <v>49</v>
      </c>
      <c r="AC21" s="3">
        <f t="shared" si="8"/>
        <v>33</v>
      </c>
      <c r="AD21" s="3">
        <f t="shared" si="9"/>
        <v>43</v>
      </c>
      <c r="AE21" s="3">
        <f t="shared" si="10"/>
        <v>11</v>
      </c>
      <c r="AF21" s="3">
        <f t="shared" si="11"/>
        <v>50</v>
      </c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3409548.32710958</v>
      </c>
      <c r="J22" s="1">
        <v>4724008.31686066</v>
      </c>
      <c r="K22" s="1">
        <v>0.0</v>
      </c>
      <c r="L22" s="1">
        <v>0.875909694631397</v>
      </c>
      <c r="M22" s="1">
        <v>0.911007262593386</v>
      </c>
      <c r="N22" s="1">
        <v>0.925832974716309</v>
      </c>
      <c r="O22" s="1">
        <v>4.05010594590383</v>
      </c>
      <c r="P22" s="1">
        <v>35968.743744385</v>
      </c>
      <c r="Q22" s="1">
        <v>0.0</v>
      </c>
      <c r="R22" s="1">
        <v>0.0</v>
      </c>
      <c r="S22" s="1">
        <v>3534347.34889888</v>
      </c>
      <c r="T22" s="1">
        <v>4896919.8445889</v>
      </c>
      <c r="V22" s="3">
        <f t="shared" si="1"/>
        <v>1</v>
      </c>
      <c r="W22" s="3">
        <f t="shared" si="2"/>
        <v>1</v>
      </c>
      <c r="X22" s="3">
        <f t="shared" si="3"/>
        <v>1</v>
      </c>
      <c r="Y22" s="3">
        <f t="shared" si="4"/>
        <v>26</v>
      </c>
      <c r="Z22" s="3">
        <f t="shared" si="5"/>
        <v>26</v>
      </c>
      <c r="AA22" s="3">
        <f t="shared" si="6"/>
        <v>13.5</v>
      </c>
      <c r="AB22" s="3">
        <f t="shared" si="7"/>
        <v>13.5</v>
      </c>
      <c r="AC22" s="3">
        <f t="shared" si="8"/>
        <v>13.5</v>
      </c>
      <c r="AD22" s="3">
        <f t="shared" si="9"/>
        <v>50</v>
      </c>
      <c r="AE22" s="3">
        <f t="shared" si="10"/>
        <v>56</v>
      </c>
      <c r="AF22" s="3">
        <f t="shared" si="11"/>
        <v>5</v>
      </c>
    </row>
    <row r="23">
      <c r="A23" s="1">
        <v>0.0</v>
      </c>
      <c r="B23" s="1">
        <v>7.77406314655245</v>
      </c>
      <c r="C23" s="1">
        <v>1.33685671324444</v>
      </c>
      <c r="D23" s="1">
        <v>1.60008609667774</v>
      </c>
      <c r="E23" s="1">
        <v>27.0462303353388</v>
      </c>
      <c r="F23" s="1">
        <v>84691.5185330537</v>
      </c>
      <c r="G23" s="1">
        <v>0.0</v>
      </c>
      <c r="H23" s="1">
        <v>0.0</v>
      </c>
      <c r="I23" s="1">
        <v>3224410.35461371</v>
      </c>
      <c r="J23" s="1">
        <v>4467494.86582159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S23" s="1">
        <v>3169296.32038615</v>
      </c>
      <c r="T23" s="1">
        <v>4391133.13583789</v>
      </c>
      <c r="V23" s="3">
        <f t="shared" si="1"/>
        <v>-1</v>
      </c>
      <c r="W23" s="3">
        <f t="shared" si="2"/>
        <v>-1</v>
      </c>
      <c r="X23" s="3">
        <f t="shared" si="3"/>
        <v>1</v>
      </c>
      <c r="Y23" s="3">
        <f t="shared" si="4"/>
        <v>26</v>
      </c>
      <c r="Z23" s="3">
        <f t="shared" si="5"/>
        <v>-26</v>
      </c>
      <c r="AA23" s="3">
        <f t="shared" si="6"/>
        <v>13.5</v>
      </c>
      <c r="AB23" s="3">
        <f t="shared" si="7"/>
        <v>13.5</v>
      </c>
      <c r="AC23" s="3">
        <f t="shared" si="8"/>
        <v>59</v>
      </c>
      <c r="AD23" s="3">
        <f t="shared" si="9"/>
        <v>13.5</v>
      </c>
      <c r="AE23" s="3">
        <f t="shared" si="10"/>
        <v>5</v>
      </c>
      <c r="AF23" s="3">
        <f t="shared" si="11"/>
        <v>56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1">
        <v>2592810.14013041</v>
      </c>
      <c r="J24" s="1">
        <v>3592398.52540024</v>
      </c>
      <c r="K24" s="1">
        <v>0.0</v>
      </c>
      <c r="L24" s="1">
        <v>2.80840360779155</v>
      </c>
      <c r="M24" s="1">
        <v>1.74404947542261</v>
      </c>
      <c r="N24" s="1">
        <v>1.81644043194295</v>
      </c>
      <c r="O24" s="1">
        <v>9.87666910023717</v>
      </c>
      <c r="P24" s="1">
        <v>10849.9037206405</v>
      </c>
      <c r="Q24" s="1">
        <v>0.0</v>
      </c>
      <c r="R24" s="1">
        <v>0.0</v>
      </c>
      <c r="S24" s="1">
        <v>2624643.6790386</v>
      </c>
      <c r="T24" s="1">
        <v>3636504.56868631</v>
      </c>
      <c r="V24" s="3">
        <f t="shared" si="1"/>
        <v>1</v>
      </c>
      <c r="W24" s="3">
        <f t="shared" si="2"/>
        <v>1</v>
      </c>
      <c r="X24" s="3">
        <f t="shared" si="3"/>
        <v>1</v>
      </c>
      <c r="Y24" s="3">
        <f t="shared" si="4"/>
        <v>26</v>
      </c>
      <c r="Z24" s="3">
        <f t="shared" si="5"/>
        <v>26</v>
      </c>
      <c r="AA24" s="3">
        <f t="shared" si="6"/>
        <v>13.5</v>
      </c>
      <c r="AB24" s="3">
        <f t="shared" si="7"/>
        <v>13.5</v>
      </c>
      <c r="AC24" s="3">
        <f t="shared" si="8"/>
        <v>13.5</v>
      </c>
      <c r="AD24" s="3">
        <f t="shared" si="9"/>
        <v>56</v>
      </c>
      <c r="AE24" s="3">
        <f t="shared" si="10"/>
        <v>56</v>
      </c>
      <c r="AF24" s="3">
        <f t="shared" si="11"/>
        <v>5</v>
      </c>
    </row>
    <row r="25">
      <c r="A25" s="1">
        <v>0.0</v>
      </c>
      <c r="B25" s="1">
        <v>3.23853223497662</v>
      </c>
      <c r="C25" s="1">
        <v>0.287938748662616</v>
      </c>
      <c r="D25" s="1">
        <v>0.575680734926004</v>
      </c>
      <c r="E25" s="1">
        <v>9.69851454816244</v>
      </c>
      <c r="F25" s="1">
        <v>120152.592863379</v>
      </c>
      <c r="G25" s="1">
        <v>0.5</v>
      </c>
      <c r="H25" s="1">
        <v>0.0</v>
      </c>
      <c r="I25" s="1">
        <v>2463824.43411264</v>
      </c>
      <c r="J25" s="1">
        <v>3413685.60214967</v>
      </c>
      <c r="K25" s="1">
        <v>0.0</v>
      </c>
      <c r="L25" s="1">
        <v>0.0</v>
      </c>
      <c r="M25" s="1">
        <v>0.707106781186547</v>
      </c>
      <c r="N25" s="1">
        <v>1.0</v>
      </c>
      <c r="O25" s="1">
        <v>0.0</v>
      </c>
      <c r="P25" s="1">
        <v>0.0</v>
      </c>
      <c r="Q25" s="1">
        <v>0.5</v>
      </c>
      <c r="R25" s="1">
        <v>0.0</v>
      </c>
      <c r="S25" s="1">
        <v>2475813.39830595</v>
      </c>
      <c r="T25" s="1">
        <v>3430296.6343454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6.5</v>
      </c>
      <c r="Z25" s="3">
        <f t="shared" si="5"/>
        <v>-6.5</v>
      </c>
      <c r="AA25" s="3">
        <f t="shared" si="6"/>
        <v>13.5</v>
      </c>
      <c r="AB25" s="3">
        <f t="shared" si="7"/>
        <v>13.5</v>
      </c>
      <c r="AC25" s="3">
        <f t="shared" si="8"/>
        <v>58</v>
      </c>
      <c r="AD25" s="3">
        <f t="shared" si="9"/>
        <v>13.5</v>
      </c>
      <c r="AE25" s="3">
        <f t="shared" si="10"/>
        <v>30.5</v>
      </c>
      <c r="AF25" s="3">
        <f t="shared" si="11"/>
        <v>30.5</v>
      </c>
    </row>
    <row r="26">
      <c r="A26" s="1">
        <v>0.369986477110364</v>
      </c>
      <c r="B26" s="1">
        <v>0.279634302876464</v>
      </c>
      <c r="C26" s="1">
        <v>0.257613362200473</v>
      </c>
      <c r="D26" s="1">
        <v>0.304992251641982</v>
      </c>
      <c r="E26" s="1">
        <v>0.838902908629393</v>
      </c>
      <c r="F26" s="1">
        <v>255171.684259143</v>
      </c>
      <c r="G26" s="1">
        <v>0.5</v>
      </c>
      <c r="H26" s="1">
        <v>0.0</v>
      </c>
      <c r="I26" s="1">
        <v>3004666.83628791</v>
      </c>
      <c r="J26" s="1">
        <v>3725256.29648779</v>
      </c>
      <c r="K26" s="1">
        <v>0.16308551878945</v>
      </c>
      <c r="L26" s="1">
        <v>0.103745534016574</v>
      </c>
      <c r="M26" s="1">
        <v>0.182040754342861</v>
      </c>
      <c r="N26" s="1">
        <v>0.41412326477547</v>
      </c>
      <c r="O26" s="1">
        <v>0.311236602049724</v>
      </c>
      <c r="P26" s="1">
        <v>113474.32416083</v>
      </c>
      <c r="Q26" s="1">
        <v>0.5</v>
      </c>
      <c r="R26" s="1">
        <v>0.0</v>
      </c>
      <c r="S26" s="1">
        <v>3060620.5689205</v>
      </c>
      <c r="T26" s="1">
        <v>3794629.30695788</v>
      </c>
      <c r="V26" s="3">
        <f t="shared" si="1"/>
        <v>0</v>
      </c>
      <c r="W26" s="3">
        <f t="shared" si="2"/>
        <v>-1</v>
      </c>
      <c r="X26" s="3">
        <f t="shared" si="3"/>
        <v>0</v>
      </c>
      <c r="Y26" s="3">
        <f t="shared" si="4"/>
        <v>6.5</v>
      </c>
      <c r="Z26" s="3">
        <f t="shared" si="5"/>
        <v>-6.5</v>
      </c>
      <c r="AA26" s="3">
        <f t="shared" si="6"/>
        <v>44</v>
      </c>
      <c r="AB26" s="3">
        <f t="shared" si="7"/>
        <v>34</v>
      </c>
      <c r="AC26" s="3">
        <f t="shared" si="8"/>
        <v>44</v>
      </c>
      <c r="AD26" s="3">
        <f t="shared" si="9"/>
        <v>36</v>
      </c>
      <c r="AE26" s="3">
        <f t="shared" si="10"/>
        <v>30.5</v>
      </c>
      <c r="AF26" s="3">
        <f t="shared" si="11"/>
        <v>30.5</v>
      </c>
    </row>
    <row r="27">
      <c r="A27" s="1">
        <v>0.0</v>
      </c>
      <c r="B27" s="1">
        <v>0.0</v>
      </c>
      <c r="C27" s="1">
        <v>0.224696924681135</v>
      </c>
      <c r="D27" s="1">
        <v>0.577874942052571</v>
      </c>
      <c r="E27" s="1">
        <v>0.0</v>
      </c>
      <c r="F27" s="1">
        <v>0.0</v>
      </c>
      <c r="G27" s="1">
        <v>0.666666666666666</v>
      </c>
      <c r="H27" s="1">
        <v>0.0</v>
      </c>
      <c r="I27" s="1">
        <v>3279174.21464133</v>
      </c>
      <c r="J27" s="1">
        <v>4056839.45929507</v>
      </c>
      <c r="K27" s="1">
        <v>0.377310771944207</v>
      </c>
      <c r="L27" s="1">
        <v>1.6556351288451</v>
      </c>
      <c r="M27" s="1">
        <v>0.483863244540076</v>
      </c>
      <c r="N27" s="1">
        <v>0.422125057947428</v>
      </c>
      <c r="O27" s="1">
        <v>4.58810286849305</v>
      </c>
      <c r="P27" s="1">
        <v>11246.3423715941</v>
      </c>
      <c r="Q27" s="1">
        <v>0.333333333333333</v>
      </c>
      <c r="R27" s="1">
        <v>0.0</v>
      </c>
      <c r="S27" s="1">
        <v>3299380.15375092</v>
      </c>
      <c r="T27" s="1">
        <v>4081837.21954873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16</v>
      </c>
      <c r="Z27" s="3">
        <f t="shared" si="5"/>
        <v>16</v>
      </c>
      <c r="AA27" s="3">
        <f t="shared" si="6"/>
        <v>13.5</v>
      </c>
      <c r="AB27" s="3">
        <f t="shared" si="7"/>
        <v>45</v>
      </c>
      <c r="AC27" s="3">
        <f t="shared" si="8"/>
        <v>13.5</v>
      </c>
      <c r="AD27" s="3">
        <f t="shared" si="9"/>
        <v>53</v>
      </c>
      <c r="AE27" s="3">
        <f t="shared" si="10"/>
        <v>46</v>
      </c>
      <c r="AF27" s="3">
        <f t="shared" si="11"/>
        <v>15</v>
      </c>
    </row>
    <row r="28">
      <c r="A28" s="1">
        <v>0.0</v>
      </c>
      <c r="B28" s="1">
        <v>0.118696481370052</v>
      </c>
      <c r="C28" s="1">
        <v>0.306719459665966</v>
      </c>
      <c r="D28" s="1">
        <v>0.291421928013039</v>
      </c>
      <c r="E28" s="1">
        <v>0.237392962740104</v>
      </c>
      <c r="F28" s="1">
        <v>0.0</v>
      </c>
      <c r="G28" s="1">
        <v>0.25</v>
      </c>
      <c r="H28" s="1">
        <v>0.0</v>
      </c>
      <c r="I28" s="1">
        <v>3150943.11424901</v>
      </c>
      <c r="J28" s="1">
        <v>4176993.57281854</v>
      </c>
      <c r="K28" s="1">
        <v>0.202352854788772</v>
      </c>
      <c r="L28" s="1">
        <v>0.0</v>
      </c>
      <c r="M28" s="1">
        <v>0.0589232487414817</v>
      </c>
      <c r="N28" s="1">
        <v>0.113969391406668</v>
      </c>
      <c r="O28" s="1">
        <v>0.0</v>
      </c>
      <c r="P28" s="1">
        <v>127478.240715343</v>
      </c>
      <c r="Q28" s="1">
        <v>0.75</v>
      </c>
      <c r="R28" s="1">
        <v>0.0</v>
      </c>
      <c r="S28" s="1">
        <v>3133137.50515652</v>
      </c>
      <c r="T28" s="1">
        <v>4153389.68948091</v>
      </c>
      <c r="V28" s="3">
        <f t="shared" si="1"/>
        <v>-0.5</v>
      </c>
      <c r="W28" s="3">
        <f t="shared" si="2"/>
        <v>-1</v>
      </c>
      <c r="X28" s="3">
        <f t="shared" si="3"/>
        <v>0.5</v>
      </c>
      <c r="Y28" s="3">
        <f t="shared" si="4"/>
        <v>18.5</v>
      </c>
      <c r="Z28" s="3">
        <f t="shared" si="5"/>
        <v>-18.5</v>
      </c>
      <c r="AA28" s="3">
        <f t="shared" si="6"/>
        <v>13.5</v>
      </c>
      <c r="AB28" s="3">
        <f t="shared" si="7"/>
        <v>35</v>
      </c>
      <c r="AC28" s="3">
        <f t="shared" si="8"/>
        <v>37</v>
      </c>
      <c r="AD28" s="3">
        <f t="shared" si="9"/>
        <v>13.5</v>
      </c>
      <c r="AE28" s="3">
        <f t="shared" si="10"/>
        <v>12.5</v>
      </c>
      <c r="AF28" s="3">
        <f t="shared" si="11"/>
        <v>48.5</v>
      </c>
    </row>
    <row r="29">
      <c r="A29" s="1">
        <v>0.0</v>
      </c>
      <c r="B29" s="1">
        <v>0.173935817932263</v>
      </c>
      <c r="C29" s="1">
        <v>0.173935817932263</v>
      </c>
      <c r="D29" s="1">
        <v>0.346250651281265</v>
      </c>
      <c r="E29" s="1">
        <v>0.347871635864526</v>
      </c>
      <c r="F29" s="1">
        <v>0.0</v>
      </c>
      <c r="G29" s="1">
        <v>0.5</v>
      </c>
      <c r="H29" s="1">
        <v>0.0</v>
      </c>
      <c r="I29" s="1">
        <v>2724056.95615297</v>
      </c>
      <c r="J29" s="1">
        <v>3774244.01391474</v>
      </c>
      <c r="K29" s="1">
        <v>0.0</v>
      </c>
      <c r="L29" s="1">
        <v>0.783257396301096</v>
      </c>
      <c r="M29" s="1">
        <v>0.613125422413916</v>
      </c>
      <c r="N29" s="1">
        <v>0.932530187614512</v>
      </c>
      <c r="O29" s="1">
        <v>2.00442964588492</v>
      </c>
      <c r="P29" s="1">
        <v>56822.436756609</v>
      </c>
      <c r="Q29" s="1">
        <v>0.5</v>
      </c>
      <c r="R29" s="1">
        <v>0.0</v>
      </c>
      <c r="S29" s="1">
        <v>2722366.75206301</v>
      </c>
      <c r="T29" s="1">
        <v>3771901.12726118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6.5</v>
      </c>
      <c r="Z29" s="3">
        <f t="shared" si="5"/>
        <v>-6.5</v>
      </c>
      <c r="AA29" s="3">
        <f t="shared" si="6"/>
        <v>13.5</v>
      </c>
      <c r="AB29" s="3">
        <f t="shared" si="7"/>
        <v>13.5</v>
      </c>
      <c r="AC29" s="3">
        <f t="shared" si="8"/>
        <v>40</v>
      </c>
      <c r="AD29" s="3">
        <f t="shared" si="9"/>
        <v>49</v>
      </c>
      <c r="AE29" s="3">
        <f t="shared" si="10"/>
        <v>30.5</v>
      </c>
      <c r="AF29" s="3">
        <f t="shared" si="11"/>
        <v>30.5</v>
      </c>
    </row>
    <row r="30">
      <c r="A30" s="1">
        <v>0.469790149213723</v>
      </c>
      <c r="B30" s="1">
        <v>0.0</v>
      </c>
      <c r="C30" s="1">
        <v>0.0561105905793568</v>
      </c>
      <c r="D30" s="1">
        <v>0.060924755138125</v>
      </c>
      <c r="E30" s="1">
        <v>0.0</v>
      </c>
      <c r="F30" s="1">
        <v>59087.3902736975</v>
      </c>
      <c r="G30" s="1">
        <v>0.625</v>
      </c>
      <c r="H30" s="1">
        <v>0.0</v>
      </c>
      <c r="I30" s="1">
        <v>3253139.0538515</v>
      </c>
      <c r="J30" s="1">
        <v>3962633.43039055</v>
      </c>
      <c r="K30" s="1">
        <v>0.317044223260479</v>
      </c>
      <c r="L30" s="1">
        <v>0.0542484636126836</v>
      </c>
      <c r="M30" s="1">
        <v>0.147652172401176</v>
      </c>
      <c r="N30" s="1">
        <v>0.442448715947012</v>
      </c>
      <c r="O30" s="1">
        <v>0.232511900653547</v>
      </c>
      <c r="P30" s="1">
        <v>52837.6279866157</v>
      </c>
      <c r="Q30" s="1">
        <v>0.375</v>
      </c>
      <c r="R30" s="1">
        <v>0.0</v>
      </c>
      <c r="S30" s="1">
        <v>3394787.21057698</v>
      </c>
      <c r="T30" s="1">
        <v>4135174.91592832</v>
      </c>
      <c r="V30" s="3">
        <f t="shared" si="1"/>
        <v>0.25</v>
      </c>
      <c r="W30" s="3">
        <f t="shared" si="2"/>
        <v>1</v>
      </c>
      <c r="X30" s="3">
        <f t="shared" si="3"/>
        <v>0.25</v>
      </c>
      <c r="Y30" s="3">
        <f t="shared" si="4"/>
        <v>13.5</v>
      </c>
      <c r="Z30" s="3">
        <f t="shared" si="5"/>
        <v>13.5</v>
      </c>
      <c r="AA30" s="3">
        <f t="shared" si="6"/>
        <v>47</v>
      </c>
      <c r="AB30" s="3">
        <f t="shared" si="7"/>
        <v>40</v>
      </c>
      <c r="AC30" s="3">
        <f t="shared" si="8"/>
        <v>13.5</v>
      </c>
      <c r="AD30" s="3">
        <f t="shared" si="9"/>
        <v>29</v>
      </c>
      <c r="AE30" s="3">
        <f t="shared" si="10"/>
        <v>43.5</v>
      </c>
      <c r="AF30" s="3">
        <f t="shared" si="11"/>
        <v>17.5</v>
      </c>
    </row>
    <row r="31">
      <c r="A31" s="1">
        <v>0.162106176246994</v>
      </c>
      <c r="B31" s="1">
        <v>0.139591921684139</v>
      </c>
      <c r="C31" s="1">
        <v>0.172948237633907</v>
      </c>
      <c r="D31" s="1">
        <v>0.448893200566191</v>
      </c>
      <c r="E31" s="1">
        <v>0.558367686736557</v>
      </c>
      <c r="F31" s="1">
        <v>72247.6239175035</v>
      </c>
      <c r="G31" s="1">
        <v>0.5</v>
      </c>
      <c r="H31" s="1">
        <v>0.0</v>
      </c>
      <c r="I31" s="1">
        <v>2423120.35685653</v>
      </c>
      <c r="J31" s="1">
        <v>3003923.80024452</v>
      </c>
      <c r="K31" s="1">
        <v>0.338872432253809</v>
      </c>
      <c r="L31" s="1">
        <v>0.0</v>
      </c>
      <c r="M31" s="1">
        <v>0.139866995974832</v>
      </c>
      <c r="N31" s="1">
        <v>0.308973979027117</v>
      </c>
      <c r="O31" s="1">
        <v>0.0</v>
      </c>
      <c r="P31" s="1">
        <v>124872.385915844</v>
      </c>
      <c r="Q31" s="1">
        <v>0.5</v>
      </c>
      <c r="R31" s="1">
        <v>0.0</v>
      </c>
      <c r="S31" s="1">
        <v>2478222.72814333</v>
      </c>
      <c r="T31" s="1">
        <v>3072234.1591825</v>
      </c>
      <c r="V31" s="3">
        <f t="shared" si="1"/>
        <v>0</v>
      </c>
      <c r="W31" s="3">
        <f t="shared" si="2"/>
        <v>-1</v>
      </c>
      <c r="X31" s="3">
        <f t="shared" si="3"/>
        <v>0</v>
      </c>
      <c r="Y31" s="3">
        <f t="shared" si="4"/>
        <v>6.5</v>
      </c>
      <c r="Z31" s="3">
        <f t="shared" si="5"/>
        <v>-6.5</v>
      </c>
      <c r="AA31" s="3">
        <f t="shared" si="6"/>
        <v>33</v>
      </c>
      <c r="AB31" s="3">
        <f t="shared" si="7"/>
        <v>41</v>
      </c>
      <c r="AC31" s="3">
        <f t="shared" si="8"/>
        <v>38</v>
      </c>
      <c r="AD31" s="3">
        <f t="shared" si="9"/>
        <v>13.5</v>
      </c>
      <c r="AE31" s="3">
        <f t="shared" si="10"/>
        <v>30.5</v>
      </c>
      <c r="AF31" s="3">
        <f t="shared" si="11"/>
        <v>30.5</v>
      </c>
    </row>
    <row r="32">
      <c r="A32">
        <f t="shared" ref="A32:T32" si="12">AVERAGE(A2:A31)</f>
        <v>0.2114335871</v>
      </c>
      <c r="B32">
        <f t="shared" si="12"/>
        <v>1.24009154</v>
      </c>
      <c r="C32">
        <f t="shared" si="12"/>
        <v>0.4310541449</v>
      </c>
      <c r="D32">
        <f t="shared" si="12"/>
        <v>0.5203737264</v>
      </c>
      <c r="E32">
        <f t="shared" si="12"/>
        <v>3.330153791</v>
      </c>
      <c r="F32">
        <f t="shared" si="12"/>
        <v>58097.46534</v>
      </c>
      <c r="G32">
        <f t="shared" si="12"/>
        <v>0.465</v>
      </c>
      <c r="H32">
        <f t="shared" si="12"/>
        <v>0</v>
      </c>
      <c r="I32">
        <f t="shared" si="12"/>
        <v>2863362.291</v>
      </c>
      <c r="J32">
        <f t="shared" si="12"/>
        <v>3637835.507</v>
      </c>
      <c r="K32">
        <f t="shared" si="12"/>
        <v>0.2359373172</v>
      </c>
      <c r="L32">
        <f t="shared" si="12"/>
        <v>0.4279508678</v>
      </c>
      <c r="M32">
        <f t="shared" si="12"/>
        <v>0.3640202794</v>
      </c>
      <c r="N32">
        <f t="shared" si="12"/>
        <v>0.4959145604</v>
      </c>
      <c r="O32">
        <f t="shared" si="12"/>
        <v>1.44256866</v>
      </c>
      <c r="P32">
        <f t="shared" si="12"/>
        <v>62844.53229</v>
      </c>
      <c r="Q32">
        <f t="shared" si="12"/>
        <v>0.535</v>
      </c>
      <c r="R32">
        <f t="shared" si="12"/>
        <v>0</v>
      </c>
      <c r="S32">
        <f t="shared" si="12"/>
        <v>2864801.494</v>
      </c>
      <c r="T32">
        <f t="shared" si="12"/>
        <v>3639237.332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3">
        <f>SUMif(Z2:Z31,"&gt;0",Z2:Z31)</f>
        <v>176.5</v>
      </c>
      <c r="AA34" s="3">
        <f>sum(AA2:AA31)</f>
        <v>867.5</v>
      </c>
      <c r="AB34" s="3">
        <f>SUM(AB2:AB31)</f>
        <v>962.5</v>
      </c>
      <c r="AC34" s="3">
        <f>sum(AC2:AC31)</f>
        <v>932.5</v>
      </c>
      <c r="AD34" s="3">
        <f>SUM(AD2:AD31)</f>
        <v>897.5</v>
      </c>
      <c r="AE34" s="3">
        <f>sum(AE2:AE31)</f>
        <v>881</v>
      </c>
      <c r="AF34" s="3">
        <f>SUM(AF2:AF31)</f>
        <v>949</v>
      </c>
    </row>
    <row r="35">
      <c r="V35" s="2"/>
      <c r="W35" s="2"/>
      <c r="X35" s="2"/>
      <c r="Y35" s="2"/>
      <c r="Z35" s="3">
        <f>sum(Z2:Z31)</f>
        <v>-112</v>
      </c>
      <c r="AA35" s="2" t="s">
        <v>31</v>
      </c>
      <c r="AB35" s="3">
        <f>(AA34/Z36-(Z36+1)/2)/Z36</f>
        <v>0.4472222222</v>
      </c>
      <c r="AC35" s="2" t="s">
        <v>32</v>
      </c>
      <c r="AD35" s="3">
        <f>(AC34/Z36-(Z36+1)/2)/Z36</f>
        <v>0.5194444444</v>
      </c>
      <c r="AE35" s="2" t="s">
        <v>33</v>
      </c>
      <c r="AF35" s="3">
        <f>(AE34/Z36-(Z36+1)/2)/Z36</f>
        <v>0.4622222222</v>
      </c>
    </row>
    <row r="36">
      <c r="V36" s="5"/>
      <c r="W36" s="5"/>
      <c r="X36" s="5"/>
      <c r="Y36" s="5"/>
      <c r="Z36" s="3">
        <v>30.0</v>
      </c>
      <c r="AA36" s="2" t="s">
        <v>34</v>
      </c>
      <c r="AB36" s="6">
        <f>(AB34/Z36-(Z36+1)/2)/Z36</f>
        <v>0.5527777778</v>
      </c>
      <c r="AC36" s="2" t="s">
        <v>35</v>
      </c>
      <c r="AD36" s="6">
        <f>(AD34/Z36-(Z36+1)/2)/Z36</f>
        <v>0.4805555556</v>
      </c>
      <c r="AE36" s="2" t="s">
        <v>36</v>
      </c>
      <c r="AF36" s="6">
        <f>(AF34/Z36-(Z36+1)/2)/Z36</f>
        <v>0.5377777778</v>
      </c>
    </row>
  </sheetData>
  <drawing r:id="rId1"/>
</worksheet>
</file>