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19Devs_Analysis_4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<sst xmlns="http://schemas.openxmlformats.org/spreadsheetml/2006/main" count="37" uniqueCount="37">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</sst>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0.845306471021155</v>
      </c>
      <c r="B2" s="1">
        <v>0.111577241535748</v>
      </c>
      <c r="C2" s="1">
        <v>0.131166867417601</v>
      </c>
      <c r="D2" s="1">
        <v>0.100113493685915</v>
      </c>
      <c r="E2" s="1">
        <v>0.362054757517625</v>
      </c>
      <c r="F2" s="1">
        <v>2344939.95053581</v>
      </c>
      <c r="G2" s="1">
        <v>0.5</v>
      </c>
      <c r="H2" s="1">
        <v>0.0</v>
      </c>
      <c r="I2" s="1">
        <v>8794889.61450252</v>
      </c>
      <c r="J2" s="1">
        <v>9372680.49829258</v>
      </c>
      <c r="K2" s="1">
        <v>0.788110794376951</v>
      </c>
      <c r="L2" s="1">
        <v>0.107798758492922</v>
      </c>
      <c r="M2" s="1">
        <v>0.156169554949567</v>
      </c>
      <c r="N2" s="1">
        <v>0.224969583215427</v>
      </c>
      <c r="O2" s="1">
        <v>0.427098494139589</v>
      </c>
      <c r="P2" s="1">
        <v>224730.548842795</v>
      </c>
      <c r="Q2" s="1">
        <v>0.5</v>
      </c>
      <c r="R2" s="1">
        <v>0.0</v>
      </c>
      <c r="S2" s="1">
        <v>8544531.64278045</v>
      </c>
      <c r="T2" s="1">
        <v>9105873.66077981</v>
      </c>
      <c r="V2" s="3">
        <f t="shared" ref="V2:V31" si="1">G2-Q2</f>
        <v>0</v>
      </c>
      <c r="W2" s="3">
        <f t="shared" ref="W2:W31" si="2">if(V2&gt;0,1,-1)</f>
        <v>-1</v>
      </c>
      <c r="X2" s="3">
        <f t="shared" ref="X2:X31" si="3">ABS(V2)</f>
        <v>0</v>
      </c>
      <c r="Y2" s="3">
        <f t="shared" ref="Y2:Y31" si="4">RANK.AVG(X2,$X$2:$X$31,1)</f>
        <v>2</v>
      </c>
      <c r="Z2" s="3">
        <f t="shared" ref="Z2:Z31" si="5">Y2*W2</f>
        <v>-2</v>
      </c>
      <c r="AA2" s="3">
        <f t="shared" ref="AA2:AA31" si="6">RANK.AVG(A2,{$A$2:$A$31,$K$2:$K$31},1)</f>
        <v>59</v>
      </c>
      <c r="AB2" s="3">
        <f t="shared" ref="AB2:AB31" si="7">RANK.AVG(K2,{$A$2:$A$31,$K$2:$K$31},1)</f>
        <v>56</v>
      </c>
      <c r="AC2" s="3">
        <f t="shared" ref="AC2:AC31" si="8">RANK.AVG(B2,{$B$2:$B$31,$L$2:$L$31},1)</f>
        <v>35</v>
      </c>
      <c r="AD2" s="3">
        <f t="shared" ref="AD2:AD31" si="9">RANK.AVG(L2,{$B$2:$B$31,$L$2:$L$31},1)</f>
        <v>34</v>
      </c>
      <c r="AE2" s="3">
        <f t="shared" ref="AE2:AE31" si="10">RANK.AVG(G2,{$G$2:$G$31,$Q$2:$Q$31},1)</f>
        <v>30.5</v>
      </c>
      <c r="AF2" s="3">
        <f t="shared" ref="AF2:AF31" si="11">RANK.AVG(Q2,{$G$2:$G$31,$Q$2:$Q$31},1)</f>
        <v>30.5</v>
      </c>
    </row>
    <row r="3">
      <c r="A3" s="1">
        <v>0.0</v>
      </c>
      <c r="B3" s="1">
        <v>4.607838135036</v>
      </c>
      <c r="C3" s="1">
        <v>5.07844633163033</v>
      </c>
      <c r="D3" s="1">
        <v>5.52060623696044</v>
      </c>
      <c r="E3" s="1">
        <v>10.1926084123056</v>
      </c>
      <c r="F3" s="1">
        <v>831177.087268883</v>
      </c>
      <c r="G3" s="1">
        <v>0.0</v>
      </c>
      <c r="H3" s="1">
        <v>0.0</v>
      </c>
      <c r="I3" s="4">
        <v>2.88654670702653E7</v>
      </c>
      <c r="J3" s="4">
        <v>3.99937360249763E7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1.0</v>
      </c>
      <c r="R3" s="1">
        <v>0.0</v>
      </c>
      <c r="S3" s="4">
        <v>2.61135969274753E7</v>
      </c>
      <c r="T3" s="4">
        <v>3.61809516874376E7</v>
      </c>
      <c r="V3" s="3">
        <f t="shared" si="1"/>
        <v>-1</v>
      </c>
      <c r="W3" s="3">
        <f t="shared" si="2"/>
        <v>-1</v>
      </c>
      <c r="X3" s="3">
        <f t="shared" si="3"/>
        <v>1</v>
      </c>
      <c r="Y3" s="3">
        <f t="shared" si="4"/>
        <v>27.5</v>
      </c>
      <c r="Z3" s="3">
        <f t="shared" si="5"/>
        <v>-27.5</v>
      </c>
      <c r="AA3" s="3">
        <f t="shared" si="6"/>
        <v>4.5</v>
      </c>
      <c r="AB3" s="3">
        <f t="shared" si="7"/>
        <v>4.5</v>
      </c>
      <c r="AC3" s="3">
        <f t="shared" si="8"/>
        <v>59</v>
      </c>
      <c r="AD3" s="3">
        <f t="shared" si="9"/>
        <v>9.5</v>
      </c>
      <c r="AE3" s="3">
        <f t="shared" si="10"/>
        <v>3.5</v>
      </c>
      <c r="AF3" s="3">
        <f t="shared" si="11"/>
        <v>57.5</v>
      </c>
    </row>
    <row r="4">
      <c r="A4" s="1">
        <v>0.0</v>
      </c>
      <c r="B4" s="1">
        <v>0.278867795304119</v>
      </c>
      <c r="C4" s="1">
        <v>0.405666365912163</v>
      </c>
      <c r="D4" s="1">
        <v>0.494179013105781</v>
      </c>
      <c r="E4" s="1">
        <v>0.557735590608239</v>
      </c>
      <c r="F4" s="1">
        <v>0.0</v>
      </c>
      <c r="G4" s="1">
        <v>0.333333333333333</v>
      </c>
      <c r="H4" s="1">
        <v>0.0</v>
      </c>
      <c r="I4" s="4">
        <v>2.20203460017679E7</v>
      </c>
      <c r="J4" s="4">
        <v>3.04829560947474E7</v>
      </c>
      <c r="K4" s="1">
        <v>0.00290026821204587</v>
      </c>
      <c r="L4" s="1">
        <v>0.822603591222197</v>
      </c>
      <c r="M4" s="1">
        <v>0.346630810541125</v>
      </c>
      <c r="N4" s="1">
        <v>0.990813170211409</v>
      </c>
      <c r="O4" s="1">
        <v>3.33011952637128</v>
      </c>
      <c r="P4" s="1">
        <v>1098929.73840275</v>
      </c>
      <c r="Q4" s="1">
        <v>0.666666666666666</v>
      </c>
      <c r="R4" s="1">
        <v>0.0</v>
      </c>
      <c r="S4" s="4">
        <v>2.58774002671846E7</v>
      </c>
      <c r="T4" s="4">
        <v>3.58223527719092E7</v>
      </c>
      <c r="V4" s="3">
        <f t="shared" si="1"/>
        <v>-0.3333333333</v>
      </c>
      <c r="W4" s="3">
        <f t="shared" si="2"/>
        <v>-1</v>
      </c>
      <c r="X4" s="3">
        <f t="shared" si="3"/>
        <v>0.3333333333</v>
      </c>
      <c r="Y4" s="3">
        <f t="shared" si="4"/>
        <v>10.5</v>
      </c>
      <c r="Z4" s="3">
        <f t="shared" si="5"/>
        <v>-10.5</v>
      </c>
      <c r="AA4" s="3">
        <f t="shared" si="6"/>
        <v>4.5</v>
      </c>
      <c r="AB4" s="3">
        <f t="shared" si="7"/>
        <v>10</v>
      </c>
      <c r="AC4" s="3">
        <f t="shared" si="8"/>
        <v>49</v>
      </c>
      <c r="AD4" s="3">
        <f t="shared" si="9"/>
        <v>55</v>
      </c>
      <c r="AE4" s="3">
        <f t="shared" si="10"/>
        <v>20.5</v>
      </c>
      <c r="AF4" s="3">
        <f t="shared" si="11"/>
        <v>40.5</v>
      </c>
    </row>
    <row r="5">
      <c r="A5" s="1">
        <v>0.681956824385474</v>
      </c>
      <c r="B5" s="1">
        <v>0.0</v>
      </c>
      <c r="C5" s="1">
        <v>0.0420360502100464</v>
      </c>
      <c r="D5" s="1">
        <v>0.0192524332389814</v>
      </c>
      <c r="E5" s="1">
        <v>0.0</v>
      </c>
      <c r="F5" s="1">
        <v>240912.351360557</v>
      </c>
      <c r="G5" s="1">
        <v>0.833333333333333</v>
      </c>
      <c r="H5" s="1">
        <v>0.0</v>
      </c>
      <c r="I5" s="1">
        <v>9389820.8890501</v>
      </c>
      <c r="J5" s="4">
        <v>1.07647463066904E7</v>
      </c>
      <c r="K5" s="1">
        <v>0.345674983211812</v>
      </c>
      <c r="L5" s="1">
        <v>0.159606502351868</v>
      </c>
      <c r="M5" s="1">
        <v>0.238141978700433</v>
      </c>
      <c r="N5" s="1">
        <v>0.340998873602985</v>
      </c>
      <c r="O5" s="1">
        <v>0.897654616172279</v>
      </c>
      <c r="P5" s="1">
        <v>326101.68596184</v>
      </c>
      <c r="Q5" s="1">
        <v>0.166666666666666</v>
      </c>
      <c r="R5" s="1">
        <v>0.0</v>
      </c>
      <c r="S5" s="4">
        <v>1.00581715566015E7</v>
      </c>
      <c r="T5" s="4">
        <v>1.15309623224269E7</v>
      </c>
      <c r="V5" s="3">
        <f t="shared" si="1"/>
        <v>0.6666666667</v>
      </c>
      <c r="W5" s="3">
        <f t="shared" si="2"/>
        <v>1</v>
      </c>
      <c r="X5" s="3">
        <f t="shared" si="3"/>
        <v>0.6666666667</v>
      </c>
      <c r="Y5" s="3">
        <f t="shared" si="4"/>
        <v>24</v>
      </c>
      <c r="Z5" s="3">
        <f t="shared" si="5"/>
        <v>24</v>
      </c>
      <c r="AA5" s="3">
        <f t="shared" si="6"/>
        <v>47</v>
      </c>
      <c r="AB5" s="3">
        <f t="shared" si="7"/>
        <v>31</v>
      </c>
      <c r="AC5" s="3">
        <f t="shared" si="8"/>
        <v>9.5</v>
      </c>
      <c r="AD5" s="3">
        <f t="shared" si="9"/>
        <v>39</v>
      </c>
      <c r="AE5" s="3">
        <f t="shared" si="10"/>
        <v>54</v>
      </c>
      <c r="AF5" s="3">
        <f t="shared" si="11"/>
        <v>7</v>
      </c>
    </row>
    <row r="6">
      <c r="A6" s="1">
        <v>0.833643102738891</v>
      </c>
      <c r="B6" s="1">
        <v>0.0</v>
      </c>
      <c r="C6" s="1">
        <v>0.0</v>
      </c>
      <c r="D6" s="1">
        <v>0.0</v>
      </c>
      <c r="E6" s="1">
        <v>0.0</v>
      </c>
      <c r="F6" s="4">
        <v>3.95122241864656E7</v>
      </c>
      <c r="G6" s="1">
        <v>1.0</v>
      </c>
      <c r="H6" s="1">
        <v>0.0</v>
      </c>
      <c r="I6" s="4">
        <v>1.35074415465084E8</v>
      </c>
      <c r="J6" s="4">
        <v>1.45941755469607E8</v>
      </c>
      <c r="K6" s="1">
        <v>0.459050397504821</v>
      </c>
      <c r="L6" s="1">
        <v>0.254824099999403</v>
      </c>
      <c r="M6" s="1">
        <v>0.30257881716079</v>
      </c>
      <c r="N6" s="1">
        <v>0.429757092290234</v>
      </c>
      <c r="O6" s="1">
        <v>1.37515603279432</v>
      </c>
      <c r="P6" s="4">
        <v>3.53123291684731E7</v>
      </c>
      <c r="Q6" s="1">
        <v>0.0</v>
      </c>
      <c r="R6" s="1">
        <v>0.0</v>
      </c>
      <c r="S6" s="4">
        <v>1.52898060042168E8</v>
      </c>
      <c r="T6" s="4">
        <v>1.6519921493156E8</v>
      </c>
      <c r="V6" s="3">
        <f t="shared" si="1"/>
        <v>1</v>
      </c>
      <c r="W6" s="3">
        <f t="shared" si="2"/>
        <v>1</v>
      </c>
      <c r="X6" s="3">
        <f t="shared" si="3"/>
        <v>1</v>
      </c>
      <c r="Y6" s="3">
        <f t="shared" si="4"/>
        <v>27.5</v>
      </c>
      <c r="Z6" s="3">
        <f t="shared" si="5"/>
        <v>27.5</v>
      </c>
      <c r="AA6" s="3">
        <f t="shared" si="6"/>
        <v>58</v>
      </c>
      <c r="AB6" s="3">
        <f t="shared" si="7"/>
        <v>34</v>
      </c>
      <c r="AC6" s="3">
        <f t="shared" si="8"/>
        <v>9.5</v>
      </c>
      <c r="AD6" s="3">
        <f t="shared" si="9"/>
        <v>47</v>
      </c>
      <c r="AE6" s="3">
        <f t="shared" si="10"/>
        <v>57.5</v>
      </c>
      <c r="AF6" s="3">
        <f t="shared" si="11"/>
        <v>3.5</v>
      </c>
    </row>
    <row r="7">
      <c r="A7" s="1">
        <v>0.00737750356846521</v>
      </c>
      <c r="B7" s="1">
        <v>0.251796659374996</v>
      </c>
      <c r="C7" s="1">
        <v>0.427056041363646</v>
      </c>
      <c r="D7" s="1">
        <v>0.809089491434263</v>
      </c>
      <c r="E7" s="1">
        <v>0.626676147194679</v>
      </c>
      <c r="F7" s="1">
        <v>762236.058009334</v>
      </c>
      <c r="G7" s="1">
        <v>0.333333333333333</v>
      </c>
      <c r="H7" s="1">
        <v>0.0</v>
      </c>
      <c r="I7" s="1">
        <v>6043347.24727091</v>
      </c>
      <c r="J7" s="1">
        <v>6727111.48559124</v>
      </c>
      <c r="K7" s="1">
        <v>0.713476181162272</v>
      </c>
      <c r="L7" s="1">
        <v>0.0</v>
      </c>
      <c r="M7" s="1">
        <v>0.295410762016671</v>
      </c>
      <c r="N7" s="1">
        <v>0.178155964879413</v>
      </c>
      <c r="O7" s="1">
        <v>0.0</v>
      </c>
      <c r="P7" s="1">
        <v>0.0</v>
      </c>
      <c r="Q7" s="1">
        <v>0.666666666666666</v>
      </c>
      <c r="R7" s="1">
        <v>0.0</v>
      </c>
      <c r="S7" s="1">
        <v>6329783.11430162</v>
      </c>
      <c r="T7" s="1">
        <v>7045957.3395625</v>
      </c>
      <c r="V7" s="3">
        <f t="shared" si="1"/>
        <v>-0.3333333333</v>
      </c>
      <c r="W7" s="3">
        <f t="shared" si="2"/>
        <v>-1</v>
      </c>
      <c r="X7" s="3">
        <f t="shared" si="3"/>
        <v>0.3333333333</v>
      </c>
      <c r="Y7" s="3">
        <f t="shared" si="4"/>
        <v>10.5</v>
      </c>
      <c r="Z7" s="3">
        <f t="shared" si="5"/>
        <v>-10.5</v>
      </c>
      <c r="AA7" s="3">
        <f t="shared" si="6"/>
        <v>11</v>
      </c>
      <c r="AB7" s="3">
        <f t="shared" si="7"/>
        <v>50</v>
      </c>
      <c r="AC7" s="3">
        <f t="shared" si="8"/>
        <v>46</v>
      </c>
      <c r="AD7" s="3">
        <f t="shared" si="9"/>
        <v>9.5</v>
      </c>
      <c r="AE7" s="3">
        <f t="shared" si="10"/>
        <v>20.5</v>
      </c>
      <c r="AF7" s="3">
        <f t="shared" si="11"/>
        <v>40.5</v>
      </c>
    </row>
    <row r="8">
      <c r="A8" s="1">
        <v>0.274017341741846</v>
      </c>
      <c r="B8" s="1">
        <v>0.114547859523118</v>
      </c>
      <c r="C8" s="1">
        <v>0.233683414037587</v>
      </c>
      <c r="D8" s="1">
        <v>0.342939297585982</v>
      </c>
      <c r="E8" s="1">
        <v>0.339024841414874</v>
      </c>
      <c r="F8" s="1">
        <v>100484.879340538</v>
      </c>
      <c r="G8" s="1">
        <v>0.2</v>
      </c>
      <c r="H8" s="1">
        <v>0.0</v>
      </c>
      <c r="I8" s="4">
        <v>1.04577021491693E7</v>
      </c>
      <c r="J8" s="4">
        <v>1.31870831441729E7</v>
      </c>
      <c r="K8" s="1">
        <v>0.336218070597478</v>
      </c>
      <c r="L8" s="1">
        <v>0.0</v>
      </c>
      <c r="M8" s="1">
        <v>0.109000742834794</v>
      </c>
      <c r="N8" s="1">
        <v>0.483035452394233</v>
      </c>
      <c r="O8" s="1">
        <v>0.0</v>
      </c>
      <c r="P8" s="1">
        <v>150241.221459831</v>
      </c>
      <c r="Q8" s="1">
        <v>0.8</v>
      </c>
      <c r="R8" s="1">
        <v>0.0</v>
      </c>
      <c r="S8" s="4">
        <v>1.2633362957271E7</v>
      </c>
      <c r="T8" s="4">
        <v>1.59305850484185E7</v>
      </c>
      <c r="V8" s="3">
        <f t="shared" si="1"/>
        <v>-0.6</v>
      </c>
      <c r="W8" s="3">
        <f t="shared" si="2"/>
        <v>-1</v>
      </c>
      <c r="X8" s="3">
        <f t="shared" si="3"/>
        <v>0.6</v>
      </c>
      <c r="Y8" s="3">
        <f t="shared" si="4"/>
        <v>21</v>
      </c>
      <c r="Z8" s="3">
        <f t="shared" si="5"/>
        <v>-21</v>
      </c>
      <c r="AA8" s="3">
        <f t="shared" si="6"/>
        <v>26</v>
      </c>
      <c r="AB8" s="3">
        <f t="shared" si="7"/>
        <v>30</v>
      </c>
      <c r="AC8" s="3">
        <f t="shared" si="8"/>
        <v>36</v>
      </c>
      <c r="AD8" s="3">
        <f t="shared" si="9"/>
        <v>9.5</v>
      </c>
      <c r="AE8" s="3">
        <f t="shared" si="10"/>
        <v>10</v>
      </c>
      <c r="AF8" s="3">
        <f t="shared" si="11"/>
        <v>51</v>
      </c>
    </row>
    <row r="9">
      <c r="A9" s="1">
        <v>0.624740640979966</v>
      </c>
      <c r="B9" s="1">
        <v>0.0620388100200738</v>
      </c>
      <c r="C9" s="1">
        <v>0.115850819137996</v>
      </c>
      <c r="D9" s="1">
        <v>0.16934646536307</v>
      </c>
      <c r="E9" s="1">
        <v>0.187021651907654</v>
      </c>
      <c r="F9" s="1">
        <v>1311101.24116834</v>
      </c>
      <c r="G9" s="1">
        <v>0.4</v>
      </c>
      <c r="H9" s="1">
        <v>0.0</v>
      </c>
      <c r="I9" s="4">
        <v>2.82179618522466E7</v>
      </c>
      <c r="J9" s="4">
        <v>3.23227557030738E7</v>
      </c>
      <c r="K9" s="1">
        <v>0.71066492128211</v>
      </c>
      <c r="L9" s="1">
        <v>0.0</v>
      </c>
      <c r="M9" s="1">
        <v>0.176496363860119</v>
      </c>
      <c r="N9" s="1">
        <v>0.154881377544114</v>
      </c>
      <c r="O9" s="1">
        <v>0.0</v>
      </c>
      <c r="P9" s="1">
        <v>1184064.98983394</v>
      </c>
      <c r="Q9" s="1">
        <v>0.6</v>
      </c>
      <c r="R9" s="1">
        <v>0.0</v>
      </c>
      <c r="S9" s="4">
        <v>2.75287040730527E7</v>
      </c>
      <c r="T9" s="4">
        <v>3.15332344840118E7</v>
      </c>
      <c r="V9" s="3">
        <f t="shared" si="1"/>
        <v>-0.2</v>
      </c>
      <c r="W9" s="3">
        <f t="shared" si="2"/>
        <v>-1</v>
      </c>
      <c r="X9" s="3">
        <f t="shared" si="3"/>
        <v>0.2</v>
      </c>
      <c r="Y9" s="3">
        <f t="shared" si="4"/>
        <v>6.5</v>
      </c>
      <c r="Z9" s="3">
        <f t="shared" si="5"/>
        <v>-6.5</v>
      </c>
      <c r="AA9" s="3">
        <f t="shared" si="6"/>
        <v>44</v>
      </c>
      <c r="AB9" s="3">
        <f t="shared" si="7"/>
        <v>48</v>
      </c>
      <c r="AC9" s="3">
        <f t="shared" si="8"/>
        <v>28</v>
      </c>
      <c r="AD9" s="3">
        <f t="shared" si="9"/>
        <v>9.5</v>
      </c>
      <c r="AE9" s="3">
        <f t="shared" si="10"/>
        <v>24.5</v>
      </c>
      <c r="AF9" s="3">
        <f t="shared" si="11"/>
        <v>36.5</v>
      </c>
    </row>
    <row r="10">
      <c r="A10" s="1">
        <v>0.0240627968212693</v>
      </c>
      <c r="B10" s="1">
        <v>0.0</v>
      </c>
      <c r="C10" s="1">
        <v>0.0</v>
      </c>
      <c r="D10" s="1">
        <v>0.0</v>
      </c>
      <c r="E10" s="1">
        <v>0.0</v>
      </c>
      <c r="F10" s="1">
        <v>859977.140634986</v>
      </c>
      <c r="G10" s="1">
        <v>1.0</v>
      </c>
      <c r="H10" s="1">
        <v>0.0</v>
      </c>
      <c r="I10" s="1">
        <v>4746462.39497469</v>
      </c>
      <c r="J10" s="1">
        <v>6536042.41622554</v>
      </c>
      <c r="K10" s="1">
        <v>0.0</v>
      </c>
      <c r="L10" s="1">
        <v>0.696590332771861</v>
      </c>
      <c r="M10" s="1">
        <v>0.776529147109177</v>
      </c>
      <c r="N10" s="1">
        <v>1.24386345972686</v>
      </c>
      <c r="O10" s="1">
        <v>1.66951802430219</v>
      </c>
      <c r="P10" s="1">
        <v>615303.804930214</v>
      </c>
      <c r="Q10" s="1">
        <v>0.0</v>
      </c>
      <c r="R10" s="1">
        <v>0.0</v>
      </c>
      <c r="S10" s="1">
        <v>5201122.79643266</v>
      </c>
      <c r="T10" s="1">
        <v>7162122.9913763</v>
      </c>
      <c r="V10" s="3">
        <f t="shared" si="1"/>
        <v>1</v>
      </c>
      <c r="W10" s="3">
        <f t="shared" si="2"/>
        <v>1</v>
      </c>
      <c r="X10" s="3">
        <f t="shared" si="3"/>
        <v>1</v>
      </c>
      <c r="Y10" s="3">
        <f t="shared" si="4"/>
        <v>27.5</v>
      </c>
      <c r="Z10" s="3">
        <f t="shared" si="5"/>
        <v>27.5</v>
      </c>
      <c r="AA10" s="3">
        <f t="shared" si="6"/>
        <v>12</v>
      </c>
      <c r="AB10" s="3">
        <f t="shared" si="7"/>
        <v>4.5</v>
      </c>
      <c r="AC10" s="3">
        <f t="shared" si="8"/>
        <v>9.5</v>
      </c>
      <c r="AD10" s="3">
        <f t="shared" si="9"/>
        <v>54</v>
      </c>
      <c r="AE10" s="3">
        <f t="shared" si="10"/>
        <v>57.5</v>
      </c>
      <c r="AF10" s="3">
        <f t="shared" si="11"/>
        <v>3.5</v>
      </c>
    </row>
    <row r="11">
      <c r="A11" s="1">
        <v>0.0</v>
      </c>
      <c r="B11" s="1">
        <v>0.0</v>
      </c>
      <c r="C11" s="1">
        <v>0.202172367973535</v>
      </c>
      <c r="D11" s="1">
        <v>0.136831441014644</v>
      </c>
      <c r="E11" s="1">
        <v>0.0</v>
      </c>
      <c r="F11" s="1">
        <v>0.0</v>
      </c>
      <c r="G11" s="1">
        <v>0.666666666666666</v>
      </c>
      <c r="H11" s="1">
        <v>0.0</v>
      </c>
      <c r="I11" s="1">
        <v>3545981.328861</v>
      </c>
      <c r="J11" s="1">
        <v>4833039.69252066</v>
      </c>
      <c r="K11" s="1">
        <v>0.05598036571252</v>
      </c>
      <c r="L11" s="1">
        <v>1.3334659284368</v>
      </c>
      <c r="M11" s="1">
        <v>0.377537032770236</v>
      </c>
      <c r="N11" s="1">
        <v>0.770431778929187</v>
      </c>
      <c r="O11" s="1">
        <v>7.70345977582399</v>
      </c>
      <c r="P11" s="1">
        <v>186360.259765297</v>
      </c>
      <c r="Q11" s="1">
        <v>0.333333333333333</v>
      </c>
      <c r="R11" s="1">
        <v>0.0</v>
      </c>
      <c r="S11" s="1">
        <v>3703180.81901055</v>
      </c>
      <c r="T11" s="1">
        <v>5047295.20936406</v>
      </c>
      <c r="V11" s="3">
        <f t="shared" si="1"/>
        <v>0.3333333333</v>
      </c>
      <c r="W11" s="3">
        <f t="shared" si="2"/>
        <v>1</v>
      </c>
      <c r="X11" s="3">
        <f t="shared" si="3"/>
        <v>0.3333333333</v>
      </c>
      <c r="Y11" s="3">
        <f t="shared" si="4"/>
        <v>10.5</v>
      </c>
      <c r="Z11" s="3">
        <f t="shared" si="5"/>
        <v>10.5</v>
      </c>
      <c r="AA11" s="3">
        <f t="shared" si="6"/>
        <v>4.5</v>
      </c>
      <c r="AB11" s="3">
        <f t="shared" si="7"/>
        <v>15</v>
      </c>
      <c r="AC11" s="3">
        <f t="shared" si="8"/>
        <v>9.5</v>
      </c>
      <c r="AD11" s="3">
        <f t="shared" si="9"/>
        <v>58</v>
      </c>
      <c r="AE11" s="3">
        <f t="shared" si="10"/>
        <v>40.5</v>
      </c>
      <c r="AF11" s="3">
        <f t="shared" si="11"/>
        <v>20.5</v>
      </c>
    </row>
    <row r="12">
      <c r="A12" s="1">
        <v>0.712005724219939</v>
      </c>
      <c r="B12" s="1">
        <v>0.0475135106348299</v>
      </c>
      <c r="C12" s="1">
        <v>0.0260580225146677</v>
      </c>
      <c r="D12" s="1">
        <v>0.128994573460908</v>
      </c>
      <c r="E12" s="1">
        <v>0.250043448141083</v>
      </c>
      <c r="F12" s="1">
        <v>5124901.98078708</v>
      </c>
      <c r="G12" s="1">
        <v>0.8</v>
      </c>
      <c r="H12" s="1">
        <v>0.0</v>
      </c>
      <c r="I12" s="4">
        <v>1.61638404343373E8</v>
      </c>
      <c r="J12" s="4">
        <v>1.77621783101587E8</v>
      </c>
      <c r="K12" s="1">
        <v>0.766769818983114</v>
      </c>
      <c r="L12" s="1">
        <v>0.240302487003412</v>
      </c>
      <c r="M12" s="1">
        <v>0.521640928899226</v>
      </c>
      <c r="N12" s="1">
        <v>0.176421804403926</v>
      </c>
      <c r="O12" s="1">
        <v>0.480604974006825</v>
      </c>
      <c r="P12" s="1">
        <v>0.0</v>
      </c>
      <c r="Q12" s="1">
        <v>0.2</v>
      </c>
      <c r="R12" s="1">
        <v>0.0</v>
      </c>
      <c r="S12" s="4">
        <v>1.75275553163788E8</v>
      </c>
      <c r="T12" s="4">
        <v>1.92607483039368E8</v>
      </c>
      <c r="V12" s="3">
        <f t="shared" si="1"/>
        <v>0.6</v>
      </c>
      <c r="W12" s="3">
        <f t="shared" si="2"/>
        <v>1</v>
      </c>
      <c r="X12" s="3">
        <f t="shared" si="3"/>
        <v>0.6</v>
      </c>
      <c r="Y12" s="3">
        <f t="shared" si="4"/>
        <v>21</v>
      </c>
      <c r="Z12" s="3">
        <f t="shared" si="5"/>
        <v>21</v>
      </c>
      <c r="AA12" s="3">
        <f t="shared" si="6"/>
        <v>49</v>
      </c>
      <c r="AB12" s="3">
        <f t="shared" si="7"/>
        <v>55</v>
      </c>
      <c r="AC12" s="3">
        <f t="shared" si="8"/>
        <v>25</v>
      </c>
      <c r="AD12" s="3">
        <f t="shared" si="9"/>
        <v>44</v>
      </c>
      <c r="AE12" s="3">
        <f t="shared" si="10"/>
        <v>51</v>
      </c>
      <c r="AF12" s="3">
        <f t="shared" si="11"/>
        <v>10</v>
      </c>
    </row>
    <row r="13">
      <c r="A13" s="1">
        <v>0.0990287453237809</v>
      </c>
      <c r="B13" s="1">
        <v>0.162978779624877</v>
      </c>
      <c r="C13" s="1">
        <v>0.21090373890916</v>
      </c>
      <c r="D13" s="1">
        <v>0.379463192744042</v>
      </c>
      <c r="E13" s="1">
        <v>0.488936338874633</v>
      </c>
      <c r="F13" s="1">
        <v>140145.275540381</v>
      </c>
      <c r="G13" s="1">
        <v>0.5</v>
      </c>
      <c r="H13" s="1">
        <v>0.0</v>
      </c>
      <c r="I13" s="1">
        <v>6568801.94820691</v>
      </c>
      <c r="J13" s="1">
        <v>7837538.91350582</v>
      </c>
      <c r="K13" s="1">
        <v>0.47081946604433</v>
      </c>
      <c r="L13" s="1">
        <v>0.275442407585811</v>
      </c>
      <c r="M13" s="1">
        <v>0.216867994929449</v>
      </c>
      <c r="N13" s="1">
        <v>0.23654584029251</v>
      </c>
      <c r="O13" s="1">
        <v>1.26557570710675</v>
      </c>
      <c r="P13" s="1">
        <v>554141.779014105</v>
      </c>
      <c r="Q13" s="1">
        <v>0.5</v>
      </c>
      <c r="R13" s="1">
        <v>0.0</v>
      </c>
      <c r="S13" s="1">
        <v>6751474.44159455</v>
      </c>
      <c r="T13" s="1">
        <v>8055493.83788141</v>
      </c>
      <c r="V13" s="3">
        <f t="shared" si="1"/>
        <v>0</v>
      </c>
      <c r="W13" s="3">
        <f t="shared" si="2"/>
        <v>-1</v>
      </c>
      <c r="X13" s="3">
        <f t="shared" si="3"/>
        <v>0</v>
      </c>
      <c r="Y13" s="3">
        <f t="shared" si="4"/>
        <v>2</v>
      </c>
      <c r="Z13" s="3">
        <f t="shared" si="5"/>
        <v>-2</v>
      </c>
      <c r="AA13" s="3">
        <f t="shared" si="6"/>
        <v>18</v>
      </c>
      <c r="AB13" s="3">
        <f t="shared" si="7"/>
        <v>36</v>
      </c>
      <c r="AC13" s="3">
        <f t="shared" si="8"/>
        <v>40</v>
      </c>
      <c r="AD13" s="3">
        <f t="shared" si="9"/>
        <v>48</v>
      </c>
      <c r="AE13" s="3">
        <f t="shared" si="10"/>
        <v>30.5</v>
      </c>
      <c r="AF13" s="3">
        <f t="shared" si="11"/>
        <v>30.5</v>
      </c>
    </row>
    <row r="14">
      <c r="A14" s="1">
        <v>0.750196517564973</v>
      </c>
      <c r="B14" s="1">
        <v>0.0</v>
      </c>
      <c r="C14" s="1">
        <v>0.0937177082629912</v>
      </c>
      <c r="D14" s="1">
        <v>0.10690556099502</v>
      </c>
      <c r="E14" s="1">
        <v>0.0</v>
      </c>
      <c r="F14" s="1">
        <v>2126490.68493965</v>
      </c>
      <c r="G14" s="1">
        <v>0.625</v>
      </c>
      <c r="H14" s="1">
        <v>0.0</v>
      </c>
      <c r="I14" s="4">
        <v>2.75411614990332E7</v>
      </c>
      <c r="J14" s="4">
        <v>3.0222552596549E7</v>
      </c>
      <c r="K14" s="1">
        <v>0.720076541497984</v>
      </c>
      <c r="L14" s="1">
        <v>0.0</v>
      </c>
      <c r="M14" s="1">
        <v>0.183525196373319</v>
      </c>
      <c r="N14" s="1">
        <v>0.206417956907662</v>
      </c>
      <c r="O14" s="1">
        <v>0.0</v>
      </c>
      <c r="P14" s="1">
        <v>2610568.32875633</v>
      </c>
      <c r="Q14" s="1">
        <v>0.375</v>
      </c>
      <c r="R14" s="1">
        <v>0.0</v>
      </c>
      <c r="S14" s="4">
        <v>3.01961105764888E7</v>
      </c>
      <c r="T14" s="4">
        <v>3.31359958123133E7</v>
      </c>
      <c r="V14" s="3">
        <f t="shared" si="1"/>
        <v>0.25</v>
      </c>
      <c r="W14" s="3">
        <f t="shared" si="2"/>
        <v>1</v>
      </c>
      <c r="X14" s="3">
        <f t="shared" si="3"/>
        <v>0.25</v>
      </c>
      <c r="Y14" s="3">
        <f t="shared" si="4"/>
        <v>8</v>
      </c>
      <c r="Z14" s="3">
        <f t="shared" si="5"/>
        <v>8</v>
      </c>
      <c r="AA14" s="3">
        <f t="shared" si="6"/>
        <v>54</v>
      </c>
      <c r="AB14" s="3">
        <f t="shared" si="7"/>
        <v>51</v>
      </c>
      <c r="AC14" s="3">
        <f t="shared" si="8"/>
        <v>9.5</v>
      </c>
      <c r="AD14" s="3">
        <f t="shared" si="9"/>
        <v>9.5</v>
      </c>
      <c r="AE14" s="3">
        <f t="shared" si="10"/>
        <v>38</v>
      </c>
      <c r="AF14" s="3">
        <f t="shared" si="11"/>
        <v>23</v>
      </c>
    </row>
    <row r="15">
      <c r="A15" s="1">
        <v>0.315187972626559</v>
      </c>
      <c r="B15" s="1">
        <v>0.0606666104749395</v>
      </c>
      <c r="C15" s="1">
        <v>0.130863141533025</v>
      </c>
      <c r="D15" s="1">
        <v>0.222561279320798</v>
      </c>
      <c r="E15" s="1">
        <v>0.241416923021231</v>
      </c>
      <c r="F15" s="1">
        <v>837791.959375429</v>
      </c>
      <c r="G15" s="1">
        <v>0.285714285714285</v>
      </c>
      <c r="H15" s="1">
        <v>0.0</v>
      </c>
      <c r="I15" s="1">
        <v>8412514.70803768</v>
      </c>
      <c r="J15" s="4">
        <v>1.03899166937226E7</v>
      </c>
      <c r="K15" s="1">
        <v>0.406948903405668</v>
      </c>
      <c r="L15" s="1">
        <v>0.487642788443133</v>
      </c>
      <c r="M15" s="1">
        <v>0.0425374263325608</v>
      </c>
      <c r="N15" s="1">
        <v>0.064833860863475</v>
      </c>
      <c r="O15" s="1">
        <v>2.9258567306588</v>
      </c>
      <c r="P15" s="1">
        <v>614454.979052036</v>
      </c>
      <c r="Q15" s="1">
        <v>0.714285714285714</v>
      </c>
      <c r="R15" s="1">
        <v>0.0</v>
      </c>
      <c r="S15" s="1">
        <v>8462374.15674065</v>
      </c>
      <c r="T15" s="4">
        <v>1.04514961080407E7</v>
      </c>
      <c r="V15" s="3">
        <f t="shared" si="1"/>
        <v>-0.4285714286</v>
      </c>
      <c r="W15" s="3">
        <f t="shared" si="2"/>
        <v>-1</v>
      </c>
      <c r="X15" s="3">
        <f t="shared" si="3"/>
        <v>0.4285714286</v>
      </c>
      <c r="Y15" s="3">
        <f t="shared" si="4"/>
        <v>14</v>
      </c>
      <c r="Z15" s="3">
        <f t="shared" si="5"/>
        <v>-14</v>
      </c>
      <c r="AA15" s="3">
        <f t="shared" si="6"/>
        <v>28</v>
      </c>
      <c r="AB15" s="3">
        <f t="shared" si="7"/>
        <v>33</v>
      </c>
      <c r="AC15" s="3">
        <f t="shared" si="8"/>
        <v>27</v>
      </c>
      <c r="AD15" s="3">
        <f t="shared" si="9"/>
        <v>53</v>
      </c>
      <c r="AE15" s="3">
        <f t="shared" si="10"/>
        <v>17</v>
      </c>
      <c r="AF15" s="3">
        <f t="shared" si="11"/>
        <v>44</v>
      </c>
    </row>
    <row r="16">
      <c r="A16" s="1">
        <v>0.145141059649644</v>
      </c>
      <c r="B16" s="1">
        <v>1.03393147907614</v>
      </c>
      <c r="C16" s="1">
        <v>0.493309560184565</v>
      </c>
      <c r="D16" s="1">
        <v>0.675475610873878</v>
      </c>
      <c r="E16" s="1">
        <v>2.91600457301858</v>
      </c>
      <c r="F16" s="4">
        <v>1.99088322121578E7</v>
      </c>
      <c r="G16" s="1">
        <v>0.25</v>
      </c>
      <c r="H16" s="1">
        <v>0.0</v>
      </c>
      <c r="I16" s="4">
        <v>4.38427047898806E8</v>
      </c>
      <c r="J16" s="4">
        <v>5.77453091775969E8</v>
      </c>
      <c r="K16" s="1">
        <v>0.033622819209015</v>
      </c>
      <c r="L16" s="1">
        <v>0.0</v>
      </c>
      <c r="M16" s="1">
        <v>0.130534438456751</v>
      </c>
      <c r="N16" s="1">
        <v>0.324524389126121</v>
      </c>
      <c r="O16" s="1">
        <v>0.0</v>
      </c>
      <c r="P16" s="4">
        <v>4.1766442675853E7</v>
      </c>
      <c r="Q16" s="1">
        <v>0.75</v>
      </c>
      <c r="R16" s="1">
        <v>0.0</v>
      </c>
      <c r="S16" s="4">
        <v>4.16329353812673E8</v>
      </c>
      <c r="T16" s="4">
        <v>5.48348489191025E8</v>
      </c>
      <c r="V16" s="3">
        <f t="shared" si="1"/>
        <v>-0.5</v>
      </c>
      <c r="W16" s="3">
        <f t="shared" si="2"/>
        <v>-1</v>
      </c>
      <c r="X16" s="3">
        <f t="shared" si="3"/>
        <v>0.5</v>
      </c>
      <c r="Y16" s="3">
        <f t="shared" si="4"/>
        <v>17</v>
      </c>
      <c r="Z16" s="3">
        <f t="shared" si="5"/>
        <v>-17</v>
      </c>
      <c r="AA16" s="3">
        <f t="shared" si="6"/>
        <v>19</v>
      </c>
      <c r="AB16" s="3">
        <f t="shared" si="7"/>
        <v>14</v>
      </c>
      <c r="AC16" s="3">
        <f t="shared" si="8"/>
        <v>56</v>
      </c>
      <c r="AD16" s="3">
        <f t="shared" si="9"/>
        <v>9.5</v>
      </c>
      <c r="AE16" s="3">
        <f t="shared" si="10"/>
        <v>14</v>
      </c>
      <c r="AF16" s="3">
        <f t="shared" si="11"/>
        <v>47</v>
      </c>
    </row>
    <row r="17">
      <c r="A17" s="1">
        <v>0.314811344527055</v>
      </c>
      <c r="B17" s="1">
        <v>0.0</v>
      </c>
      <c r="C17" s="1">
        <v>0.0</v>
      </c>
      <c r="D17" s="1">
        <v>0.0</v>
      </c>
      <c r="E17" s="1">
        <v>0.0</v>
      </c>
      <c r="F17" s="4">
        <v>7.31594563836941E7</v>
      </c>
      <c r="G17" s="1">
        <v>1.0</v>
      </c>
      <c r="H17" s="1">
        <v>0.0</v>
      </c>
      <c r="I17" s="4">
        <v>1.12797667078921E8</v>
      </c>
      <c r="J17" s="4">
        <v>1.40929739079308E8</v>
      </c>
      <c r="K17" s="1">
        <v>0.00119230179821651</v>
      </c>
      <c r="L17" s="1">
        <v>0.200706662576944</v>
      </c>
      <c r="M17" s="1">
        <v>0.379040418782987</v>
      </c>
      <c r="N17" s="1">
        <v>0.41979530509939</v>
      </c>
      <c r="O17" s="1">
        <v>0.859159096003572</v>
      </c>
      <c r="P17" s="1">
        <v>9510453.12388697</v>
      </c>
      <c r="Q17" s="1">
        <v>0.0</v>
      </c>
      <c r="R17" s="1">
        <v>0.0</v>
      </c>
      <c r="S17" s="4">
        <v>1.45120939750873E8</v>
      </c>
      <c r="T17" s="4">
        <v>1.81315456571103E8</v>
      </c>
      <c r="V17" s="3">
        <f t="shared" si="1"/>
        <v>1</v>
      </c>
      <c r="W17" s="3">
        <f t="shared" si="2"/>
        <v>1</v>
      </c>
      <c r="X17" s="3">
        <f t="shared" si="3"/>
        <v>1</v>
      </c>
      <c r="Y17" s="3">
        <f t="shared" si="4"/>
        <v>27.5</v>
      </c>
      <c r="Z17" s="3">
        <f t="shared" si="5"/>
        <v>27.5</v>
      </c>
      <c r="AA17" s="3">
        <f t="shared" si="6"/>
        <v>27</v>
      </c>
      <c r="AB17" s="3">
        <f t="shared" si="7"/>
        <v>9</v>
      </c>
      <c r="AC17" s="3">
        <f t="shared" si="8"/>
        <v>9.5</v>
      </c>
      <c r="AD17" s="3">
        <f t="shared" si="9"/>
        <v>41</v>
      </c>
      <c r="AE17" s="3">
        <f t="shared" si="10"/>
        <v>57.5</v>
      </c>
      <c r="AF17" s="3">
        <f t="shared" si="11"/>
        <v>3.5</v>
      </c>
    </row>
    <row r="18">
      <c r="A18" s="1">
        <v>0.490222406621062</v>
      </c>
      <c r="B18" s="1">
        <v>0.106227887851108</v>
      </c>
      <c r="C18" s="1">
        <v>0.227090977426323</v>
      </c>
      <c r="D18" s="1">
        <v>0.386812340303616</v>
      </c>
      <c r="E18" s="1">
        <v>0.279733819735744</v>
      </c>
      <c r="F18" s="1">
        <v>3173442.97157258</v>
      </c>
      <c r="G18" s="1">
        <v>0.2</v>
      </c>
      <c r="H18" s="1">
        <v>0.0</v>
      </c>
      <c r="I18" s="4">
        <v>1.67442333593829E8</v>
      </c>
      <c r="J18" s="4">
        <v>2.05131802836781E8</v>
      </c>
      <c r="K18" s="1">
        <v>0.1992335516982</v>
      </c>
      <c r="L18" s="1">
        <v>0.088251030089467</v>
      </c>
      <c r="M18" s="1">
        <v>0.0840635529259774</v>
      </c>
      <c r="N18" s="1">
        <v>0.394940600901053</v>
      </c>
      <c r="O18" s="1">
        <v>0.498896408927726</v>
      </c>
      <c r="P18" s="1">
        <v>9027357.12879615</v>
      </c>
      <c r="Q18" s="1">
        <v>0.8</v>
      </c>
      <c r="R18" s="1">
        <v>0.0</v>
      </c>
      <c r="S18" s="4">
        <v>1.3069511634767E8</v>
      </c>
      <c r="T18" s="4">
        <v>1.60112672660167E8</v>
      </c>
      <c r="V18" s="3">
        <f t="shared" si="1"/>
        <v>-0.6</v>
      </c>
      <c r="W18" s="3">
        <f t="shared" si="2"/>
        <v>-1</v>
      </c>
      <c r="X18" s="3">
        <f t="shared" si="3"/>
        <v>0.6</v>
      </c>
      <c r="Y18" s="3">
        <f t="shared" si="4"/>
        <v>21</v>
      </c>
      <c r="Z18" s="3">
        <f t="shared" si="5"/>
        <v>-21</v>
      </c>
      <c r="AA18" s="3">
        <f t="shared" si="6"/>
        <v>37</v>
      </c>
      <c r="AB18" s="3">
        <f t="shared" si="7"/>
        <v>21</v>
      </c>
      <c r="AC18" s="3">
        <f t="shared" si="8"/>
        <v>32</v>
      </c>
      <c r="AD18" s="3">
        <f t="shared" si="9"/>
        <v>31</v>
      </c>
      <c r="AE18" s="3">
        <f t="shared" si="10"/>
        <v>10</v>
      </c>
      <c r="AF18" s="3">
        <f t="shared" si="11"/>
        <v>51</v>
      </c>
    </row>
    <row r="19">
      <c r="A19" s="1">
        <v>0.270164749696252</v>
      </c>
      <c r="B19" s="1">
        <v>0.0390572193270762</v>
      </c>
      <c r="C19" s="1">
        <v>0.106679320326317</v>
      </c>
      <c r="D19" s="1">
        <v>0.127901415000928</v>
      </c>
      <c r="E19" s="1">
        <v>0.156228877308304</v>
      </c>
      <c r="F19" s="1">
        <v>623668.100276807</v>
      </c>
      <c r="G19" s="1">
        <v>0.428571428571428</v>
      </c>
      <c r="H19" s="1">
        <v>0.0</v>
      </c>
      <c r="I19" s="1">
        <v>8786330.2201799</v>
      </c>
      <c r="J19" s="4">
        <v>1.10485277176791E7</v>
      </c>
      <c r="K19" s="1">
        <v>0.24007478903594</v>
      </c>
      <c r="L19" s="1">
        <v>0.0440531560170962</v>
      </c>
      <c r="M19" s="1">
        <v>0.0927317496024598</v>
      </c>
      <c r="N19" s="1">
        <v>0.221766748336395</v>
      </c>
      <c r="O19" s="1">
        <v>0.220265780085481</v>
      </c>
      <c r="P19" s="1">
        <v>495878.490458123</v>
      </c>
      <c r="Q19" s="1">
        <v>0.571428571428571</v>
      </c>
      <c r="R19" s="1">
        <v>0.0</v>
      </c>
      <c r="S19" s="1">
        <v>9116480.25661359</v>
      </c>
      <c r="T19" s="4">
        <v>1.14636800819615E7</v>
      </c>
      <c r="V19" s="3">
        <f t="shared" si="1"/>
        <v>-0.1428571429</v>
      </c>
      <c r="W19" s="3">
        <f t="shared" si="2"/>
        <v>-1</v>
      </c>
      <c r="X19" s="3">
        <f t="shared" si="3"/>
        <v>0.1428571429</v>
      </c>
      <c r="Y19" s="3">
        <f t="shared" si="4"/>
        <v>4.5</v>
      </c>
      <c r="Z19" s="3">
        <f t="shared" si="5"/>
        <v>-4.5</v>
      </c>
      <c r="AA19" s="3">
        <f t="shared" si="6"/>
        <v>25</v>
      </c>
      <c r="AB19" s="3">
        <f t="shared" si="7"/>
        <v>22</v>
      </c>
      <c r="AC19" s="3">
        <f t="shared" si="8"/>
        <v>21</v>
      </c>
      <c r="AD19" s="3">
        <f t="shared" si="9"/>
        <v>24</v>
      </c>
      <c r="AE19" s="3">
        <f t="shared" si="10"/>
        <v>26.5</v>
      </c>
      <c r="AF19" s="3">
        <f t="shared" si="11"/>
        <v>34.5</v>
      </c>
    </row>
    <row r="20">
      <c r="A20" s="1">
        <v>0.0</v>
      </c>
      <c r="B20" s="1">
        <v>0.0</v>
      </c>
      <c r="C20" s="1">
        <v>0.707106781186547</v>
      </c>
      <c r="D20" s="1">
        <v>1.0</v>
      </c>
      <c r="E20" s="1">
        <v>0.0</v>
      </c>
      <c r="F20" s="1">
        <v>0.0</v>
      </c>
      <c r="G20" s="1">
        <v>0.5</v>
      </c>
      <c r="H20" s="1">
        <v>0.0</v>
      </c>
      <c r="I20" s="4">
        <v>1.61239423187899E8</v>
      </c>
      <c r="J20" s="4">
        <v>2.2340024568323E8</v>
      </c>
      <c r="K20" s="1">
        <v>0.0</v>
      </c>
      <c r="L20" s="1">
        <v>5.11496616071754</v>
      </c>
      <c r="M20" s="1">
        <v>0.321257761712876</v>
      </c>
      <c r="N20" s="1">
        <v>0.619400903674367</v>
      </c>
      <c r="O20" s="1">
        <v>24.908303525354</v>
      </c>
      <c r="P20" s="4">
        <v>6.37558601310738E7</v>
      </c>
      <c r="Q20" s="1">
        <v>0.5</v>
      </c>
      <c r="R20" s="1">
        <v>0.0</v>
      </c>
      <c r="S20" s="4">
        <v>1.5748313371798E8</v>
      </c>
      <c r="T20" s="4">
        <v>2.1819542691084E8</v>
      </c>
      <c r="V20" s="3">
        <f t="shared" si="1"/>
        <v>0</v>
      </c>
      <c r="W20" s="3">
        <f t="shared" si="2"/>
        <v>-1</v>
      </c>
      <c r="X20" s="3">
        <f t="shared" si="3"/>
        <v>0</v>
      </c>
      <c r="Y20" s="3">
        <f t="shared" si="4"/>
        <v>2</v>
      </c>
      <c r="Z20" s="3">
        <f t="shared" si="5"/>
        <v>-2</v>
      </c>
      <c r="AA20" s="3">
        <f t="shared" si="6"/>
        <v>4.5</v>
      </c>
      <c r="AB20" s="3">
        <f t="shared" si="7"/>
        <v>4.5</v>
      </c>
      <c r="AC20" s="3">
        <f t="shared" si="8"/>
        <v>9.5</v>
      </c>
      <c r="AD20" s="3">
        <f t="shared" si="9"/>
        <v>60</v>
      </c>
      <c r="AE20" s="3">
        <f t="shared" si="10"/>
        <v>30.5</v>
      </c>
      <c r="AF20" s="3">
        <f t="shared" si="11"/>
        <v>30.5</v>
      </c>
    </row>
    <row r="21">
      <c r="A21" s="1">
        <v>0.462804211281065</v>
      </c>
      <c r="B21" s="1">
        <v>0.250229556234767</v>
      </c>
      <c r="C21" s="1">
        <v>0.198950794471646</v>
      </c>
      <c r="D21" s="1">
        <v>0.323230738043993</v>
      </c>
      <c r="E21" s="1">
        <v>1.3956643648875</v>
      </c>
      <c r="F21" s="1">
        <v>599457.829712224</v>
      </c>
      <c r="G21" s="1">
        <v>0.25</v>
      </c>
      <c r="H21" s="1">
        <v>0.0</v>
      </c>
      <c r="I21" s="4">
        <v>3.1524679070201E7</v>
      </c>
      <c r="J21" s="4">
        <v>3.58294949743003E7</v>
      </c>
      <c r="K21" s="1">
        <v>0.723882591761721</v>
      </c>
      <c r="L21" s="1">
        <v>0.0</v>
      </c>
      <c r="M21" s="1">
        <v>0.153978947616894</v>
      </c>
      <c r="N21" s="1">
        <v>0.113553806010338</v>
      </c>
      <c r="O21" s="1">
        <v>0.0</v>
      </c>
      <c r="P21" s="1">
        <v>6003638.54009024</v>
      </c>
      <c r="Q21" s="1">
        <v>0.75</v>
      </c>
      <c r="R21" s="1">
        <v>0.0</v>
      </c>
      <c r="S21" s="4">
        <v>2.82031977230189E7</v>
      </c>
      <c r="T21" s="4">
        <v>3.20544455238952E7</v>
      </c>
      <c r="V21" s="3">
        <f t="shared" si="1"/>
        <v>-0.5</v>
      </c>
      <c r="W21" s="3">
        <f t="shared" si="2"/>
        <v>-1</v>
      </c>
      <c r="X21" s="3">
        <f t="shared" si="3"/>
        <v>0.5</v>
      </c>
      <c r="Y21" s="3">
        <f t="shared" si="4"/>
        <v>17</v>
      </c>
      <c r="Z21" s="3">
        <f t="shared" si="5"/>
        <v>-17</v>
      </c>
      <c r="AA21" s="3">
        <f t="shared" si="6"/>
        <v>35</v>
      </c>
      <c r="AB21" s="3">
        <f t="shared" si="7"/>
        <v>52</v>
      </c>
      <c r="AC21" s="3">
        <f t="shared" si="8"/>
        <v>45</v>
      </c>
      <c r="AD21" s="3">
        <f t="shared" si="9"/>
        <v>9.5</v>
      </c>
      <c r="AE21" s="3">
        <f t="shared" si="10"/>
        <v>14</v>
      </c>
      <c r="AF21" s="3">
        <f t="shared" si="11"/>
        <v>47</v>
      </c>
    </row>
    <row r="22">
      <c r="A22" s="1">
        <v>0.266162227798766</v>
      </c>
      <c r="B22" s="1">
        <v>0.0</v>
      </c>
      <c r="C22" s="1">
        <v>0.0544647486949268</v>
      </c>
      <c r="D22" s="1">
        <v>0.0703652293975515</v>
      </c>
      <c r="E22" s="1">
        <v>0.0</v>
      </c>
      <c r="F22" s="1">
        <v>2025948.49777492</v>
      </c>
      <c r="G22" s="1">
        <v>0.8</v>
      </c>
      <c r="H22" s="1">
        <v>0.0</v>
      </c>
      <c r="I22" s="4">
        <v>2.31214967804037E7</v>
      </c>
      <c r="J22" s="4">
        <v>2.95451312918463E7</v>
      </c>
      <c r="K22" s="1">
        <v>0.0763035668117358</v>
      </c>
      <c r="L22" s="1">
        <v>0.239937987832815</v>
      </c>
      <c r="M22" s="1">
        <v>0.285882181851014</v>
      </c>
      <c r="N22" s="1">
        <v>0.413760345738041</v>
      </c>
      <c r="O22" s="1">
        <v>1.2375827455187</v>
      </c>
      <c r="P22" s="1">
        <v>3889096.74366572</v>
      </c>
      <c r="Q22" s="1">
        <v>0.2</v>
      </c>
      <c r="R22" s="1">
        <v>0.0</v>
      </c>
      <c r="S22" s="4">
        <v>2.50776366202713E7</v>
      </c>
      <c r="T22" s="4">
        <v>3.20447276155121E7</v>
      </c>
      <c r="V22" s="3">
        <f t="shared" si="1"/>
        <v>0.6</v>
      </c>
      <c r="W22" s="3">
        <f t="shared" si="2"/>
        <v>1</v>
      </c>
      <c r="X22" s="3">
        <f t="shared" si="3"/>
        <v>0.6</v>
      </c>
      <c r="Y22" s="3">
        <f t="shared" si="4"/>
        <v>21</v>
      </c>
      <c r="Z22" s="3">
        <f t="shared" si="5"/>
        <v>21</v>
      </c>
      <c r="AA22" s="3">
        <f t="shared" si="6"/>
        <v>24</v>
      </c>
      <c r="AB22" s="3">
        <f t="shared" si="7"/>
        <v>16</v>
      </c>
      <c r="AC22" s="3">
        <f t="shared" si="8"/>
        <v>9.5</v>
      </c>
      <c r="AD22" s="3">
        <f t="shared" si="9"/>
        <v>43</v>
      </c>
      <c r="AE22" s="3">
        <f t="shared" si="10"/>
        <v>51</v>
      </c>
      <c r="AF22" s="3">
        <f t="shared" si="11"/>
        <v>10</v>
      </c>
    </row>
    <row r="23">
      <c r="A23" s="1">
        <v>0.0894543107959801</v>
      </c>
      <c r="B23" s="1">
        <v>0.0778485950841788</v>
      </c>
      <c r="C23" s="1">
        <v>0.103614214034434</v>
      </c>
      <c r="D23" s="1">
        <v>0.387361419068735</v>
      </c>
      <c r="E23" s="1">
        <v>0.311394380336715</v>
      </c>
      <c r="F23" s="1">
        <v>2139863.92115452</v>
      </c>
      <c r="G23" s="1">
        <v>0.75</v>
      </c>
      <c r="H23" s="1">
        <v>0.0</v>
      </c>
      <c r="I23" s="4">
        <v>1.63342353035161E7</v>
      </c>
      <c r="J23" s="4">
        <v>2.20916207979303E7</v>
      </c>
      <c r="K23" s="1">
        <v>0.0</v>
      </c>
      <c r="L23" s="1">
        <v>1.08766924985857</v>
      </c>
      <c r="M23" s="1">
        <v>0.613353487792822</v>
      </c>
      <c r="N23" s="1">
        <v>0.979347328457036</v>
      </c>
      <c r="O23" s="1">
        <v>4.4435568096996</v>
      </c>
      <c r="P23" s="1">
        <v>217800.861538301</v>
      </c>
      <c r="Q23" s="1">
        <v>0.25</v>
      </c>
      <c r="R23" s="1">
        <v>0.0</v>
      </c>
      <c r="S23" s="4">
        <v>1.80887275094493E7</v>
      </c>
      <c r="T23" s="4">
        <v>2.44645300903188E7</v>
      </c>
      <c r="V23" s="3">
        <f t="shared" si="1"/>
        <v>0.5</v>
      </c>
      <c r="W23" s="3">
        <f t="shared" si="2"/>
        <v>1</v>
      </c>
      <c r="X23" s="3">
        <f t="shared" si="3"/>
        <v>0.5</v>
      </c>
      <c r="Y23" s="3">
        <f t="shared" si="4"/>
        <v>17</v>
      </c>
      <c r="Z23" s="3">
        <f t="shared" si="5"/>
        <v>17</v>
      </c>
      <c r="AA23" s="3">
        <f t="shared" si="6"/>
        <v>17</v>
      </c>
      <c r="AB23" s="3">
        <f t="shared" si="7"/>
        <v>4.5</v>
      </c>
      <c r="AC23" s="3">
        <f t="shared" si="8"/>
        <v>30</v>
      </c>
      <c r="AD23" s="3">
        <f t="shared" si="9"/>
        <v>57</v>
      </c>
      <c r="AE23" s="3">
        <f t="shared" si="10"/>
        <v>47</v>
      </c>
      <c r="AF23" s="3">
        <f t="shared" si="11"/>
        <v>14</v>
      </c>
    </row>
    <row r="24">
      <c r="A24" s="1">
        <v>0.187434442698557</v>
      </c>
      <c r="B24" s="1">
        <v>0.0</v>
      </c>
      <c r="C24" s="1">
        <v>0.0</v>
      </c>
      <c r="D24" s="1">
        <v>0.0</v>
      </c>
      <c r="E24" s="1">
        <v>0.0</v>
      </c>
      <c r="F24" s="4">
        <v>7.04911183333636E7</v>
      </c>
      <c r="G24" s="1">
        <v>1.0</v>
      </c>
      <c r="H24" s="1">
        <v>0.0</v>
      </c>
      <c r="I24" s="4">
        <v>3.73736121516794E8</v>
      </c>
      <c r="J24" s="4">
        <v>4.91638495814403E8</v>
      </c>
      <c r="K24" s="1">
        <v>0.0273141742424565</v>
      </c>
      <c r="L24" s="1">
        <v>0.426750028269527</v>
      </c>
      <c r="M24" s="1">
        <v>0.29941541001801</v>
      </c>
      <c r="N24" s="1">
        <v>0.37596241352629</v>
      </c>
      <c r="O24" s="1">
        <v>2.05427762781716</v>
      </c>
      <c r="P24" s="1">
        <v>9135072.2908203</v>
      </c>
      <c r="Q24" s="1">
        <v>0.0</v>
      </c>
      <c r="R24" s="1">
        <v>0.0</v>
      </c>
      <c r="S24" s="4">
        <v>4.0076662047537E8</v>
      </c>
      <c r="T24" s="4">
        <v>5.27196086702999E8</v>
      </c>
      <c r="V24" s="3">
        <f t="shared" si="1"/>
        <v>1</v>
      </c>
      <c r="W24" s="3">
        <f t="shared" si="2"/>
        <v>1</v>
      </c>
      <c r="X24" s="3">
        <f t="shared" si="3"/>
        <v>1</v>
      </c>
      <c r="Y24" s="3">
        <f t="shared" si="4"/>
        <v>27.5</v>
      </c>
      <c r="Z24" s="3">
        <f t="shared" si="5"/>
        <v>27.5</v>
      </c>
      <c r="AA24" s="3">
        <f t="shared" si="6"/>
        <v>20</v>
      </c>
      <c r="AB24" s="3">
        <f t="shared" si="7"/>
        <v>13</v>
      </c>
      <c r="AC24" s="3">
        <f t="shared" si="8"/>
        <v>9.5</v>
      </c>
      <c r="AD24" s="3">
        <f t="shared" si="9"/>
        <v>52</v>
      </c>
      <c r="AE24" s="3">
        <f t="shared" si="10"/>
        <v>57.5</v>
      </c>
      <c r="AF24" s="3">
        <f t="shared" si="11"/>
        <v>3.5</v>
      </c>
    </row>
    <row r="25">
      <c r="A25" s="1">
        <v>0.674255195557473</v>
      </c>
      <c r="B25" s="1">
        <v>0.0</v>
      </c>
      <c r="C25" s="1">
        <v>0.117516005345726</v>
      </c>
      <c r="D25" s="1">
        <v>0.140180285354028</v>
      </c>
      <c r="E25" s="1">
        <v>0.0</v>
      </c>
      <c r="F25" s="1">
        <v>1325831.63172692</v>
      </c>
      <c r="G25" s="1">
        <v>0.6</v>
      </c>
      <c r="H25" s="1">
        <v>0.0</v>
      </c>
      <c r="I25" s="1">
        <v>7513610.35279175</v>
      </c>
      <c r="J25" s="1">
        <v>8435953.1734378</v>
      </c>
      <c r="K25" s="1">
        <v>0.242306244711254</v>
      </c>
      <c r="L25" s="1">
        <v>0.142194534387182</v>
      </c>
      <c r="M25" s="1">
        <v>0.234457911921782</v>
      </c>
      <c r="N25" s="1">
        <v>0.478739193634764</v>
      </c>
      <c r="O25" s="1">
        <v>0.589348421160435</v>
      </c>
      <c r="P25" s="1">
        <v>657926.158098229</v>
      </c>
      <c r="Q25" s="1">
        <v>0.4</v>
      </c>
      <c r="R25" s="1">
        <v>0.0</v>
      </c>
      <c r="S25" s="1">
        <v>7465080.37866842</v>
      </c>
      <c r="T25" s="1">
        <v>8381464.91245011</v>
      </c>
      <c r="V25" s="3">
        <f t="shared" si="1"/>
        <v>0.2</v>
      </c>
      <c r="W25" s="3">
        <f t="shared" si="2"/>
        <v>1</v>
      </c>
      <c r="X25" s="3">
        <f t="shared" si="3"/>
        <v>0.2</v>
      </c>
      <c r="Y25" s="3">
        <f t="shared" si="4"/>
        <v>6.5</v>
      </c>
      <c r="Z25" s="3">
        <f t="shared" si="5"/>
        <v>6.5</v>
      </c>
      <c r="AA25" s="3">
        <f t="shared" si="6"/>
        <v>46</v>
      </c>
      <c r="AB25" s="3">
        <f t="shared" si="7"/>
        <v>23</v>
      </c>
      <c r="AC25" s="3">
        <f t="shared" si="8"/>
        <v>9.5</v>
      </c>
      <c r="AD25" s="3">
        <f t="shared" si="9"/>
        <v>38</v>
      </c>
      <c r="AE25" s="3">
        <f t="shared" si="10"/>
        <v>36.5</v>
      </c>
      <c r="AF25" s="3">
        <f t="shared" si="11"/>
        <v>24.5</v>
      </c>
    </row>
    <row r="26">
      <c r="A26" s="1">
        <v>0.551682300933815</v>
      </c>
      <c r="B26" s="1">
        <v>0.238464810764197</v>
      </c>
      <c r="C26" s="1">
        <v>0.194905592641004</v>
      </c>
      <c r="D26" s="1">
        <v>0.409261016096715</v>
      </c>
      <c r="E26" s="1">
        <v>0.953859243056788</v>
      </c>
      <c r="F26" s="1">
        <v>1074133.87879425</v>
      </c>
      <c r="G26" s="1">
        <v>0.333333333333333</v>
      </c>
      <c r="H26" s="1">
        <v>0.0</v>
      </c>
      <c r="I26" s="1">
        <v>7301690.64454432</v>
      </c>
      <c r="J26" s="1">
        <v>8653881.20670524</v>
      </c>
      <c r="K26" s="1">
        <v>0.584005127479454</v>
      </c>
      <c r="L26" s="1">
        <v>0.0178032358304932</v>
      </c>
      <c r="M26" s="1">
        <v>0.0206215180107153</v>
      </c>
      <c r="N26" s="1">
        <v>0.0857429249915705</v>
      </c>
      <c r="O26" s="1">
        <v>0.139462254017522</v>
      </c>
      <c r="P26" s="1">
        <v>213268.405654693</v>
      </c>
      <c r="Q26" s="1">
        <v>0.666666666666666</v>
      </c>
      <c r="R26" s="1">
        <v>0.0</v>
      </c>
      <c r="S26" s="1">
        <v>6839689.3773537</v>
      </c>
      <c r="T26" s="1">
        <v>8106321.47093151</v>
      </c>
      <c r="V26" s="3">
        <f t="shared" si="1"/>
        <v>-0.3333333333</v>
      </c>
      <c r="W26" s="3">
        <f t="shared" si="2"/>
        <v>-1</v>
      </c>
      <c r="X26" s="3">
        <f t="shared" si="3"/>
        <v>0.3333333333</v>
      </c>
      <c r="Y26" s="3">
        <f t="shared" si="4"/>
        <v>10.5</v>
      </c>
      <c r="Z26" s="3">
        <f t="shared" si="5"/>
        <v>-10.5</v>
      </c>
      <c r="AA26" s="3">
        <f t="shared" si="6"/>
        <v>39</v>
      </c>
      <c r="AB26" s="3">
        <f t="shared" si="7"/>
        <v>41</v>
      </c>
      <c r="AC26" s="3">
        <f t="shared" si="8"/>
        <v>42</v>
      </c>
      <c r="AD26" s="3">
        <f t="shared" si="9"/>
        <v>19</v>
      </c>
      <c r="AE26" s="3">
        <f t="shared" si="10"/>
        <v>20.5</v>
      </c>
      <c r="AF26" s="3">
        <f t="shared" si="11"/>
        <v>40.5</v>
      </c>
    </row>
    <row r="27">
      <c r="A27" s="1">
        <v>0.588105817098574</v>
      </c>
      <c r="B27" s="1">
        <v>0.0</v>
      </c>
      <c r="C27" s="1">
        <v>0.0</v>
      </c>
      <c r="D27" s="1">
        <v>0.0</v>
      </c>
      <c r="E27" s="1">
        <v>0.0</v>
      </c>
      <c r="F27" s="4">
        <v>1.0883227484674E7</v>
      </c>
      <c r="G27" s="1">
        <v>1.0</v>
      </c>
      <c r="H27" s="1">
        <v>0.0</v>
      </c>
      <c r="I27" s="4">
        <v>1.74780969484627E8</v>
      </c>
      <c r="J27" s="4">
        <v>2.051911491662E8</v>
      </c>
      <c r="K27" s="1">
        <v>0.322162301401491</v>
      </c>
      <c r="L27" s="1">
        <v>0.342728374260538</v>
      </c>
      <c r="M27" s="1">
        <v>0.316933714112261</v>
      </c>
      <c r="N27" s="1">
        <v>0.392827303364998</v>
      </c>
      <c r="O27" s="1">
        <v>1.50100217707174</v>
      </c>
      <c r="P27" s="4">
        <v>2.04443808305844E7</v>
      </c>
      <c r="Q27" s="1">
        <v>0.0</v>
      </c>
      <c r="R27" s="1">
        <v>0.0</v>
      </c>
      <c r="S27" s="4">
        <v>2.12668300925368E8</v>
      </c>
      <c r="T27" s="4">
        <v>2.49670648998098E8</v>
      </c>
      <c r="V27" s="3">
        <f t="shared" si="1"/>
        <v>1</v>
      </c>
      <c r="W27" s="3">
        <f t="shared" si="2"/>
        <v>1</v>
      </c>
      <c r="X27" s="3">
        <f t="shared" si="3"/>
        <v>1</v>
      </c>
      <c r="Y27" s="3">
        <f t="shared" si="4"/>
        <v>27.5</v>
      </c>
      <c r="Z27" s="3">
        <f t="shared" si="5"/>
        <v>27.5</v>
      </c>
      <c r="AA27" s="3">
        <f t="shared" si="6"/>
        <v>42</v>
      </c>
      <c r="AB27" s="3">
        <f t="shared" si="7"/>
        <v>29</v>
      </c>
      <c r="AC27" s="3">
        <f t="shared" si="8"/>
        <v>9.5</v>
      </c>
      <c r="AD27" s="3">
        <f t="shared" si="9"/>
        <v>50</v>
      </c>
      <c r="AE27" s="3">
        <f t="shared" si="10"/>
        <v>57.5</v>
      </c>
      <c r="AF27" s="3">
        <f t="shared" si="11"/>
        <v>3.5</v>
      </c>
    </row>
    <row r="28">
      <c r="A28" s="1">
        <v>0.590450185311554</v>
      </c>
      <c r="B28" s="1">
        <v>0.354589562630377</v>
      </c>
      <c r="C28" s="1">
        <v>0.415012965087656</v>
      </c>
      <c r="D28" s="1">
        <v>0.271117928744508</v>
      </c>
      <c r="E28" s="1">
        <v>0.761085795843702</v>
      </c>
      <c r="F28" s="4">
        <v>1.21506140739804E7</v>
      </c>
      <c r="G28" s="1">
        <v>0.2</v>
      </c>
      <c r="H28" s="1">
        <v>0.0</v>
      </c>
      <c r="I28" s="4">
        <v>1.95540745889068E8</v>
      </c>
      <c r="J28" s="4">
        <v>2.17646160630919E8</v>
      </c>
      <c r="K28" s="1">
        <v>0.732281742506398</v>
      </c>
      <c r="L28" s="1">
        <v>0.0391780968979765</v>
      </c>
      <c r="M28" s="1">
        <v>0.0400453830533128</v>
      </c>
      <c r="N28" s="1">
        <v>0.182663513424464</v>
      </c>
      <c r="O28" s="1">
        <v>0.195890484489882</v>
      </c>
      <c r="P28" s="4">
        <v>5.2040232020782E7</v>
      </c>
      <c r="Q28" s="1">
        <v>0.8</v>
      </c>
      <c r="R28" s="1">
        <v>0.0</v>
      </c>
      <c r="S28" s="4">
        <v>1.72728357273287E8</v>
      </c>
      <c r="T28" s="4">
        <v>1.92254952352201E8</v>
      </c>
      <c r="V28" s="3">
        <f t="shared" si="1"/>
        <v>-0.6</v>
      </c>
      <c r="W28" s="3">
        <f t="shared" si="2"/>
        <v>-1</v>
      </c>
      <c r="X28" s="3">
        <f t="shared" si="3"/>
        <v>0.6</v>
      </c>
      <c r="Y28" s="3">
        <f t="shared" si="4"/>
        <v>21</v>
      </c>
      <c r="Z28" s="3">
        <f t="shared" si="5"/>
        <v>-21</v>
      </c>
      <c r="AA28" s="3">
        <f t="shared" si="6"/>
        <v>43</v>
      </c>
      <c r="AB28" s="3">
        <f t="shared" si="7"/>
        <v>53</v>
      </c>
      <c r="AC28" s="3">
        <f t="shared" si="8"/>
        <v>51</v>
      </c>
      <c r="AD28" s="3">
        <f t="shared" si="9"/>
        <v>22</v>
      </c>
      <c r="AE28" s="3">
        <f t="shared" si="10"/>
        <v>10</v>
      </c>
      <c r="AF28" s="3">
        <f t="shared" si="11"/>
        <v>51</v>
      </c>
    </row>
    <row r="29">
      <c r="A29" s="1">
        <v>0.371793938306266</v>
      </c>
      <c r="B29" s="1">
        <v>0.107298026927468</v>
      </c>
      <c r="C29" s="1">
        <v>0.179331137150522</v>
      </c>
      <c r="D29" s="1">
        <v>0.443680228038842</v>
      </c>
      <c r="E29" s="1">
        <v>0.479973620393639</v>
      </c>
      <c r="F29" s="1">
        <v>230074.264836089</v>
      </c>
      <c r="G29" s="1">
        <v>0.285714285714285</v>
      </c>
      <c r="H29" s="1">
        <v>0.0</v>
      </c>
      <c r="I29" s="1">
        <v>7219566.17535844</v>
      </c>
      <c r="J29" s="1">
        <v>8514621.87838282</v>
      </c>
      <c r="K29" s="1">
        <v>0.568073315220622</v>
      </c>
      <c r="L29" s="1">
        <v>0.0685164002084928</v>
      </c>
      <c r="M29" s="1">
        <v>0.068405004152491</v>
      </c>
      <c r="N29" s="1">
        <v>0.125250590485106</v>
      </c>
      <c r="O29" s="1">
        <v>0.411098401250957</v>
      </c>
      <c r="P29" s="1">
        <v>1092361.62954021</v>
      </c>
      <c r="Q29" s="1">
        <v>0.714285714285714</v>
      </c>
      <c r="R29" s="1">
        <v>0.0</v>
      </c>
      <c r="S29" s="1">
        <v>6209622.27731091</v>
      </c>
      <c r="T29" s="1">
        <v>7323510.80263188</v>
      </c>
      <c r="V29" s="3">
        <f t="shared" si="1"/>
        <v>-0.4285714286</v>
      </c>
      <c r="W29" s="3">
        <f t="shared" si="2"/>
        <v>-1</v>
      </c>
      <c r="X29" s="3">
        <f t="shared" si="3"/>
        <v>0.4285714286</v>
      </c>
      <c r="Y29" s="3">
        <f t="shared" si="4"/>
        <v>14</v>
      </c>
      <c r="Z29" s="3">
        <f t="shared" si="5"/>
        <v>-14</v>
      </c>
      <c r="AA29" s="3">
        <f t="shared" si="6"/>
        <v>32</v>
      </c>
      <c r="AB29" s="3">
        <f t="shared" si="7"/>
        <v>40</v>
      </c>
      <c r="AC29" s="3">
        <f t="shared" si="8"/>
        <v>33</v>
      </c>
      <c r="AD29" s="3">
        <f t="shared" si="9"/>
        <v>29</v>
      </c>
      <c r="AE29" s="3">
        <f t="shared" si="10"/>
        <v>17</v>
      </c>
      <c r="AF29" s="3">
        <f t="shared" si="11"/>
        <v>44</v>
      </c>
    </row>
    <row r="30">
      <c r="A30" s="1">
        <v>0.88221788990576</v>
      </c>
      <c r="B30" s="1">
        <v>0.0388136728621825</v>
      </c>
      <c r="C30" s="1">
        <v>0.0590275956523301</v>
      </c>
      <c r="D30" s="1">
        <v>0.0274405170432663</v>
      </c>
      <c r="E30" s="1">
        <v>0.194068364310912</v>
      </c>
      <c r="F30" s="4">
        <v>2.12763530005745E7</v>
      </c>
      <c r="G30" s="1">
        <v>0.571428571428571</v>
      </c>
      <c r="H30" s="1">
        <v>0.0</v>
      </c>
      <c r="I30" s="4">
        <v>1.63280788604877E8</v>
      </c>
      <c r="J30" s="4">
        <v>1.74155916477733E8</v>
      </c>
      <c r="K30" s="1">
        <v>0.788143178861282</v>
      </c>
      <c r="L30" s="1">
        <v>0.0578015240751589</v>
      </c>
      <c r="M30" s="1">
        <v>0.140270955366117</v>
      </c>
      <c r="N30" s="1">
        <v>0.297671541205763</v>
      </c>
      <c r="O30" s="1">
        <v>0.231206096300635</v>
      </c>
      <c r="P30" s="4">
        <v>5.75902819604833E7</v>
      </c>
      <c r="Q30" s="1">
        <v>0.428571428571428</v>
      </c>
      <c r="R30" s="1">
        <v>0.0</v>
      </c>
      <c r="S30" s="4">
        <v>1.70726347248616E8</v>
      </c>
      <c r="T30" s="4">
        <v>1.82097397031238E8</v>
      </c>
      <c r="V30" s="3">
        <f t="shared" si="1"/>
        <v>0.1428571429</v>
      </c>
      <c r="W30" s="3">
        <f t="shared" si="2"/>
        <v>1</v>
      </c>
      <c r="X30" s="3">
        <f t="shared" si="3"/>
        <v>0.1428571429</v>
      </c>
      <c r="Y30" s="3">
        <f t="shared" si="4"/>
        <v>4.5</v>
      </c>
      <c r="Z30" s="3">
        <f t="shared" si="5"/>
        <v>4.5</v>
      </c>
      <c r="AA30" s="3">
        <f t="shared" si="6"/>
        <v>60</v>
      </c>
      <c r="AB30" s="3">
        <f t="shared" si="7"/>
        <v>57</v>
      </c>
      <c r="AC30" s="3">
        <f t="shared" si="8"/>
        <v>20</v>
      </c>
      <c r="AD30" s="3">
        <f t="shared" si="9"/>
        <v>26</v>
      </c>
      <c r="AE30" s="3">
        <f t="shared" si="10"/>
        <v>34.5</v>
      </c>
      <c r="AF30" s="3">
        <f t="shared" si="11"/>
        <v>26.5</v>
      </c>
    </row>
    <row r="31">
      <c r="A31" s="1">
        <v>0.635538535505598</v>
      </c>
      <c r="B31" s="1">
        <v>0.118814732073942</v>
      </c>
      <c r="C31" s="1">
        <v>0.089332619873397</v>
      </c>
      <c r="D31" s="1">
        <v>0.190164503173936</v>
      </c>
      <c r="E31" s="1">
        <v>0.814506916762378</v>
      </c>
      <c r="F31" s="1">
        <v>697165.79309196</v>
      </c>
      <c r="G31" s="1">
        <v>0.714285714285714</v>
      </c>
      <c r="H31" s="1">
        <v>0.0</v>
      </c>
      <c r="I31" s="1">
        <v>7263173.42748745</v>
      </c>
      <c r="J31" s="1">
        <v>8443563.85288702</v>
      </c>
      <c r="K31" s="1">
        <v>0.49100551462427</v>
      </c>
      <c r="L31" s="1">
        <v>0.0438021310504515</v>
      </c>
      <c r="M31" s="1">
        <v>0.163865660778481</v>
      </c>
      <c r="N31" s="1">
        <v>0.271397739535412</v>
      </c>
      <c r="O31" s="1">
        <v>0.146373303085786</v>
      </c>
      <c r="P31" s="1">
        <v>432419.680137924</v>
      </c>
      <c r="Q31" s="1">
        <v>0.285714285714285</v>
      </c>
      <c r="R31" s="1">
        <v>0.0</v>
      </c>
      <c r="S31" s="1">
        <v>6769250.44749391</v>
      </c>
      <c r="T31" s="1">
        <v>7869366.81783943</v>
      </c>
      <c r="V31" s="3">
        <f t="shared" si="1"/>
        <v>0.4285714286</v>
      </c>
      <c r="W31" s="3">
        <f t="shared" si="2"/>
        <v>1</v>
      </c>
      <c r="X31" s="3">
        <f t="shared" si="3"/>
        <v>0.4285714286</v>
      </c>
      <c r="Y31" s="3">
        <f t="shared" si="4"/>
        <v>14</v>
      </c>
      <c r="Z31" s="3">
        <f t="shared" si="5"/>
        <v>14</v>
      </c>
      <c r="AA31" s="3">
        <f t="shared" si="6"/>
        <v>45</v>
      </c>
      <c r="AB31" s="3">
        <f t="shared" si="7"/>
        <v>38</v>
      </c>
      <c r="AC31" s="3">
        <f t="shared" si="8"/>
        <v>37</v>
      </c>
      <c r="AD31" s="3">
        <f t="shared" si="9"/>
        <v>23</v>
      </c>
      <c r="AE31" s="3">
        <f t="shared" si="10"/>
        <v>44</v>
      </c>
      <c r="AF31" s="3">
        <f t="shared" si="11"/>
        <v>17</v>
      </c>
    </row>
    <row r="32"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3">
        <f>SUMif(Z2:Z31,"&gt;0",Z2:Z31)</f>
        <v>264</v>
      </c>
      <c r="AA34" s="3">
        <f>sum(AA2:AA31)</f>
        <v>935</v>
      </c>
      <c r="AB34" s="3">
        <f>SUM(AB2:AB31)</f>
        <v>895</v>
      </c>
      <c r="AC34" s="3">
        <f>sum(AC2:AC31)</f>
        <v>816.5</v>
      </c>
      <c r="AD34" s="3">
        <f>SUM(AD2:AD31)</f>
        <v>1013.5</v>
      </c>
      <c r="AE34" s="3">
        <f>sum(AE2:AE31)</f>
        <v>983.5</v>
      </c>
      <c r="AF34" s="3">
        <f>SUM(AF2:AF31)</f>
        <v>846.5</v>
      </c>
    </row>
    <row r="35">
      <c r="V35" s="2"/>
      <c r="W35" s="2"/>
      <c r="X35" s="2"/>
      <c r="Y35" s="2"/>
      <c r="Z35" s="3">
        <f>sum(Z2:Z31)</f>
        <v>63</v>
      </c>
      <c r="AA35" s="2" t="s">
        <v>31</v>
      </c>
      <c r="AB35" s="3">
        <f>(AA34/Z36-(Z36+1)/2)/Z36</f>
        <v>0.5222222222</v>
      </c>
      <c r="AC35" s="2" t="s">
        <v>32</v>
      </c>
      <c r="AD35" s="3">
        <f>(AC34/Z36-(Z36+1)/2)/Z36</f>
        <v>0.3905555556</v>
      </c>
      <c r="AE35" s="2" t="s">
        <v>33</v>
      </c>
      <c r="AF35" s="3">
        <f>(AE34/Z36-(Z36+1)/2)/Z36</f>
        <v>0.5761111111</v>
      </c>
    </row>
    <row r="36">
      <c r="V36" s="5"/>
      <c r="W36" s="5"/>
      <c r="X36" s="5"/>
      <c r="Y36" s="5"/>
      <c r="Z36" s="3">
        <v>30.0</v>
      </c>
      <c r="AA36" s="2" t="s">
        <v>34</v>
      </c>
      <c r="AB36" s="6">
        <f>(AB34/Z36-(Z36+1)/2)/Z36</f>
        <v>0.4777777778</v>
      </c>
      <c r="AC36" s="2" t="s">
        <v>35</v>
      </c>
      <c r="AD36" s="6">
        <f>(AD34/Z36-(Z36+1)/2)/Z36</f>
        <v>0.6094444444</v>
      </c>
      <c r="AE36" s="2" t="s">
        <v>36</v>
      </c>
      <c r="AF36" s="6">
        <f>(AF34/Z36-(Z36+1)/2)/Z36</f>
        <v>0.4238888889</v>
      </c>
    </row>
  </sheetData>
  <drawing r:id="rId1"/>
</worksheet>
</file>