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DT_RQ2_10Devs_Analysis_5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<sst xmlns="http://schemas.openxmlformats.org/spreadsheetml/2006/main" count="37" uniqueCount="37">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</sst>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0.0</v>
      </c>
      <c r="B2" s="1">
        <v>0.479043361649501</v>
      </c>
      <c r="C2" s="1">
        <v>0.356486045365484</v>
      </c>
      <c r="D2" s="1">
        <v>0.502010584834913</v>
      </c>
      <c r="E2" s="1">
        <v>2.72520204061905</v>
      </c>
      <c r="F2" s="1">
        <v>98939.6225953781</v>
      </c>
      <c r="G2" s="1">
        <v>0.333333333333333</v>
      </c>
      <c r="H2" s="1">
        <v>0.0</v>
      </c>
      <c r="I2" s="1">
        <v>1106387.16457349</v>
      </c>
      <c r="J2" s="1">
        <v>1442143.33623851</v>
      </c>
      <c r="K2" s="1">
        <v>0.201945667713539</v>
      </c>
      <c r="L2" s="1">
        <v>0.0</v>
      </c>
      <c r="M2" s="1">
        <v>0.260190384927196</v>
      </c>
      <c r="N2" s="1">
        <v>0.597726275472956</v>
      </c>
      <c r="O2" s="1">
        <v>0.0</v>
      </c>
      <c r="P2" s="1">
        <v>0.0</v>
      </c>
      <c r="Q2" s="1">
        <v>0.666666666666666</v>
      </c>
      <c r="R2" s="1">
        <v>0.0</v>
      </c>
      <c r="S2" s="1">
        <v>1156125.77035156</v>
      </c>
      <c r="T2" s="1">
        <v>1506976.67889887</v>
      </c>
      <c r="V2" s="3">
        <f t="shared" ref="V2:V31" si="1">G2-Q2</f>
        <v>-0.3333333333</v>
      </c>
      <c r="W2" s="3">
        <f t="shared" ref="W2:W31" si="2">if(V2&gt;0,1,-1)</f>
        <v>-1</v>
      </c>
      <c r="X2" s="3">
        <f t="shared" ref="X2:X31" si="3">ABS(V2)</f>
        <v>0.3333333333</v>
      </c>
      <c r="Y2" s="3">
        <f t="shared" ref="Y2:Y31" si="4">RANK.AVG(X2,$X$2:$X$31,1)</f>
        <v>15</v>
      </c>
      <c r="Z2" s="3">
        <f t="shared" ref="Z2:Z31" si="5">Y2*W2</f>
        <v>-15</v>
      </c>
      <c r="AA2" s="3">
        <f t="shared" ref="AA2:AA31" si="6">RANK.AVG(A2,{$A$2:$A$31,$K$2:$K$31},1)</f>
        <v>5</v>
      </c>
      <c r="AB2" s="3">
        <f t="shared" ref="AB2:AB31" si="7">RANK.AVG(K2,{$A$2:$A$31,$K$2:$K$31},1)</f>
        <v>21</v>
      </c>
      <c r="AC2" s="3">
        <f t="shared" ref="AC2:AC31" si="8">RANK.AVG(B2,{$B$2:$B$31,$L$2:$L$31},1)</f>
        <v>53</v>
      </c>
      <c r="AD2" s="3">
        <f t="shared" ref="AD2:AD31" si="9">RANK.AVG(L2,{$B$2:$B$31,$L$2:$L$31},1)</f>
        <v>10</v>
      </c>
      <c r="AE2" s="3">
        <f t="shared" ref="AE2:AE31" si="10">RANK.AVG(G2,{$G$2:$G$31,$Q$2:$Q$31},1)</f>
        <v>16</v>
      </c>
      <c r="AF2" s="3">
        <f t="shared" ref="AF2:AF31" si="11">RANK.AVG(Q2,{$G$2:$G$31,$Q$2:$Q$31},1)</f>
        <v>45</v>
      </c>
    </row>
    <row r="3">
      <c r="A3" s="1">
        <v>0.0268609032068484</v>
      </c>
      <c r="B3" s="1">
        <v>0.0457027194920109</v>
      </c>
      <c r="C3" s="1">
        <v>0.137998870825852</v>
      </c>
      <c r="D3" s="1">
        <v>0.175220060064578</v>
      </c>
      <c r="E3" s="1">
        <v>0.137108158476032</v>
      </c>
      <c r="F3" s="1">
        <v>25900.0246182915</v>
      </c>
      <c r="G3" s="1">
        <v>0.5</v>
      </c>
      <c r="H3" s="1">
        <v>0.0</v>
      </c>
      <c r="I3" s="1">
        <v>1811839.81470135</v>
      </c>
      <c r="J3" s="1">
        <v>2430898.025769</v>
      </c>
      <c r="K3" s="1">
        <v>0.109324870842743</v>
      </c>
      <c r="L3" s="1">
        <v>0.518083000798168</v>
      </c>
      <c r="M3" s="1">
        <v>0.242598111621118</v>
      </c>
      <c r="N3" s="1">
        <v>0.376071034318494</v>
      </c>
      <c r="O3" s="1">
        <v>1.99794591024105</v>
      </c>
      <c r="P3" s="1">
        <v>72467.1171527941</v>
      </c>
      <c r="Q3" s="1">
        <v>0.5</v>
      </c>
      <c r="R3" s="1">
        <v>0.0</v>
      </c>
      <c r="S3" s="1">
        <v>1804831.22286051</v>
      </c>
      <c r="T3" s="1">
        <v>2421494.58166516</v>
      </c>
      <c r="V3" s="3">
        <f t="shared" si="1"/>
        <v>0</v>
      </c>
      <c r="W3" s="3">
        <f t="shared" si="2"/>
        <v>-1</v>
      </c>
      <c r="X3" s="3">
        <f t="shared" si="3"/>
        <v>0</v>
      </c>
      <c r="Y3" s="3">
        <f t="shared" si="4"/>
        <v>1.5</v>
      </c>
      <c r="Z3" s="3">
        <f t="shared" si="5"/>
        <v>-1.5</v>
      </c>
      <c r="AA3" s="3">
        <f t="shared" si="6"/>
        <v>11</v>
      </c>
      <c r="AB3" s="3">
        <f t="shared" si="7"/>
        <v>14</v>
      </c>
      <c r="AC3" s="3">
        <f t="shared" si="8"/>
        <v>29</v>
      </c>
      <c r="AD3" s="3">
        <f t="shared" si="9"/>
        <v>54</v>
      </c>
      <c r="AE3" s="3">
        <f t="shared" si="10"/>
        <v>30.5</v>
      </c>
      <c r="AF3" s="3">
        <f t="shared" si="11"/>
        <v>30.5</v>
      </c>
    </row>
    <row r="4">
      <c r="A4" s="1">
        <v>0.730213211149668</v>
      </c>
      <c r="B4" s="1">
        <v>0.0</v>
      </c>
      <c r="C4" s="1">
        <v>0.032890445111651</v>
      </c>
      <c r="D4" s="1">
        <v>0.0899590694390538</v>
      </c>
      <c r="E4" s="1">
        <v>0.0</v>
      </c>
      <c r="F4" s="1">
        <v>41203.7644402214</v>
      </c>
      <c r="G4" s="1">
        <v>0.857142857142857</v>
      </c>
      <c r="H4" s="1">
        <v>0.0</v>
      </c>
      <c r="I4" s="1">
        <v>987125.906535857</v>
      </c>
      <c r="J4" s="1">
        <v>1110816.67699674</v>
      </c>
      <c r="K4" s="1">
        <v>0.612039564281534</v>
      </c>
      <c r="L4" s="1">
        <v>0.0526578862048648</v>
      </c>
      <c r="M4" s="1">
        <v>0.19805361538325</v>
      </c>
      <c r="N4" s="1">
        <v>0.179040663419184</v>
      </c>
      <c r="O4" s="1">
        <v>0.135706972148031</v>
      </c>
      <c r="P4" s="1">
        <v>16397.610578897</v>
      </c>
      <c r="Q4" s="1">
        <v>0.142857142857142</v>
      </c>
      <c r="R4" s="1">
        <v>0.0</v>
      </c>
      <c r="S4" s="1">
        <v>1007061.70925278</v>
      </c>
      <c r="T4" s="1">
        <v>1133250.4729108</v>
      </c>
      <c r="V4" s="3">
        <f t="shared" si="1"/>
        <v>0.7142857143</v>
      </c>
      <c r="W4" s="3">
        <f t="shared" si="2"/>
        <v>1</v>
      </c>
      <c r="X4" s="3">
        <f t="shared" si="3"/>
        <v>0.7142857143</v>
      </c>
      <c r="Y4" s="3">
        <f t="shared" si="4"/>
        <v>26</v>
      </c>
      <c r="Z4" s="3">
        <f t="shared" si="5"/>
        <v>26</v>
      </c>
      <c r="AA4" s="3">
        <f t="shared" si="6"/>
        <v>54</v>
      </c>
      <c r="AB4" s="3">
        <f t="shared" si="7"/>
        <v>50</v>
      </c>
      <c r="AC4" s="3">
        <f t="shared" si="8"/>
        <v>10</v>
      </c>
      <c r="AD4" s="3">
        <f t="shared" si="9"/>
        <v>30</v>
      </c>
      <c r="AE4" s="3">
        <f t="shared" si="10"/>
        <v>56</v>
      </c>
      <c r="AF4" s="3">
        <f t="shared" si="11"/>
        <v>5</v>
      </c>
    </row>
    <row r="5">
      <c r="A5" s="1">
        <v>0.15936398300394</v>
      </c>
      <c r="B5" s="1">
        <v>0.176130537366759</v>
      </c>
      <c r="C5" s="1">
        <v>0.304530782020708</v>
      </c>
      <c r="D5" s="1">
        <v>0.455826392446991</v>
      </c>
      <c r="E5" s="1">
        <v>0.713219103229602</v>
      </c>
      <c r="F5" s="1">
        <v>42902.0176372135</v>
      </c>
      <c r="G5" s="1">
        <v>0.166666666666666</v>
      </c>
      <c r="H5" s="1">
        <v>0.0</v>
      </c>
      <c r="I5" s="1">
        <v>1829666.73204955</v>
      </c>
      <c r="J5" s="1">
        <v>2331061.19651074</v>
      </c>
      <c r="K5" s="1">
        <v>0.297545418397327</v>
      </c>
      <c r="L5" s="1">
        <v>0.0</v>
      </c>
      <c r="M5" s="1">
        <v>0.034130513122316</v>
      </c>
      <c r="N5" s="1">
        <v>0.0331928275541313</v>
      </c>
      <c r="O5" s="1">
        <v>0.0</v>
      </c>
      <c r="P5" s="1">
        <v>67870.8915128803</v>
      </c>
      <c r="Q5" s="1">
        <v>0.833333333333333</v>
      </c>
      <c r="R5" s="1">
        <v>0.0</v>
      </c>
      <c r="S5" s="1">
        <v>1756328.10314578</v>
      </c>
      <c r="T5" s="1">
        <v>2237625.55386333</v>
      </c>
      <c r="V5" s="3">
        <f t="shared" si="1"/>
        <v>-0.6666666667</v>
      </c>
      <c r="W5" s="3">
        <f t="shared" si="2"/>
        <v>-1</v>
      </c>
      <c r="X5" s="3">
        <f t="shared" si="3"/>
        <v>0.6666666667</v>
      </c>
      <c r="Y5" s="3">
        <f t="shared" si="4"/>
        <v>24.5</v>
      </c>
      <c r="Z5" s="3">
        <f t="shared" si="5"/>
        <v>-24.5</v>
      </c>
      <c r="AA5" s="3">
        <f t="shared" si="6"/>
        <v>19</v>
      </c>
      <c r="AB5" s="3">
        <f t="shared" si="7"/>
        <v>23</v>
      </c>
      <c r="AC5" s="3">
        <f t="shared" si="8"/>
        <v>46</v>
      </c>
      <c r="AD5" s="3">
        <f t="shared" si="9"/>
        <v>10</v>
      </c>
      <c r="AE5" s="3">
        <f t="shared" si="10"/>
        <v>6.5</v>
      </c>
      <c r="AF5" s="3">
        <f t="shared" si="11"/>
        <v>54.5</v>
      </c>
    </row>
    <row r="6">
      <c r="A6" s="1">
        <v>0.541299695509658</v>
      </c>
      <c r="B6" s="1">
        <v>0.0423972320454697</v>
      </c>
      <c r="C6" s="1">
        <v>0.0867793927484849</v>
      </c>
      <c r="D6" s="1">
        <v>0.138991979340504</v>
      </c>
      <c r="E6" s="1">
        <v>0.140961331043423</v>
      </c>
      <c r="F6" s="1">
        <v>40578.6915394072</v>
      </c>
      <c r="G6" s="1">
        <v>0.4</v>
      </c>
      <c r="H6" s="1">
        <v>0.0</v>
      </c>
      <c r="I6" s="1">
        <v>1266751.26464921</v>
      </c>
      <c r="J6" s="1">
        <v>1496680.56965376</v>
      </c>
      <c r="K6" s="1">
        <v>0.491626896709154</v>
      </c>
      <c r="L6" s="1">
        <v>0.0538405188897815</v>
      </c>
      <c r="M6" s="1">
        <v>0.0828018559905006</v>
      </c>
      <c r="N6" s="1">
        <v>0.209029050574875</v>
      </c>
      <c r="O6" s="1">
        <v>0.215362075559126</v>
      </c>
      <c r="P6" s="1">
        <v>14013.8053966682</v>
      </c>
      <c r="Q6" s="1">
        <v>0.6</v>
      </c>
      <c r="R6" s="1">
        <v>0.0</v>
      </c>
      <c r="S6" s="1">
        <v>1246456.29958696</v>
      </c>
      <c r="T6" s="1">
        <v>1472701.83020966</v>
      </c>
      <c r="V6" s="3">
        <f t="shared" si="1"/>
        <v>-0.2</v>
      </c>
      <c r="W6" s="3">
        <f t="shared" si="2"/>
        <v>-1</v>
      </c>
      <c r="X6" s="3">
        <f t="shared" si="3"/>
        <v>0.2</v>
      </c>
      <c r="Y6" s="3">
        <f t="shared" si="4"/>
        <v>6</v>
      </c>
      <c r="Z6" s="3">
        <f t="shared" si="5"/>
        <v>-6</v>
      </c>
      <c r="AA6" s="3">
        <f t="shared" si="6"/>
        <v>40</v>
      </c>
      <c r="AB6" s="3">
        <f t="shared" si="7"/>
        <v>35</v>
      </c>
      <c r="AC6" s="3">
        <f t="shared" si="8"/>
        <v>26</v>
      </c>
      <c r="AD6" s="3">
        <f t="shared" si="9"/>
        <v>31</v>
      </c>
      <c r="AE6" s="3">
        <f t="shared" si="10"/>
        <v>25</v>
      </c>
      <c r="AF6" s="3">
        <f t="shared" si="11"/>
        <v>36</v>
      </c>
    </row>
    <row r="7">
      <c r="A7" s="1">
        <v>0.0</v>
      </c>
      <c r="B7" s="1">
        <v>0.0</v>
      </c>
      <c r="C7" s="1">
        <v>0.0894251006320438</v>
      </c>
      <c r="D7" s="1">
        <v>0.177095224483646</v>
      </c>
      <c r="E7" s="1">
        <v>0.0</v>
      </c>
      <c r="F7" s="1">
        <v>0.0</v>
      </c>
      <c r="G7" s="1">
        <v>0.666666666666666</v>
      </c>
      <c r="H7" s="1">
        <v>0.0</v>
      </c>
      <c r="I7" s="1">
        <v>920292.608361679</v>
      </c>
      <c r="J7" s="1">
        <v>1236110.61741751</v>
      </c>
      <c r="K7" s="1">
        <v>0.141407606198316</v>
      </c>
      <c r="L7" s="1">
        <v>0.851026313522723</v>
      </c>
      <c r="M7" s="1">
        <v>0.471633318007644</v>
      </c>
      <c r="N7" s="1">
        <v>0.822904775516354</v>
      </c>
      <c r="O7" s="1">
        <v>1.70205262704544</v>
      </c>
      <c r="P7" s="1">
        <v>0.0</v>
      </c>
      <c r="Q7" s="1">
        <v>0.333333333333333</v>
      </c>
      <c r="R7" s="1">
        <v>0.0</v>
      </c>
      <c r="S7" s="1">
        <v>971512.577804476</v>
      </c>
      <c r="T7" s="1">
        <v>1304908.01704964</v>
      </c>
      <c r="V7" s="3">
        <f t="shared" si="1"/>
        <v>0.3333333333</v>
      </c>
      <c r="W7" s="3">
        <f t="shared" si="2"/>
        <v>1</v>
      </c>
      <c r="X7" s="3">
        <f t="shared" si="3"/>
        <v>0.3333333333</v>
      </c>
      <c r="Y7" s="3">
        <f t="shared" si="4"/>
        <v>15</v>
      </c>
      <c r="Z7" s="3">
        <f t="shared" si="5"/>
        <v>15</v>
      </c>
      <c r="AA7" s="3">
        <f t="shared" si="6"/>
        <v>5</v>
      </c>
      <c r="AB7" s="3">
        <f t="shared" si="7"/>
        <v>17</v>
      </c>
      <c r="AC7" s="3">
        <f t="shared" si="8"/>
        <v>10</v>
      </c>
      <c r="AD7" s="3">
        <f t="shared" si="9"/>
        <v>58</v>
      </c>
      <c r="AE7" s="3">
        <f t="shared" si="10"/>
        <v>45</v>
      </c>
      <c r="AF7" s="3">
        <f t="shared" si="11"/>
        <v>16</v>
      </c>
    </row>
    <row r="8">
      <c r="A8" s="1">
        <v>0.867255951339856</v>
      </c>
      <c r="B8" s="1">
        <v>0.0</v>
      </c>
      <c r="C8" s="1">
        <v>0.32040564098662</v>
      </c>
      <c r="D8" s="1">
        <v>0.0934570350993865</v>
      </c>
      <c r="E8" s="1">
        <v>0.0</v>
      </c>
      <c r="F8" s="1">
        <v>0.0</v>
      </c>
      <c r="G8" s="1">
        <v>0.666666666666666</v>
      </c>
      <c r="H8" s="1">
        <v>0.0</v>
      </c>
      <c r="I8" s="1">
        <v>1583883.70175327</v>
      </c>
      <c r="J8" s="1">
        <v>1678316.31833922</v>
      </c>
      <c r="K8" s="1">
        <v>0.466344627675046</v>
      </c>
      <c r="L8" s="1">
        <v>0.154846595385798</v>
      </c>
      <c r="M8" s="1">
        <v>0.212987224591886</v>
      </c>
      <c r="N8" s="1">
        <v>0.391161354518458</v>
      </c>
      <c r="O8" s="1">
        <v>0.395839211170097</v>
      </c>
      <c r="P8" s="1">
        <v>70530.1849567714</v>
      </c>
      <c r="Q8" s="1">
        <v>0.333333333333333</v>
      </c>
      <c r="R8" s="1">
        <v>0.0</v>
      </c>
      <c r="S8" s="1">
        <v>1555823.09376797</v>
      </c>
      <c r="T8" s="1">
        <v>1648582.59131752</v>
      </c>
      <c r="V8" s="3">
        <f t="shared" si="1"/>
        <v>0.3333333333</v>
      </c>
      <c r="W8" s="3">
        <f t="shared" si="2"/>
        <v>1</v>
      </c>
      <c r="X8" s="3">
        <f t="shared" si="3"/>
        <v>0.3333333333</v>
      </c>
      <c r="Y8" s="3">
        <f t="shared" si="4"/>
        <v>15</v>
      </c>
      <c r="Z8" s="3">
        <f t="shared" si="5"/>
        <v>15</v>
      </c>
      <c r="AA8" s="3">
        <f t="shared" si="6"/>
        <v>60</v>
      </c>
      <c r="AB8" s="3">
        <f t="shared" si="7"/>
        <v>33</v>
      </c>
      <c r="AC8" s="3">
        <f t="shared" si="8"/>
        <v>10</v>
      </c>
      <c r="AD8" s="3">
        <f t="shared" si="9"/>
        <v>45</v>
      </c>
      <c r="AE8" s="3">
        <f t="shared" si="10"/>
        <v>45</v>
      </c>
      <c r="AF8" s="3">
        <f t="shared" si="11"/>
        <v>16</v>
      </c>
    </row>
    <row r="9">
      <c r="A9" s="1">
        <v>0.6105814755085</v>
      </c>
      <c r="B9" s="1">
        <v>0.0</v>
      </c>
      <c r="C9" s="1">
        <v>0.0638937703580131</v>
      </c>
      <c r="D9" s="1">
        <v>0.224189790514755</v>
      </c>
      <c r="E9" s="1">
        <v>0.0</v>
      </c>
      <c r="F9" s="1">
        <v>80479.9214430947</v>
      </c>
      <c r="G9" s="1">
        <v>0.666666666666666</v>
      </c>
      <c r="H9" s="1">
        <v>0.0</v>
      </c>
      <c r="I9" s="1">
        <v>1634094.60238934</v>
      </c>
      <c r="J9" s="1">
        <v>1892416.72091458</v>
      </c>
      <c r="K9" s="1">
        <v>0.342953486171378</v>
      </c>
      <c r="L9" s="1">
        <v>0.0846292661569426</v>
      </c>
      <c r="M9" s="1">
        <v>0.153392861719856</v>
      </c>
      <c r="N9" s="1">
        <v>0.34091053325921</v>
      </c>
      <c r="O9" s="1">
        <v>0.381596581973375</v>
      </c>
      <c r="P9" s="1">
        <v>37982.9930567743</v>
      </c>
      <c r="Q9" s="1">
        <v>0.333333333333333</v>
      </c>
      <c r="R9" s="1">
        <v>0.0</v>
      </c>
      <c r="S9" s="1">
        <v>1596551.26484309</v>
      </c>
      <c r="T9" s="1">
        <v>1848938.15505116</v>
      </c>
      <c r="V9" s="3">
        <f t="shared" si="1"/>
        <v>0.3333333333</v>
      </c>
      <c r="W9" s="3">
        <f t="shared" si="2"/>
        <v>1</v>
      </c>
      <c r="X9" s="3">
        <f t="shared" si="3"/>
        <v>0.3333333333</v>
      </c>
      <c r="Y9" s="3">
        <f t="shared" si="4"/>
        <v>15</v>
      </c>
      <c r="Z9" s="3">
        <f t="shared" si="5"/>
        <v>15</v>
      </c>
      <c r="AA9" s="3">
        <f t="shared" si="6"/>
        <v>48</v>
      </c>
      <c r="AB9" s="3">
        <f t="shared" si="7"/>
        <v>26</v>
      </c>
      <c r="AC9" s="3">
        <f t="shared" si="8"/>
        <v>10</v>
      </c>
      <c r="AD9" s="3">
        <f t="shared" si="9"/>
        <v>37</v>
      </c>
      <c r="AE9" s="3">
        <f t="shared" si="10"/>
        <v>45</v>
      </c>
      <c r="AF9" s="3">
        <f t="shared" si="11"/>
        <v>16</v>
      </c>
    </row>
    <row r="10">
      <c r="A10" s="1">
        <v>0.0</v>
      </c>
      <c r="B10" s="1">
        <v>0.734911451084941</v>
      </c>
      <c r="C10" s="1">
        <v>0.508569406578378</v>
      </c>
      <c r="D10" s="1">
        <v>0.476555939167585</v>
      </c>
      <c r="E10" s="1">
        <v>2.07416299772466</v>
      </c>
      <c r="F10" s="1">
        <v>24488.0711391217</v>
      </c>
      <c r="G10" s="1">
        <v>0.0</v>
      </c>
      <c r="H10" s="1">
        <v>0.0</v>
      </c>
      <c r="I10" s="1">
        <v>1109455.45861344</v>
      </c>
      <c r="J10" s="1">
        <v>1537175.42768224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1.0</v>
      </c>
      <c r="R10" s="1">
        <v>0.0</v>
      </c>
      <c r="S10" s="1">
        <v>1092243.20710394</v>
      </c>
      <c r="T10" s="1">
        <v>1513327.96748922</v>
      </c>
      <c r="V10" s="3">
        <f t="shared" si="1"/>
        <v>-1</v>
      </c>
      <c r="W10" s="3">
        <f t="shared" si="2"/>
        <v>-1</v>
      </c>
      <c r="X10" s="3">
        <f t="shared" si="3"/>
        <v>1</v>
      </c>
      <c r="Y10" s="3">
        <f t="shared" si="4"/>
        <v>28.5</v>
      </c>
      <c r="Z10" s="3">
        <f t="shared" si="5"/>
        <v>-28.5</v>
      </c>
      <c r="AA10" s="3">
        <f t="shared" si="6"/>
        <v>5</v>
      </c>
      <c r="AB10" s="3">
        <f t="shared" si="7"/>
        <v>5</v>
      </c>
      <c r="AC10" s="3">
        <f t="shared" si="8"/>
        <v>56</v>
      </c>
      <c r="AD10" s="3">
        <f t="shared" si="9"/>
        <v>10</v>
      </c>
      <c r="AE10" s="3">
        <f t="shared" si="10"/>
        <v>2.5</v>
      </c>
      <c r="AF10" s="3">
        <f t="shared" si="11"/>
        <v>58.5</v>
      </c>
    </row>
    <row r="11">
      <c r="A11" s="1">
        <v>0.0581427085090676</v>
      </c>
      <c r="B11" s="1">
        <v>0.276663939019792</v>
      </c>
      <c r="C11" s="1">
        <v>0.457653963115211</v>
      </c>
      <c r="D11" s="1">
        <v>0.683101840700313</v>
      </c>
      <c r="E11" s="1">
        <v>0.781170773666263</v>
      </c>
      <c r="F11" s="1">
        <v>23282.333672029</v>
      </c>
      <c r="G11" s="1">
        <v>0.333333333333333</v>
      </c>
      <c r="H11" s="1">
        <v>0.0</v>
      </c>
      <c r="I11" s="1">
        <v>874744.61997435</v>
      </c>
      <c r="J11" s="1">
        <v>1029541.3004551</v>
      </c>
      <c r="K11" s="1">
        <v>0.540895246023251</v>
      </c>
      <c r="L11" s="1">
        <v>0.127423877964909</v>
      </c>
      <c r="M11" s="1">
        <v>0.119384559788834</v>
      </c>
      <c r="N11" s="1">
        <v>0.232526356551053</v>
      </c>
      <c r="O11" s="1">
        <v>0.362650598739468</v>
      </c>
      <c r="P11" s="1">
        <v>32177.414733437</v>
      </c>
      <c r="Q11" s="1">
        <v>0.666666666666666</v>
      </c>
      <c r="R11" s="1">
        <v>0.0</v>
      </c>
      <c r="S11" s="1">
        <v>789625.171544615</v>
      </c>
      <c r="T11" s="1">
        <v>929358.789203765</v>
      </c>
      <c r="V11" s="3">
        <f t="shared" si="1"/>
        <v>-0.3333333333</v>
      </c>
      <c r="W11" s="3">
        <f t="shared" si="2"/>
        <v>-1</v>
      </c>
      <c r="X11" s="3">
        <f t="shared" si="3"/>
        <v>0.3333333333</v>
      </c>
      <c r="Y11" s="3">
        <f t="shared" si="4"/>
        <v>15</v>
      </c>
      <c r="Z11" s="3">
        <f t="shared" si="5"/>
        <v>-15</v>
      </c>
      <c r="AA11" s="3">
        <f t="shared" si="6"/>
        <v>12</v>
      </c>
      <c r="AB11" s="3">
        <f t="shared" si="7"/>
        <v>39</v>
      </c>
      <c r="AC11" s="3">
        <f t="shared" si="8"/>
        <v>52</v>
      </c>
      <c r="AD11" s="3">
        <f t="shared" si="9"/>
        <v>43</v>
      </c>
      <c r="AE11" s="3">
        <f t="shared" si="10"/>
        <v>16</v>
      </c>
      <c r="AF11" s="3">
        <f t="shared" si="11"/>
        <v>45</v>
      </c>
    </row>
    <row r="12">
      <c r="A12" s="1">
        <v>0.573188213091273</v>
      </c>
      <c r="B12" s="1">
        <v>0.0</v>
      </c>
      <c r="C12" s="1">
        <v>0.0929254436853558</v>
      </c>
      <c r="D12" s="1">
        <v>0.0322005810838153</v>
      </c>
      <c r="E12" s="1">
        <v>0.0</v>
      </c>
      <c r="F12" s="1">
        <v>21496.6384145895</v>
      </c>
      <c r="G12" s="1">
        <v>0.6</v>
      </c>
      <c r="H12" s="1">
        <v>0.0</v>
      </c>
      <c r="I12" s="1">
        <v>987808.751974652</v>
      </c>
      <c r="J12" s="1">
        <v>1174062.21438122</v>
      </c>
      <c r="K12" s="1">
        <v>0.486312419541684</v>
      </c>
      <c r="L12" s="1">
        <v>0.0753109139774251</v>
      </c>
      <c r="M12" s="1">
        <v>0.234362267583752</v>
      </c>
      <c r="N12" s="1">
        <v>0.348205916181978</v>
      </c>
      <c r="O12" s="1">
        <v>0.225932741932275</v>
      </c>
      <c r="P12" s="1">
        <v>34667.8130488616</v>
      </c>
      <c r="Q12" s="1">
        <v>0.4</v>
      </c>
      <c r="R12" s="1">
        <v>0.0</v>
      </c>
      <c r="S12" s="1">
        <v>1058070.56425836</v>
      </c>
      <c r="T12" s="1">
        <v>1257572.22621369</v>
      </c>
      <c r="V12" s="3">
        <f t="shared" si="1"/>
        <v>0.2</v>
      </c>
      <c r="W12" s="3">
        <f t="shared" si="2"/>
        <v>1</v>
      </c>
      <c r="X12" s="3">
        <f t="shared" si="3"/>
        <v>0.2</v>
      </c>
      <c r="Y12" s="3">
        <f t="shared" si="4"/>
        <v>6</v>
      </c>
      <c r="Z12" s="3">
        <f t="shared" si="5"/>
        <v>6</v>
      </c>
      <c r="AA12" s="3">
        <f t="shared" si="6"/>
        <v>43</v>
      </c>
      <c r="AB12" s="3">
        <f t="shared" si="7"/>
        <v>34</v>
      </c>
      <c r="AC12" s="3">
        <f t="shared" si="8"/>
        <v>10</v>
      </c>
      <c r="AD12" s="3">
        <f t="shared" si="9"/>
        <v>35</v>
      </c>
      <c r="AE12" s="3">
        <f t="shared" si="10"/>
        <v>36</v>
      </c>
      <c r="AF12" s="3">
        <f t="shared" si="11"/>
        <v>25</v>
      </c>
    </row>
    <row r="13">
      <c r="A13" s="1">
        <v>0.308039380933955</v>
      </c>
      <c r="B13" s="1">
        <v>0.177217088998209</v>
      </c>
      <c r="C13" s="1">
        <v>0.218671611965004</v>
      </c>
      <c r="D13" s="1">
        <v>0.391834157628544</v>
      </c>
      <c r="E13" s="1">
        <v>0.626298453904036</v>
      </c>
      <c r="F13" s="1">
        <v>112366.227664688</v>
      </c>
      <c r="G13" s="1">
        <v>0.333333333333333</v>
      </c>
      <c r="H13" s="1">
        <v>0.0</v>
      </c>
      <c r="I13" s="1">
        <v>958714.340596763</v>
      </c>
      <c r="J13" s="1">
        <v>1100002.24907284</v>
      </c>
      <c r="K13" s="1">
        <v>0.609517291173127</v>
      </c>
      <c r="L13" s="1">
        <v>0.0</v>
      </c>
      <c r="M13" s="1">
        <v>0.274276984595249</v>
      </c>
      <c r="N13" s="1">
        <v>0.228823827387295</v>
      </c>
      <c r="O13" s="1">
        <v>0.0</v>
      </c>
      <c r="P13" s="1">
        <v>0.0</v>
      </c>
      <c r="Q13" s="1">
        <v>0.666666666666666</v>
      </c>
      <c r="R13" s="1">
        <v>0.0</v>
      </c>
      <c r="S13" s="1">
        <v>1024699.83249517</v>
      </c>
      <c r="T13" s="1">
        <v>1175712.56695942</v>
      </c>
      <c r="V13" s="3">
        <f t="shared" si="1"/>
        <v>-0.3333333333</v>
      </c>
      <c r="W13" s="3">
        <f t="shared" si="2"/>
        <v>-1</v>
      </c>
      <c r="X13" s="3">
        <f t="shared" si="3"/>
        <v>0.3333333333</v>
      </c>
      <c r="Y13" s="3">
        <f t="shared" si="4"/>
        <v>15</v>
      </c>
      <c r="Z13" s="3">
        <f t="shared" si="5"/>
        <v>-15</v>
      </c>
      <c r="AA13" s="3">
        <f t="shared" si="6"/>
        <v>24</v>
      </c>
      <c r="AB13" s="3">
        <f t="shared" si="7"/>
        <v>47</v>
      </c>
      <c r="AC13" s="3">
        <f t="shared" si="8"/>
        <v>48</v>
      </c>
      <c r="AD13" s="3">
        <f t="shared" si="9"/>
        <v>10</v>
      </c>
      <c r="AE13" s="3">
        <f t="shared" si="10"/>
        <v>16</v>
      </c>
      <c r="AF13" s="3">
        <f t="shared" si="11"/>
        <v>45</v>
      </c>
    </row>
    <row r="14">
      <c r="A14" s="1">
        <v>0.697688249321597</v>
      </c>
      <c r="B14" s="1">
        <v>0.0426894541787514</v>
      </c>
      <c r="C14" s="1">
        <v>0.0823618351751</v>
      </c>
      <c r="D14" s="1">
        <v>0.145916672646729</v>
      </c>
      <c r="E14" s="1">
        <v>0.155745190387855</v>
      </c>
      <c r="F14" s="1">
        <v>23649.3180703815</v>
      </c>
      <c r="G14" s="1">
        <v>0.5</v>
      </c>
      <c r="H14" s="1">
        <v>0.0</v>
      </c>
      <c r="I14" s="1">
        <v>855289.791838075</v>
      </c>
      <c r="J14" s="1">
        <v>955282.119810787</v>
      </c>
      <c r="K14" s="1">
        <v>0.735479988462503</v>
      </c>
      <c r="L14" s="1">
        <v>0.0180045370205173</v>
      </c>
      <c r="M14" s="1">
        <v>0.135498202755089</v>
      </c>
      <c r="N14" s="1">
        <v>0.0908674621456421</v>
      </c>
      <c r="O14" s="1">
        <v>0.0720181480820695</v>
      </c>
      <c r="P14" s="1">
        <v>36475.2547897029</v>
      </c>
      <c r="Q14" s="1">
        <v>0.5</v>
      </c>
      <c r="R14" s="1">
        <v>0.0</v>
      </c>
      <c r="S14" s="1">
        <v>870074.57174295</v>
      </c>
      <c r="T14" s="1">
        <v>971795.448640721</v>
      </c>
      <c r="V14" s="3">
        <f t="shared" si="1"/>
        <v>0</v>
      </c>
      <c r="W14" s="3">
        <f t="shared" si="2"/>
        <v>-1</v>
      </c>
      <c r="X14" s="3">
        <f t="shared" si="3"/>
        <v>0</v>
      </c>
      <c r="Y14" s="3">
        <f t="shared" si="4"/>
        <v>1.5</v>
      </c>
      <c r="Z14" s="3">
        <f t="shared" si="5"/>
        <v>-1.5</v>
      </c>
      <c r="AA14" s="3">
        <f t="shared" si="6"/>
        <v>51</v>
      </c>
      <c r="AB14" s="3">
        <f t="shared" si="7"/>
        <v>55</v>
      </c>
      <c r="AC14" s="3">
        <f t="shared" si="8"/>
        <v>27</v>
      </c>
      <c r="AD14" s="3">
        <f t="shared" si="9"/>
        <v>22</v>
      </c>
      <c r="AE14" s="3">
        <f t="shared" si="10"/>
        <v>30.5</v>
      </c>
      <c r="AF14" s="3">
        <f t="shared" si="11"/>
        <v>30.5</v>
      </c>
    </row>
    <row r="15">
      <c r="A15" s="1">
        <v>0.0</v>
      </c>
      <c r="B15" s="1">
        <v>0.227465013914915</v>
      </c>
      <c r="C15" s="1">
        <v>0.37919265242985</v>
      </c>
      <c r="D15" s="1">
        <v>0.416767153286507</v>
      </c>
      <c r="E15" s="1">
        <v>0.526224583561828</v>
      </c>
      <c r="F15" s="1">
        <v>252080.813991428</v>
      </c>
      <c r="G15" s="1">
        <v>0.333333333333333</v>
      </c>
      <c r="H15" s="1">
        <v>0.0</v>
      </c>
      <c r="I15" s="1">
        <v>1751635.2358413</v>
      </c>
      <c r="J15" s="1">
        <v>2425662.92759934</v>
      </c>
      <c r="K15" s="1">
        <v>0.00145048037503858</v>
      </c>
      <c r="L15" s="1">
        <v>0.223658294504551</v>
      </c>
      <c r="M15" s="1">
        <v>0.231010317048073</v>
      </c>
      <c r="N15" s="1">
        <v>0.581514553759539</v>
      </c>
      <c r="O15" s="1">
        <v>0.670974883513653</v>
      </c>
      <c r="P15" s="1">
        <v>9277.03513364289</v>
      </c>
      <c r="Q15" s="1">
        <v>0.666666666666666</v>
      </c>
      <c r="R15" s="1">
        <v>0.0</v>
      </c>
      <c r="S15" s="1">
        <v>1860616.67369611</v>
      </c>
      <c r="T15" s="1">
        <v>2576581.47213915</v>
      </c>
      <c r="V15" s="3">
        <f t="shared" si="1"/>
        <v>-0.3333333333</v>
      </c>
      <c r="W15" s="3">
        <f t="shared" si="2"/>
        <v>-1</v>
      </c>
      <c r="X15" s="3">
        <f t="shared" si="3"/>
        <v>0.3333333333</v>
      </c>
      <c r="Y15" s="3">
        <f t="shared" si="4"/>
        <v>15</v>
      </c>
      <c r="Z15" s="3">
        <f t="shared" si="5"/>
        <v>-15</v>
      </c>
      <c r="AA15" s="3">
        <f t="shared" si="6"/>
        <v>5</v>
      </c>
      <c r="AB15" s="3">
        <f t="shared" si="7"/>
        <v>10</v>
      </c>
      <c r="AC15" s="3">
        <f t="shared" si="8"/>
        <v>51</v>
      </c>
      <c r="AD15" s="3">
        <f t="shared" si="9"/>
        <v>50</v>
      </c>
      <c r="AE15" s="3">
        <f t="shared" si="10"/>
        <v>16</v>
      </c>
      <c r="AF15" s="3">
        <f t="shared" si="11"/>
        <v>45</v>
      </c>
    </row>
    <row r="16">
      <c r="A16" s="1">
        <v>0.560473578136164</v>
      </c>
      <c r="B16" s="1">
        <v>0.0431417374827168</v>
      </c>
      <c r="C16" s="1">
        <v>0.204167919164685</v>
      </c>
      <c r="D16" s="1">
        <v>0.329131093824732</v>
      </c>
      <c r="E16" s="1">
        <v>0.12942521244815</v>
      </c>
      <c r="F16" s="1">
        <v>43943.2008052835</v>
      </c>
      <c r="G16" s="1">
        <v>0.4</v>
      </c>
      <c r="H16" s="1">
        <v>0.0</v>
      </c>
      <c r="I16" s="1">
        <v>1539456.07633875</v>
      </c>
      <c r="J16" s="1">
        <v>1836160.65942562</v>
      </c>
      <c r="K16" s="1">
        <v>0.526763000548095</v>
      </c>
      <c r="L16" s="1">
        <v>0.0156456784367355</v>
      </c>
      <c r="M16" s="1">
        <v>0.0939214108492744</v>
      </c>
      <c r="N16" s="1">
        <v>0.102994210324607</v>
      </c>
      <c r="O16" s="1">
        <v>0.0625827137469423</v>
      </c>
      <c r="P16" s="1">
        <v>87638.5903267843</v>
      </c>
      <c r="Q16" s="1">
        <v>0.6</v>
      </c>
      <c r="R16" s="1">
        <v>0.0</v>
      </c>
      <c r="S16" s="1">
        <v>1471088.4450685</v>
      </c>
      <c r="T16" s="1">
        <v>1754616.26232487</v>
      </c>
      <c r="V16" s="3">
        <f t="shared" si="1"/>
        <v>-0.2</v>
      </c>
      <c r="W16" s="3">
        <f t="shared" si="2"/>
        <v>-1</v>
      </c>
      <c r="X16" s="3">
        <f t="shared" si="3"/>
        <v>0.2</v>
      </c>
      <c r="Y16" s="3">
        <f t="shared" si="4"/>
        <v>6</v>
      </c>
      <c r="Z16" s="3">
        <f t="shared" si="5"/>
        <v>-6</v>
      </c>
      <c r="AA16" s="3">
        <f t="shared" si="6"/>
        <v>42</v>
      </c>
      <c r="AB16" s="3">
        <f t="shared" si="7"/>
        <v>37</v>
      </c>
      <c r="AC16" s="3">
        <f t="shared" si="8"/>
        <v>28</v>
      </c>
      <c r="AD16" s="3">
        <f t="shared" si="9"/>
        <v>21</v>
      </c>
      <c r="AE16" s="3">
        <f t="shared" si="10"/>
        <v>25</v>
      </c>
      <c r="AF16" s="3">
        <f t="shared" si="11"/>
        <v>36</v>
      </c>
    </row>
    <row r="17">
      <c r="A17" s="1">
        <v>0.428156191014338</v>
      </c>
      <c r="B17" s="1">
        <v>0.0</v>
      </c>
      <c r="C17" s="1">
        <v>0.0962471997789537</v>
      </c>
      <c r="D17" s="1">
        <v>0.272982508717086</v>
      </c>
      <c r="E17" s="1">
        <v>0.0</v>
      </c>
      <c r="F17" s="1">
        <v>33401.2884239737</v>
      </c>
      <c r="G17" s="1">
        <v>0.714285714285714</v>
      </c>
      <c r="H17" s="1">
        <v>0.0</v>
      </c>
      <c r="I17" s="1">
        <v>1296899.57076533</v>
      </c>
      <c r="J17" s="1">
        <v>1587016.17102461</v>
      </c>
      <c r="K17" s="1">
        <v>0.111910128841464</v>
      </c>
      <c r="L17" s="1">
        <v>0.103590567090949</v>
      </c>
      <c r="M17" s="1">
        <v>0.21282053519132</v>
      </c>
      <c r="N17" s="1">
        <v>0.348947221753979</v>
      </c>
      <c r="O17" s="1">
        <v>0.412666013358414</v>
      </c>
      <c r="P17" s="1">
        <v>41711.7733095765</v>
      </c>
      <c r="Q17" s="1">
        <v>0.285714285714285</v>
      </c>
      <c r="R17" s="1">
        <v>0.0</v>
      </c>
      <c r="S17" s="1">
        <v>1298893.27514554</v>
      </c>
      <c r="T17" s="1">
        <v>1589455.97221925</v>
      </c>
      <c r="V17" s="3">
        <f t="shared" si="1"/>
        <v>0.4285714286</v>
      </c>
      <c r="W17" s="3">
        <f t="shared" si="2"/>
        <v>1</v>
      </c>
      <c r="X17" s="3">
        <f t="shared" si="3"/>
        <v>0.4285714286</v>
      </c>
      <c r="Y17" s="3">
        <f t="shared" si="4"/>
        <v>21.5</v>
      </c>
      <c r="Z17" s="3">
        <f t="shared" si="5"/>
        <v>21.5</v>
      </c>
      <c r="AA17" s="3">
        <f t="shared" si="6"/>
        <v>29</v>
      </c>
      <c r="AB17" s="3">
        <f t="shared" si="7"/>
        <v>15</v>
      </c>
      <c r="AC17" s="3">
        <f t="shared" si="8"/>
        <v>10</v>
      </c>
      <c r="AD17" s="3">
        <f t="shared" si="9"/>
        <v>40</v>
      </c>
      <c r="AE17" s="3">
        <f t="shared" si="10"/>
        <v>51.5</v>
      </c>
      <c r="AF17" s="3">
        <f t="shared" si="11"/>
        <v>9.5</v>
      </c>
    </row>
    <row r="18">
      <c r="A18" s="1">
        <v>0.173935199437553</v>
      </c>
      <c r="B18" s="1">
        <v>0.132439699797131</v>
      </c>
      <c r="C18" s="1">
        <v>0.214241375439191</v>
      </c>
      <c r="D18" s="1">
        <v>0.410159726045629</v>
      </c>
      <c r="E18" s="1">
        <v>0.457883199400721</v>
      </c>
      <c r="F18" s="1">
        <v>34055.7681015171</v>
      </c>
      <c r="G18" s="1">
        <v>0.333333333333333</v>
      </c>
      <c r="H18" s="1">
        <v>0.0</v>
      </c>
      <c r="I18" s="1">
        <v>1041354.17062122</v>
      </c>
      <c r="J18" s="1">
        <v>1233285.51366442</v>
      </c>
      <c r="K18" s="1">
        <v>0.498739649052885</v>
      </c>
      <c r="L18" s="1">
        <v>0.0</v>
      </c>
      <c r="M18" s="1">
        <v>0.1712189386653</v>
      </c>
      <c r="N18" s="1">
        <v>0.0276330399236506</v>
      </c>
      <c r="O18" s="1">
        <v>0.0</v>
      </c>
      <c r="P18" s="1">
        <v>0.0</v>
      </c>
      <c r="Q18" s="1">
        <v>0.666666666666666</v>
      </c>
      <c r="R18" s="1">
        <v>0.0</v>
      </c>
      <c r="S18" s="1">
        <v>1043794.27203577</v>
      </c>
      <c r="T18" s="1">
        <v>1236175.39867281</v>
      </c>
      <c r="V18" s="3">
        <f t="shared" si="1"/>
        <v>-0.3333333333</v>
      </c>
      <c r="W18" s="3">
        <f t="shared" si="2"/>
        <v>-1</v>
      </c>
      <c r="X18" s="3">
        <f t="shared" si="3"/>
        <v>0.3333333333</v>
      </c>
      <c r="Y18" s="3">
        <f t="shared" si="4"/>
        <v>15</v>
      </c>
      <c r="Z18" s="3">
        <f t="shared" si="5"/>
        <v>-15</v>
      </c>
      <c r="AA18" s="3">
        <f t="shared" si="6"/>
        <v>20</v>
      </c>
      <c r="AB18" s="3">
        <f t="shared" si="7"/>
        <v>36</v>
      </c>
      <c r="AC18" s="3">
        <f t="shared" si="8"/>
        <v>44</v>
      </c>
      <c r="AD18" s="3">
        <f t="shared" si="9"/>
        <v>10</v>
      </c>
      <c r="AE18" s="3">
        <f t="shared" si="10"/>
        <v>16</v>
      </c>
      <c r="AF18" s="3">
        <f t="shared" si="11"/>
        <v>45</v>
      </c>
    </row>
    <row r="19">
      <c r="A19" s="1">
        <v>0.443115078451548</v>
      </c>
      <c r="B19" s="1">
        <v>0.0775620937422153</v>
      </c>
      <c r="C19" s="1">
        <v>0.151412861392856</v>
      </c>
      <c r="D19" s="1">
        <v>0.196453705733694</v>
      </c>
      <c r="E19" s="1">
        <v>0.260157798928575</v>
      </c>
      <c r="F19" s="1">
        <v>19277.0579592163</v>
      </c>
      <c r="G19" s="1">
        <v>0.166666666666666</v>
      </c>
      <c r="H19" s="1">
        <v>0.0</v>
      </c>
      <c r="I19" s="1">
        <v>1059547.86488266</v>
      </c>
      <c r="J19" s="1">
        <v>1248827.5147133</v>
      </c>
      <c r="K19" s="1">
        <v>0.532210777150863</v>
      </c>
      <c r="L19" s="1">
        <v>0.0</v>
      </c>
      <c r="M19" s="1">
        <v>0.0488115545916151</v>
      </c>
      <c r="N19" s="1">
        <v>0.264368624750246</v>
      </c>
      <c r="O19" s="1">
        <v>0.0</v>
      </c>
      <c r="P19" s="1">
        <v>15117.4342767295</v>
      </c>
      <c r="Q19" s="1">
        <v>0.833333333333333</v>
      </c>
      <c r="R19" s="1">
        <v>0.0</v>
      </c>
      <c r="S19" s="1">
        <v>1082323.79428684</v>
      </c>
      <c r="T19" s="1">
        <v>1275672.45696602</v>
      </c>
      <c r="V19" s="3">
        <f t="shared" si="1"/>
        <v>-0.6666666667</v>
      </c>
      <c r="W19" s="3">
        <f t="shared" si="2"/>
        <v>-1</v>
      </c>
      <c r="X19" s="3">
        <f t="shared" si="3"/>
        <v>0.6666666667</v>
      </c>
      <c r="Y19" s="3">
        <f t="shared" si="4"/>
        <v>24.5</v>
      </c>
      <c r="Z19" s="3">
        <f t="shared" si="5"/>
        <v>-24.5</v>
      </c>
      <c r="AA19" s="3">
        <f t="shared" si="6"/>
        <v>31</v>
      </c>
      <c r="AB19" s="3">
        <f t="shared" si="7"/>
        <v>38</v>
      </c>
      <c r="AC19" s="3">
        <f t="shared" si="8"/>
        <v>36</v>
      </c>
      <c r="AD19" s="3">
        <f t="shared" si="9"/>
        <v>10</v>
      </c>
      <c r="AE19" s="3">
        <f t="shared" si="10"/>
        <v>6.5</v>
      </c>
      <c r="AF19" s="3">
        <f t="shared" si="11"/>
        <v>54.5</v>
      </c>
    </row>
    <row r="20">
      <c r="A20" s="1">
        <v>0.611109644505741</v>
      </c>
      <c r="B20" s="1">
        <v>0.00531508003660947</v>
      </c>
      <c r="C20" s="1">
        <v>0.0689584145980512</v>
      </c>
      <c r="D20" s="1">
        <v>0.17641650187358</v>
      </c>
      <c r="E20" s="1">
        <v>0.0372055602562663</v>
      </c>
      <c r="F20" s="1">
        <v>14277.4361334532</v>
      </c>
      <c r="G20" s="1">
        <v>0.666666666666666</v>
      </c>
      <c r="H20" s="1">
        <v>0.0</v>
      </c>
      <c r="I20" s="1">
        <v>1281524.44745914</v>
      </c>
      <c r="J20" s="1">
        <v>1470620.64919143</v>
      </c>
      <c r="K20" s="1">
        <v>0.398851029881422</v>
      </c>
      <c r="L20" s="1">
        <v>0.0741844598142148</v>
      </c>
      <c r="M20" s="1">
        <v>0.189717757701285</v>
      </c>
      <c r="N20" s="1">
        <v>0.380559831823924</v>
      </c>
      <c r="O20" s="1">
        <v>0.350023398308164</v>
      </c>
      <c r="P20" s="1">
        <v>29257.9943849317</v>
      </c>
      <c r="Q20" s="1">
        <v>0.333333333333333</v>
      </c>
      <c r="R20" s="1">
        <v>0.0</v>
      </c>
      <c r="S20" s="1">
        <v>1272693.77391998</v>
      </c>
      <c r="T20" s="1">
        <v>1460486.77806073</v>
      </c>
      <c r="V20" s="3">
        <f t="shared" si="1"/>
        <v>0.3333333333</v>
      </c>
      <c r="W20" s="3">
        <f t="shared" si="2"/>
        <v>1</v>
      </c>
      <c r="X20" s="3">
        <f t="shared" si="3"/>
        <v>0.3333333333</v>
      </c>
      <c r="Y20" s="3">
        <f t="shared" si="4"/>
        <v>15</v>
      </c>
      <c r="Z20" s="3">
        <f t="shared" si="5"/>
        <v>15</v>
      </c>
      <c r="AA20" s="3">
        <f t="shared" si="6"/>
        <v>49</v>
      </c>
      <c r="AB20" s="3">
        <f t="shared" si="7"/>
        <v>27</v>
      </c>
      <c r="AC20" s="3">
        <f t="shared" si="8"/>
        <v>20</v>
      </c>
      <c r="AD20" s="3">
        <f t="shared" si="9"/>
        <v>34</v>
      </c>
      <c r="AE20" s="3">
        <f t="shared" si="10"/>
        <v>45</v>
      </c>
      <c r="AF20" s="3">
        <f t="shared" si="11"/>
        <v>16</v>
      </c>
    </row>
    <row r="21">
      <c r="A21" s="1">
        <v>0.0</v>
      </c>
      <c r="B21" s="1">
        <v>0.861351407456797</v>
      </c>
      <c r="C21" s="1">
        <v>0.817007367062295</v>
      </c>
      <c r="D21" s="1">
        <v>1.04836739927396</v>
      </c>
      <c r="E21" s="1">
        <v>4.77776567926479</v>
      </c>
      <c r="F21" s="1">
        <v>32498.5181635978</v>
      </c>
      <c r="G21" s="1">
        <v>0.0</v>
      </c>
      <c r="H21" s="1">
        <v>0.0</v>
      </c>
      <c r="I21" s="1">
        <v>1061427.08907712</v>
      </c>
      <c r="J21" s="1">
        <v>1435741.41275349</v>
      </c>
      <c r="K21" s="1">
        <v>0.0747850768654284</v>
      </c>
      <c r="L21" s="1">
        <v>0.0</v>
      </c>
      <c r="M21" s="1">
        <v>0.0</v>
      </c>
      <c r="N21" s="1">
        <v>0.0</v>
      </c>
      <c r="O21" s="1">
        <v>0.0</v>
      </c>
      <c r="P21" s="1">
        <v>39240.1891049202</v>
      </c>
      <c r="Q21" s="1">
        <v>1.0</v>
      </c>
      <c r="R21" s="1">
        <v>0.0</v>
      </c>
      <c r="S21" s="1">
        <v>1054861.55720265</v>
      </c>
      <c r="T21" s="1">
        <v>1426860.79107174</v>
      </c>
      <c r="V21" s="3">
        <f t="shared" si="1"/>
        <v>-1</v>
      </c>
      <c r="W21" s="3">
        <f t="shared" si="2"/>
        <v>-1</v>
      </c>
      <c r="X21" s="3">
        <f t="shared" si="3"/>
        <v>1</v>
      </c>
      <c r="Y21" s="3">
        <f t="shared" si="4"/>
        <v>28.5</v>
      </c>
      <c r="Z21" s="3">
        <f t="shared" si="5"/>
        <v>-28.5</v>
      </c>
      <c r="AA21" s="3">
        <f t="shared" si="6"/>
        <v>5</v>
      </c>
      <c r="AB21" s="3">
        <f t="shared" si="7"/>
        <v>13</v>
      </c>
      <c r="AC21" s="3">
        <f t="shared" si="8"/>
        <v>59</v>
      </c>
      <c r="AD21" s="3">
        <f t="shared" si="9"/>
        <v>10</v>
      </c>
      <c r="AE21" s="3">
        <f t="shared" si="10"/>
        <v>2.5</v>
      </c>
      <c r="AF21" s="3">
        <f t="shared" si="11"/>
        <v>58.5</v>
      </c>
    </row>
    <row r="22">
      <c r="A22" s="1">
        <v>0.71434984493916</v>
      </c>
      <c r="B22" s="1">
        <v>0.0</v>
      </c>
      <c r="C22" s="1">
        <v>0.105253027612907</v>
      </c>
      <c r="D22" s="1">
        <v>0.136799767163841</v>
      </c>
      <c r="E22" s="1">
        <v>0.0</v>
      </c>
      <c r="F22" s="1">
        <v>17966.1619269972</v>
      </c>
      <c r="G22" s="1">
        <v>0.75</v>
      </c>
      <c r="H22" s="1">
        <v>0.0</v>
      </c>
      <c r="I22" s="1">
        <v>883761.340197052</v>
      </c>
      <c r="J22" s="1">
        <v>983435.955351115</v>
      </c>
      <c r="K22" s="1">
        <v>0.446338427530064</v>
      </c>
      <c r="L22" s="1">
        <v>0.932632618619907</v>
      </c>
      <c r="M22" s="1">
        <v>0.35771326240644</v>
      </c>
      <c r="N22" s="1">
        <v>0.456786106510907</v>
      </c>
      <c r="O22" s="1">
        <v>2.75668751416081</v>
      </c>
      <c r="P22" s="1">
        <v>86124.1559517581</v>
      </c>
      <c r="Q22" s="1">
        <v>0.25</v>
      </c>
      <c r="R22" s="1">
        <v>0.0</v>
      </c>
      <c r="S22" s="1">
        <v>886492.669248624</v>
      </c>
      <c r="T22" s="1">
        <v>986475.213071214</v>
      </c>
      <c r="V22" s="3">
        <f t="shared" si="1"/>
        <v>0.5</v>
      </c>
      <c r="W22" s="3">
        <f t="shared" si="2"/>
        <v>1</v>
      </c>
      <c r="X22" s="3">
        <f t="shared" si="3"/>
        <v>0.5</v>
      </c>
      <c r="Y22" s="3">
        <f t="shared" si="4"/>
        <v>23</v>
      </c>
      <c r="Z22" s="3">
        <f t="shared" si="5"/>
        <v>23</v>
      </c>
      <c r="AA22" s="3">
        <f t="shared" si="6"/>
        <v>53</v>
      </c>
      <c r="AB22" s="3">
        <f t="shared" si="7"/>
        <v>32</v>
      </c>
      <c r="AC22" s="3">
        <f t="shared" si="8"/>
        <v>10</v>
      </c>
      <c r="AD22" s="3">
        <f t="shared" si="9"/>
        <v>60</v>
      </c>
      <c r="AE22" s="3">
        <f t="shared" si="10"/>
        <v>53</v>
      </c>
      <c r="AF22" s="3">
        <f t="shared" si="11"/>
        <v>8</v>
      </c>
    </row>
    <row r="23">
      <c r="A23" s="1">
        <v>0.600325950757002</v>
      </c>
      <c r="B23" s="1">
        <v>0.0</v>
      </c>
      <c r="C23" s="1">
        <v>0.0</v>
      </c>
      <c r="D23" s="1">
        <v>0.0</v>
      </c>
      <c r="E23" s="1">
        <v>0.0</v>
      </c>
      <c r="F23" s="1">
        <v>34117.7872326889</v>
      </c>
      <c r="G23" s="1">
        <v>1.0</v>
      </c>
      <c r="H23" s="1">
        <v>0.0</v>
      </c>
      <c r="I23" s="1">
        <v>1587830.30984438</v>
      </c>
      <c r="J23" s="1">
        <v>1853796.19331671</v>
      </c>
      <c r="K23" s="1">
        <v>0.32937495109377</v>
      </c>
      <c r="L23" s="1">
        <v>0.11417905605036</v>
      </c>
      <c r="M23" s="1">
        <v>0.329527516626186</v>
      </c>
      <c r="N23" s="1">
        <v>0.462111506301787</v>
      </c>
      <c r="O23" s="1">
        <v>0.393475878362247</v>
      </c>
      <c r="P23" s="1">
        <v>12665.2862109212</v>
      </c>
      <c r="Q23" s="1">
        <v>0.0</v>
      </c>
      <c r="R23" s="1">
        <v>0.0</v>
      </c>
      <c r="S23" s="1">
        <v>1698324.2420979</v>
      </c>
      <c r="T23" s="1">
        <v>1982798.22272183</v>
      </c>
      <c r="V23" s="3">
        <f t="shared" si="1"/>
        <v>1</v>
      </c>
      <c r="W23" s="3">
        <f t="shared" si="2"/>
        <v>1</v>
      </c>
      <c r="X23" s="3">
        <f t="shared" si="3"/>
        <v>1</v>
      </c>
      <c r="Y23" s="3">
        <f t="shared" si="4"/>
        <v>28.5</v>
      </c>
      <c r="Z23" s="3">
        <f t="shared" si="5"/>
        <v>28.5</v>
      </c>
      <c r="AA23" s="3">
        <f t="shared" si="6"/>
        <v>45</v>
      </c>
      <c r="AB23" s="3">
        <f t="shared" si="7"/>
        <v>25</v>
      </c>
      <c r="AC23" s="3">
        <f t="shared" si="8"/>
        <v>10</v>
      </c>
      <c r="AD23" s="3">
        <f t="shared" si="9"/>
        <v>42</v>
      </c>
      <c r="AE23" s="3">
        <f t="shared" si="10"/>
        <v>58.5</v>
      </c>
      <c r="AF23" s="3">
        <f t="shared" si="11"/>
        <v>2.5</v>
      </c>
    </row>
    <row r="24">
      <c r="A24" s="1">
        <v>0.150237664923002</v>
      </c>
      <c r="B24" s="1">
        <v>0.797048149426861</v>
      </c>
      <c r="C24" s="1">
        <v>0.271853950277285</v>
      </c>
      <c r="D24" s="1">
        <v>0.491245176859036</v>
      </c>
      <c r="E24" s="1">
        <v>3.27959268714254</v>
      </c>
      <c r="F24" s="1">
        <v>41554.6510325712</v>
      </c>
      <c r="G24" s="1">
        <v>0.333333333333333</v>
      </c>
      <c r="H24" s="1">
        <v>0.0</v>
      </c>
      <c r="I24" s="1">
        <v>1596792.72288775</v>
      </c>
      <c r="J24" s="1">
        <v>2106801.63706995</v>
      </c>
      <c r="K24" s="1">
        <v>0.0</v>
      </c>
      <c r="L24" s="1">
        <v>0.0</v>
      </c>
      <c r="M24" s="1">
        <v>0.219855173040929</v>
      </c>
      <c r="N24" s="1">
        <v>0.343729031354395</v>
      </c>
      <c r="O24" s="1">
        <v>0.0</v>
      </c>
      <c r="P24" s="1">
        <v>0.0</v>
      </c>
      <c r="Q24" s="1">
        <v>0.666666666666666</v>
      </c>
      <c r="R24" s="1">
        <v>0.0</v>
      </c>
      <c r="S24" s="1">
        <v>1584569.28304055</v>
      </c>
      <c r="T24" s="1">
        <v>2090674.37407173</v>
      </c>
      <c r="V24" s="3">
        <f t="shared" si="1"/>
        <v>-0.3333333333</v>
      </c>
      <c r="W24" s="3">
        <f t="shared" si="2"/>
        <v>-1</v>
      </c>
      <c r="X24" s="3">
        <f t="shared" si="3"/>
        <v>0.3333333333</v>
      </c>
      <c r="Y24" s="3">
        <f t="shared" si="4"/>
        <v>15</v>
      </c>
      <c r="Z24" s="3">
        <f t="shared" si="5"/>
        <v>-15</v>
      </c>
      <c r="AA24" s="3">
        <f t="shared" si="6"/>
        <v>18</v>
      </c>
      <c r="AB24" s="3">
        <f t="shared" si="7"/>
        <v>5</v>
      </c>
      <c r="AC24" s="3">
        <f t="shared" si="8"/>
        <v>57</v>
      </c>
      <c r="AD24" s="3">
        <f t="shared" si="9"/>
        <v>10</v>
      </c>
      <c r="AE24" s="3">
        <f t="shared" si="10"/>
        <v>16</v>
      </c>
      <c r="AF24" s="3">
        <f t="shared" si="11"/>
        <v>45</v>
      </c>
    </row>
    <row r="25">
      <c r="A25" s="1">
        <v>0.440245702575734</v>
      </c>
      <c r="B25" s="1">
        <v>0.0</v>
      </c>
      <c r="C25" s="1">
        <v>0.241955496261492</v>
      </c>
      <c r="D25" s="1">
        <v>0.344883910480263</v>
      </c>
      <c r="E25" s="1">
        <v>0.0</v>
      </c>
      <c r="F25" s="1">
        <v>0.0</v>
      </c>
      <c r="G25" s="1">
        <v>0.4</v>
      </c>
      <c r="H25" s="1">
        <v>0.0</v>
      </c>
      <c r="I25" s="1">
        <v>1737706.08120961</v>
      </c>
      <c r="J25" s="1">
        <v>2089450.11519738</v>
      </c>
      <c r="K25" s="1">
        <v>0.264434872632946</v>
      </c>
      <c r="L25" s="1">
        <v>0.105025172883039</v>
      </c>
      <c r="M25" s="1">
        <v>0.116861898938065</v>
      </c>
      <c r="N25" s="1">
        <v>0.369951792509113</v>
      </c>
      <c r="O25" s="1">
        <v>0.423325734436319</v>
      </c>
      <c r="P25" s="1">
        <v>60340.3179237762</v>
      </c>
      <c r="Q25" s="1">
        <v>0.6</v>
      </c>
      <c r="R25" s="1">
        <v>0.0</v>
      </c>
      <c r="S25" s="1">
        <v>1689492.17823568</v>
      </c>
      <c r="T25" s="1">
        <v>2031476.86949588</v>
      </c>
      <c r="V25" s="3">
        <f t="shared" si="1"/>
        <v>-0.2</v>
      </c>
      <c r="W25" s="3">
        <f t="shared" si="2"/>
        <v>-1</v>
      </c>
      <c r="X25" s="3">
        <f t="shared" si="3"/>
        <v>0.2</v>
      </c>
      <c r="Y25" s="3">
        <f t="shared" si="4"/>
        <v>6</v>
      </c>
      <c r="Z25" s="3">
        <f t="shared" si="5"/>
        <v>-6</v>
      </c>
      <c r="AA25" s="3">
        <f t="shared" si="6"/>
        <v>30</v>
      </c>
      <c r="AB25" s="3">
        <f t="shared" si="7"/>
        <v>22</v>
      </c>
      <c r="AC25" s="3">
        <f t="shared" si="8"/>
        <v>10</v>
      </c>
      <c r="AD25" s="3">
        <f t="shared" si="9"/>
        <v>41</v>
      </c>
      <c r="AE25" s="3">
        <f t="shared" si="10"/>
        <v>25</v>
      </c>
      <c r="AF25" s="3">
        <f t="shared" si="11"/>
        <v>36</v>
      </c>
    </row>
    <row r="26">
      <c r="A26" s="1">
        <v>0.770740329204421</v>
      </c>
      <c r="B26" s="1">
        <v>0.026973205704726</v>
      </c>
      <c r="C26" s="1">
        <v>0.0612327615394625</v>
      </c>
      <c r="D26" s="1">
        <v>0.11097447336082</v>
      </c>
      <c r="E26" s="1">
        <v>0.161839234228356</v>
      </c>
      <c r="F26" s="1">
        <v>20861.9636130764</v>
      </c>
      <c r="G26" s="1">
        <v>0.714285714285714</v>
      </c>
      <c r="H26" s="1">
        <v>0.0</v>
      </c>
      <c r="I26" s="1">
        <v>1197368.31251009</v>
      </c>
      <c r="J26" s="1">
        <v>1308629.16983281</v>
      </c>
      <c r="K26" s="1">
        <v>0.589888092701809</v>
      </c>
      <c r="L26" s="1">
        <v>0.071149555980805</v>
      </c>
      <c r="M26" s="1">
        <v>0.133334741108804</v>
      </c>
      <c r="N26" s="1">
        <v>0.255347581968323</v>
      </c>
      <c r="O26" s="1">
        <v>0.360069780537927</v>
      </c>
      <c r="P26" s="1">
        <v>69788.4377265199</v>
      </c>
      <c r="Q26" s="1">
        <v>0.285714285714285</v>
      </c>
      <c r="R26" s="1">
        <v>0.0</v>
      </c>
      <c r="S26" s="1">
        <v>1228774.0595559</v>
      </c>
      <c r="T26" s="1">
        <v>1342953.2251096</v>
      </c>
      <c r="V26" s="3">
        <f t="shared" si="1"/>
        <v>0.4285714286</v>
      </c>
      <c r="W26" s="3">
        <f t="shared" si="2"/>
        <v>1</v>
      </c>
      <c r="X26" s="3">
        <f t="shared" si="3"/>
        <v>0.4285714286</v>
      </c>
      <c r="Y26" s="3">
        <f t="shared" si="4"/>
        <v>21.5</v>
      </c>
      <c r="Z26" s="3">
        <f t="shared" si="5"/>
        <v>21.5</v>
      </c>
      <c r="AA26" s="3">
        <f t="shared" si="6"/>
        <v>57</v>
      </c>
      <c r="AB26" s="3">
        <f t="shared" si="7"/>
        <v>44</v>
      </c>
      <c r="AC26" s="3">
        <f t="shared" si="8"/>
        <v>23</v>
      </c>
      <c r="AD26" s="3">
        <f t="shared" si="9"/>
        <v>33</v>
      </c>
      <c r="AE26" s="3">
        <f t="shared" si="10"/>
        <v>51.5</v>
      </c>
      <c r="AF26" s="3">
        <f t="shared" si="11"/>
        <v>9.5</v>
      </c>
    </row>
    <row r="27">
      <c r="A27" s="1">
        <v>0.865437427833942</v>
      </c>
      <c r="B27" s="1">
        <v>0.202804255219366</v>
      </c>
      <c r="C27" s="1">
        <v>0.186621047092664</v>
      </c>
      <c r="D27" s="1">
        <v>0.0384816301652333</v>
      </c>
      <c r="E27" s="1">
        <v>0.94607055171084</v>
      </c>
      <c r="F27" s="1">
        <v>119390.011090047</v>
      </c>
      <c r="G27" s="1">
        <v>0.6</v>
      </c>
      <c r="H27" s="1">
        <v>0.0</v>
      </c>
      <c r="I27" s="1">
        <v>1609993.13514261</v>
      </c>
      <c r="J27" s="1">
        <v>1691822.82283535</v>
      </c>
      <c r="K27" s="1">
        <v>0.702205649438631</v>
      </c>
      <c r="L27" s="1">
        <v>0.0935356961673408</v>
      </c>
      <c r="M27" s="1">
        <v>0.236340802468635</v>
      </c>
      <c r="N27" s="1">
        <v>0.193530370426455</v>
      </c>
      <c r="O27" s="1">
        <v>0.274025887829702</v>
      </c>
      <c r="P27" s="1">
        <v>51624.4791206811</v>
      </c>
      <c r="Q27" s="1">
        <v>0.4</v>
      </c>
      <c r="R27" s="1">
        <v>0.0</v>
      </c>
      <c r="S27" s="1">
        <v>1605839.8811999</v>
      </c>
      <c r="T27" s="1">
        <v>1687458.44861004</v>
      </c>
      <c r="V27" s="3">
        <f t="shared" si="1"/>
        <v>0.2</v>
      </c>
      <c r="W27" s="3">
        <f t="shared" si="2"/>
        <v>1</v>
      </c>
      <c r="X27" s="3">
        <f t="shared" si="3"/>
        <v>0.2</v>
      </c>
      <c r="Y27" s="3">
        <f t="shared" si="4"/>
        <v>6</v>
      </c>
      <c r="Z27" s="3">
        <f t="shared" si="5"/>
        <v>6</v>
      </c>
      <c r="AA27" s="3">
        <f t="shared" si="6"/>
        <v>59</v>
      </c>
      <c r="AB27" s="3">
        <f t="shared" si="7"/>
        <v>52</v>
      </c>
      <c r="AC27" s="3">
        <f t="shared" si="8"/>
        <v>49</v>
      </c>
      <c r="AD27" s="3">
        <f t="shared" si="9"/>
        <v>38</v>
      </c>
      <c r="AE27" s="3">
        <f t="shared" si="10"/>
        <v>36</v>
      </c>
      <c r="AF27" s="3">
        <f t="shared" si="11"/>
        <v>25</v>
      </c>
    </row>
    <row r="28">
      <c r="A28" s="1">
        <v>0.545848272589976</v>
      </c>
      <c r="B28" s="1">
        <v>0.101527731282783</v>
      </c>
      <c r="C28" s="1">
        <v>0.101527731282783</v>
      </c>
      <c r="D28" s="1">
        <v>0.24989781471631</v>
      </c>
      <c r="E28" s="1">
        <v>0.304583193848351</v>
      </c>
      <c r="F28" s="1">
        <v>88811.6031787615</v>
      </c>
      <c r="G28" s="1">
        <v>0.666666666666666</v>
      </c>
      <c r="H28" s="1">
        <v>0.0</v>
      </c>
      <c r="I28" s="1">
        <v>1550183.83322781</v>
      </c>
      <c r="J28" s="1">
        <v>1795543.79135022</v>
      </c>
      <c r="K28" s="1">
        <v>0.130304483548158</v>
      </c>
      <c r="L28" s="1">
        <v>0.177023656408406</v>
      </c>
      <c r="M28" s="1">
        <v>0.325650363580699</v>
      </c>
      <c r="N28" s="1">
        <v>0.622024326395499</v>
      </c>
      <c r="O28" s="1">
        <v>0.437238465803544</v>
      </c>
      <c r="P28" s="1">
        <v>12092.0442506852</v>
      </c>
      <c r="Q28" s="1">
        <v>0.333333333333333</v>
      </c>
      <c r="R28" s="1">
        <v>0.0</v>
      </c>
      <c r="S28" s="1">
        <v>1572935.50266577</v>
      </c>
      <c r="T28" s="1">
        <v>1821896.63873451</v>
      </c>
      <c r="V28" s="3">
        <f t="shared" si="1"/>
        <v>0.3333333333</v>
      </c>
      <c r="W28" s="3">
        <f t="shared" si="2"/>
        <v>1</v>
      </c>
      <c r="X28" s="3">
        <f t="shared" si="3"/>
        <v>0.3333333333</v>
      </c>
      <c r="Y28" s="3">
        <f t="shared" si="4"/>
        <v>15</v>
      </c>
      <c r="Z28" s="3">
        <f t="shared" si="5"/>
        <v>15</v>
      </c>
      <c r="AA28" s="3">
        <f t="shared" si="6"/>
        <v>41</v>
      </c>
      <c r="AB28" s="3">
        <f t="shared" si="7"/>
        <v>16</v>
      </c>
      <c r="AC28" s="3">
        <f t="shared" si="8"/>
        <v>39</v>
      </c>
      <c r="AD28" s="3">
        <f t="shared" si="9"/>
        <v>47</v>
      </c>
      <c r="AE28" s="3">
        <f t="shared" si="10"/>
        <v>45</v>
      </c>
      <c r="AF28" s="3">
        <f t="shared" si="11"/>
        <v>16</v>
      </c>
    </row>
    <row r="29">
      <c r="A29" s="1">
        <v>0.0</v>
      </c>
      <c r="B29" s="1">
        <v>0.732664755791503</v>
      </c>
      <c r="C29" s="1">
        <v>0.999749950249282</v>
      </c>
      <c r="D29" s="1">
        <v>1.13849479763127</v>
      </c>
      <c r="E29" s="1">
        <v>2.03190803080563</v>
      </c>
      <c r="F29" s="1">
        <v>6044.24049597031</v>
      </c>
      <c r="G29" s="1">
        <v>0.0</v>
      </c>
      <c r="H29" s="1">
        <v>0.0</v>
      </c>
      <c r="I29" s="1">
        <v>1134423.55118785</v>
      </c>
      <c r="J29" s="1">
        <v>1571769.33473723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1.0</v>
      </c>
      <c r="R29" s="1">
        <v>0.0</v>
      </c>
      <c r="S29" s="1">
        <v>1083638.22084618</v>
      </c>
      <c r="T29" s="1">
        <v>1501405.09377575</v>
      </c>
      <c r="V29" s="3">
        <f t="shared" si="1"/>
        <v>-1</v>
      </c>
      <c r="W29" s="3">
        <f t="shared" si="2"/>
        <v>-1</v>
      </c>
      <c r="X29" s="3">
        <f t="shared" si="3"/>
        <v>1</v>
      </c>
      <c r="Y29" s="3">
        <f t="shared" si="4"/>
        <v>28.5</v>
      </c>
      <c r="Z29" s="3">
        <f t="shared" si="5"/>
        <v>-28.5</v>
      </c>
      <c r="AA29" s="3">
        <f t="shared" si="6"/>
        <v>5</v>
      </c>
      <c r="AB29" s="3">
        <f t="shared" si="7"/>
        <v>5</v>
      </c>
      <c r="AC29" s="3">
        <f t="shared" si="8"/>
        <v>55</v>
      </c>
      <c r="AD29" s="3">
        <f t="shared" si="9"/>
        <v>10</v>
      </c>
      <c r="AE29" s="3">
        <f t="shared" si="10"/>
        <v>2.5</v>
      </c>
      <c r="AF29" s="3">
        <f t="shared" si="11"/>
        <v>58.5</v>
      </c>
    </row>
    <row r="30">
      <c r="A30" s="1">
        <v>0.830251866892044</v>
      </c>
      <c r="B30" s="1">
        <v>0.0377653033214328</v>
      </c>
      <c r="C30" s="1">
        <v>0.0400266592398197</v>
      </c>
      <c r="D30" s="1">
        <v>0.116805168338702</v>
      </c>
      <c r="E30" s="1">
        <v>0.151061213285731</v>
      </c>
      <c r="F30" s="1">
        <v>126614.70799708</v>
      </c>
      <c r="G30" s="1">
        <v>0.6</v>
      </c>
      <c r="H30" s="1">
        <v>0.0</v>
      </c>
      <c r="I30" s="1">
        <v>1442905.47903032</v>
      </c>
      <c r="J30" s="1">
        <v>1524188.96309909</v>
      </c>
      <c r="K30" s="1">
        <v>0.73791117902983</v>
      </c>
      <c r="L30" s="1">
        <v>0.038059622471397</v>
      </c>
      <c r="M30" s="1">
        <v>0.199835275243932</v>
      </c>
      <c r="N30" s="1">
        <v>0.155556530971403</v>
      </c>
      <c r="O30" s="1">
        <v>0.114178867414191</v>
      </c>
      <c r="P30" s="1">
        <v>54637.4416668046</v>
      </c>
      <c r="Q30" s="1">
        <v>0.4</v>
      </c>
      <c r="R30" s="1">
        <v>0.0</v>
      </c>
      <c r="S30" s="1">
        <v>1476864.69125572</v>
      </c>
      <c r="T30" s="1">
        <v>1560061.29827219</v>
      </c>
      <c r="V30" s="3">
        <f t="shared" si="1"/>
        <v>0.2</v>
      </c>
      <c r="W30" s="3">
        <f t="shared" si="2"/>
        <v>1</v>
      </c>
      <c r="X30" s="3">
        <f t="shared" si="3"/>
        <v>0.2</v>
      </c>
      <c r="Y30" s="3">
        <f t="shared" si="4"/>
        <v>6</v>
      </c>
      <c r="Z30" s="3">
        <f t="shared" si="5"/>
        <v>6</v>
      </c>
      <c r="AA30" s="3">
        <f t="shared" si="6"/>
        <v>58</v>
      </c>
      <c r="AB30" s="3">
        <f t="shared" si="7"/>
        <v>56</v>
      </c>
      <c r="AC30" s="3">
        <f t="shared" si="8"/>
        <v>24</v>
      </c>
      <c r="AD30" s="3">
        <f t="shared" si="9"/>
        <v>25</v>
      </c>
      <c r="AE30" s="3">
        <f t="shared" si="10"/>
        <v>36</v>
      </c>
      <c r="AF30" s="3">
        <f t="shared" si="11"/>
        <v>25</v>
      </c>
    </row>
    <row r="31">
      <c r="A31" s="1">
        <v>0.601390562380359</v>
      </c>
      <c r="B31" s="1">
        <v>0.0</v>
      </c>
      <c r="C31" s="1">
        <v>0.255863316156609</v>
      </c>
      <c r="D31" s="1">
        <v>0.158005820521956</v>
      </c>
      <c r="E31" s="1">
        <v>0.0</v>
      </c>
      <c r="F31" s="1">
        <v>0.0</v>
      </c>
      <c r="G31" s="1">
        <v>0.4</v>
      </c>
      <c r="H31" s="1">
        <v>0.0</v>
      </c>
      <c r="I31" s="1">
        <v>1227936.36769723</v>
      </c>
      <c r="J31" s="1">
        <v>1384399.31088707</v>
      </c>
      <c r="K31" s="1">
        <v>0.404836524683826</v>
      </c>
      <c r="L31" s="1">
        <v>0.0664971151382969</v>
      </c>
      <c r="M31" s="1">
        <v>0.121484866849289</v>
      </c>
      <c r="N31" s="1">
        <v>0.441774865462317</v>
      </c>
      <c r="O31" s="1">
        <v>0.265988460553187</v>
      </c>
      <c r="P31" s="1">
        <v>71687.469774748</v>
      </c>
      <c r="Q31" s="1">
        <v>0.6</v>
      </c>
      <c r="R31" s="1">
        <v>0.0</v>
      </c>
      <c r="S31" s="1">
        <v>1219723.18097367</v>
      </c>
      <c r="T31" s="1">
        <v>1375139.53571706</v>
      </c>
      <c r="V31" s="3">
        <f t="shared" si="1"/>
        <v>-0.2</v>
      </c>
      <c r="W31" s="3">
        <f t="shared" si="2"/>
        <v>-1</v>
      </c>
      <c r="X31" s="3">
        <f t="shared" si="3"/>
        <v>0.2</v>
      </c>
      <c r="Y31" s="3">
        <f t="shared" si="4"/>
        <v>6</v>
      </c>
      <c r="Z31" s="3">
        <f t="shared" si="5"/>
        <v>-6</v>
      </c>
      <c r="AA31" s="3">
        <f t="shared" si="6"/>
        <v>46</v>
      </c>
      <c r="AB31" s="3">
        <f t="shared" si="7"/>
        <v>28</v>
      </c>
      <c r="AC31" s="3">
        <f t="shared" si="8"/>
        <v>10</v>
      </c>
      <c r="AD31" s="3">
        <f t="shared" si="9"/>
        <v>32</v>
      </c>
      <c r="AE31" s="3">
        <f t="shared" si="10"/>
        <v>25</v>
      </c>
      <c r="AF31" s="3">
        <f t="shared" si="11"/>
        <v>36</v>
      </c>
    </row>
    <row r="32">
      <c r="A32">
        <f t="shared" ref="A32:T32" si="12">AVERAGE(A2:A31)</f>
        <v>0.4102750362</v>
      </c>
      <c r="B32">
        <f t="shared" si="12"/>
        <v>0.1740271406</v>
      </c>
      <c r="C32">
        <f t="shared" si="12"/>
        <v>0.2315968013</v>
      </c>
      <c r="D32">
        <f t="shared" si="12"/>
        <v>0.3074075325</v>
      </c>
      <c r="E32">
        <f t="shared" si="12"/>
        <v>0.6805861665</v>
      </c>
      <c r="F32">
        <f t="shared" si="12"/>
        <v>47339.39471</v>
      </c>
      <c r="G32">
        <f t="shared" si="12"/>
        <v>0.4700793651</v>
      </c>
      <c r="H32">
        <f t="shared" si="12"/>
        <v>0</v>
      </c>
      <c r="I32">
        <f t="shared" si="12"/>
        <v>1297560.012</v>
      </c>
      <c r="J32">
        <f t="shared" si="12"/>
        <v>1565388.631</v>
      </c>
      <c r="K32">
        <f t="shared" si="12"/>
        <v>0.3595132469</v>
      </c>
      <c r="L32">
        <f t="shared" si="12"/>
        <v>0.1317001468</v>
      </c>
      <c r="M32">
        <f t="shared" si="12"/>
        <v>0.1802471438</v>
      </c>
      <c r="N32">
        <f t="shared" si="12"/>
        <v>0.295242989</v>
      </c>
      <c r="O32">
        <f t="shared" si="12"/>
        <v>0.4003447488</v>
      </c>
      <c r="P32">
        <f t="shared" si="12"/>
        <v>34126.19115</v>
      </c>
      <c r="Q32">
        <f t="shared" si="12"/>
        <v>0.5299206349</v>
      </c>
      <c r="R32">
        <f t="shared" si="12"/>
        <v>0</v>
      </c>
      <c r="S32">
        <f t="shared" si="12"/>
        <v>1302010.97</v>
      </c>
      <c r="T32">
        <f t="shared" si="12"/>
        <v>1570747.764</v>
      </c>
      <c r="V32" s="3"/>
      <c r="W32" s="3"/>
      <c r="X32" s="3"/>
      <c r="Y32" s="3"/>
      <c r="Z32" s="3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4"/>
      <c r="AA33" s="4"/>
      <c r="AB33" s="4"/>
      <c r="AC33" s="4"/>
      <c r="AD33" s="4"/>
      <c r="AE33" s="4"/>
      <c r="AF33" s="4"/>
    </row>
    <row r="34">
      <c r="V34" s="2"/>
      <c r="W34" s="2"/>
      <c r="X34" s="2"/>
      <c r="Y34" s="2"/>
      <c r="Z34" s="3">
        <f>SUMif(Z2:Z31,"&gt;0",Z2:Z31)</f>
        <v>213.5</v>
      </c>
      <c r="AA34" s="3">
        <f>sum(AA2:AA31)</f>
        <v>970</v>
      </c>
      <c r="AB34" s="3">
        <f>SUM(AB2:AB31)</f>
        <v>860</v>
      </c>
      <c r="AC34" s="3">
        <f>sum(AC2:AC31)</f>
        <v>922</v>
      </c>
      <c r="AD34" s="3">
        <f>SUM(AD2:AD31)</f>
        <v>908</v>
      </c>
      <c r="AE34" s="3">
        <f>sum(AE2:AE31)</f>
        <v>881</v>
      </c>
      <c r="AF34" s="3">
        <f>SUM(AF2:AF31)</f>
        <v>949</v>
      </c>
    </row>
    <row r="35">
      <c r="V35" s="2"/>
      <c r="W35" s="2"/>
      <c r="X35" s="2"/>
      <c r="Y35" s="2"/>
      <c r="Z35" s="3">
        <f>sum(Z2:Z31)</f>
        <v>-38</v>
      </c>
      <c r="AA35" s="2" t="s">
        <v>31</v>
      </c>
      <c r="AB35" s="3">
        <f>(AA34/Z36-(Z36+1)/2)/Z36</f>
        <v>0.5611111111</v>
      </c>
      <c r="AC35" s="2" t="s">
        <v>32</v>
      </c>
      <c r="AD35" s="3">
        <f>(AC34/Z36-(Z36+1)/2)/Z36</f>
        <v>0.5077777778</v>
      </c>
      <c r="AE35" s="2" t="s">
        <v>33</v>
      </c>
      <c r="AF35" s="3">
        <f>(AE34/Z36-(Z36+1)/2)/Z36</f>
        <v>0.4622222222</v>
      </c>
    </row>
    <row r="36">
      <c r="V36" s="4"/>
      <c r="W36" s="4"/>
      <c r="X36" s="4"/>
      <c r="Y36" s="4"/>
      <c r="Z36" s="3">
        <v>30.0</v>
      </c>
      <c r="AA36" s="2" t="s">
        <v>34</v>
      </c>
      <c r="AB36" s="5">
        <f>(AB34/Z36-(Z36+1)/2)/Z36</f>
        <v>0.4388888889</v>
      </c>
      <c r="AC36" s="2" t="s">
        <v>35</v>
      </c>
      <c r="AD36" s="5">
        <f>(AD34/Z36-(Z36+1)/2)/Z36</f>
        <v>0.4922222222</v>
      </c>
      <c r="AE36" s="2" t="s">
        <v>36</v>
      </c>
      <c r="AF36" s="5">
        <f>(AF34/Z36-(Z36+1)/2)/Z36</f>
        <v>0.5377777778</v>
      </c>
    </row>
  </sheetData>
  <drawing r:id="rId1"/>
</worksheet>
</file>