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JDT_RQ2_5Devs_Analysis_9" sheetId="1" r:id="rId3"/>
  </sheets>
  <definedNames/>
  <calcPr/>
</workbook>
</file>

<file path=xl/sharedStrings.xml><?xml version="1.0" encoding="utf-8"?>
<sst xmlns="http://schemas.openxmlformats.org/spreadsheetml/2006/main" count="37" uniqueCount="37">
  <si>
    <t>NSGAII:    Hypervolume</t>
  </si>
  <si>
    <t>NSGAII:    GenerationalDistance</t>
  </si>
  <si>
    <t>NSGAII:    InvertedGenerationalDistance</t>
  </si>
  <si>
    <t>NSGAII:    AdditiveEpsilonIndicator</t>
  </si>
  <si>
    <t>NSGAII:    MaximumParetoFrontError</t>
  </si>
  <si>
    <t>NSGAII:    Spacing</t>
  </si>
  <si>
    <t>NSGAII:    Contribution</t>
  </si>
  <si>
    <t>NSGAII:    R1Indicator</t>
  </si>
  <si>
    <t>NSGAII:    R2Indicator</t>
  </si>
  <si>
    <t>NSGAII:    R3Indicator</t>
  </si>
  <si>
    <t>ID:    Hypervolume</t>
  </si>
  <si>
    <t>ID:    GenerationalDistance</t>
  </si>
  <si>
    <t>ID:    InvertedGenerationalDistance</t>
  </si>
  <si>
    <t>ID:    AdditiveEpsilonIndicator</t>
  </si>
  <si>
    <t>ID:    MaximumParetoFrontError</t>
  </si>
  <si>
    <t>ID:    Spacing</t>
  </si>
  <si>
    <t>ID:    Contribution</t>
  </si>
  <si>
    <t>ID:    R1Indicator</t>
  </si>
  <si>
    <t>ID:    R2Indicator</t>
  </si>
  <si>
    <t>ID:    R3Indicator</t>
  </si>
  <si>
    <t>diff</t>
  </si>
  <si>
    <t>positive</t>
  </si>
  <si>
    <t>|diff|</t>
  </si>
  <si>
    <t>rank</t>
  </si>
  <si>
    <t>sign rank</t>
  </si>
  <si>
    <t>rank_1_HV</t>
  </si>
  <si>
    <t>rank_2_HV</t>
  </si>
  <si>
    <t>rank_1_GD</t>
  </si>
  <si>
    <t>rank_2_GD</t>
  </si>
  <si>
    <t>rank_1_C</t>
  </si>
  <si>
    <t>rank_2_C</t>
  </si>
  <si>
    <t>A12_HV</t>
  </si>
  <si>
    <t>A12_GD</t>
  </si>
  <si>
    <t>A12_C</t>
  </si>
  <si>
    <t>A21_HV</t>
  </si>
  <si>
    <t>A21_GD</t>
  </si>
  <si>
    <t>A21_C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</si>
</sst>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color rgb="FF000000"/>
      <name val="Arial"/>
    </font>
    <font>
      <name val="Arial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2" fontId="4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</row>
    <row r="2">
      <c r="A2" s="1">
        <v>0.224071312864374</v>
      </c>
      <c r="B2" s="1">
        <v>0.434337064446788</v>
      </c>
      <c r="C2" s="1">
        <v>0.389223045731417</v>
      </c>
      <c r="D2" s="1">
        <v>0.602437196378268</v>
      </c>
      <c r="E2" s="1">
        <v>1.04076923322541</v>
      </c>
      <c r="F2" s="1">
        <v>82075.9614966838</v>
      </c>
      <c r="G2" s="1">
        <v>0.25</v>
      </c>
      <c r="H2" s="1">
        <v>0.0</v>
      </c>
      <c r="I2" s="1">
        <v>1579086.25171125</v>
      </c>
      <c r="J2" s="1">
        <v>2029539.10001114</v>
      </c>
      <c r="K2" s="1">
        <v>0.200968283867084</v>
      </c>
      <c r="L2" s="1">
        <v>0.0</v>
      </c>
      <c r="M2" s="1">
        <v>0.0353957503566565</v>
      </c>
      <c r="N2" s="1">
        <v>0.126953519156735</v>
      </c>
      <c r="O2" s="1">
        <v>0.0</v>
      </c>
      <c r="P2" s="1">
        <v>7171.33037427985</v>
      </c>
      <c r="Q2" s="1">
        <v>0.75</v>
      </c>
      <c r="R2" s="1">
        <v>0.0</v>
      </c>
      <c r="S2" s="1">
        <v>1530718.54389323</v>
      </c>
      <c r="T2" s="1">
        <v>1967373.9379056</v>
      </c>
      <c r="V2" s="3">
        <f t="shared" ref="V2:V31" si="1">G2-Q2</f>
        <v>-0.5</v>
      </c>
      <c r="W2" s="3">
        <f t="shared" ref="W2:W31" si="2">if(V2&gt;0,1,-1)</f>
        <v>-1</v>
      </c>
      <c r="X2" s="3">
        <f t="shared" ref="X2:X31" si="3">ABS(V2)</f>
        <v>0.5</v>
      </c>
      <c r="Y2" s="3">
        <f t="shared" ref="Y2:Y31" si="4">RANK.AVG(X2,$X$2:$X$31,1)</f>
        <v>18</v>
      </c>
      <c r="Z2" s="3">
        <f t="shared" ref="Z2:Z31" si="5">Y2*W2</f>
        <v>-18</v>
      </c>
      <c r="AA2" s="3">
        <f t="shared" ref="AA2:AA31" si="6">RANK.AVG(A2,{$A$2:$A$31,$K$2:$K$31},1)</f>
        <v>27</v>
      </c>
      <c r="AB2" s="3">
        <f t="shared" ref="AB2:AB31" si="7">RANK.AVG(K2,{$A$2:$A$31,$K$2:$K$31},1)</f>
        <v>25</v>
      </c>
      <c r="AC2" s="3">
        <f t="shared" ref="AC2:AC31" si="8">RANK.AVG(B2,{$B$2:$B$31,$L$2:$L$31},1)</f>
        <v>49</v>
      </c>
      <c r="AD2" s="3">
        <f t="shared" ref="AD2:AD31" si="9">RANK.AVG(L2,{$B$2:$B$31,$L$2:$L$31},1)</f>
        <v>12</v>
      </c>
      <c r="AE2" s="3">
        <f t="shared" ref="AE2:AE31" si="10">RANK.AVG(G2,{$G$2:$G$31,$Q$2:$Q$31},1)</f>
        <v>13</v>
      </c>
      <c r="AF2" s="3">
        <f t="shared" ref="AF2:AF31" si="11">RANK.AVG(Q2,{$G$2:$G$31,$Q$2:$Q$31},1)</f>
        <v>48</v>
      </c>
    </row>
    <row r="3">
      <c r="A3" s="1">
        <v>0.123105036062396</v>
      </c>
      <c r="B3" s="1">
        <v>1.80334120901878</v>
      </c>
      <c r="C3" s="1">
        <v>0.485387133135879</v>
      </c>
      <c r="D3" s="1">
        <v>0.770393741356851</v>
      </c>
      <c r="E3" s="1">
        <v>3.60668241803757</v>
      </c>
      <c r="F3" s="1">
        <v>0.0</v>
      </c>
      <c r="G3" s="1">
        <v>0.333333333333333</v>
      </c>
      <c r="H3" s="1">
        <v>0.0</v>
      </c>
      <c r="I3" s="1">
        <v>1628696.17151224</v>
      </c>
      <c r="J3" s="1">
        <v>2164650.55138906</v>
      </c>
      <c r="K3" s="1">
        <v>0.0</v>
      </c>
      <c r="L3" s="1">
        <v>0.0</v>
      </c>
      <c r="M3" s="1">
        <v>0.172520281683016</v>
      </c>
      <c r="N3" s="1">
        <v>0.229606258643148</v>
      </c>
      <c r="O3" s="1">
        <v>0.0</v>
      </c>
      <c r="P3" s="1">
        <v>0.0</v>
      </c>
      <c r="Q3" s="1">
        <v>0.666666666666666</v>
      </c>
      <c r="R3" s="1">
        <v>0.0</v>
      </c>
      <c r="S3" s="1">
        <v>1571144.63316594</v>
      </c>
      <c r="T3" s="1">
        <v>2088160.7117802</v>
      </c>
      <c r="V3" s="3">
        <f t="shared" si="1"/>
        <v>-0.3333333333</v>
      </c>
      <c r="W3" s="3">
        <f t="shared" si="2"/>
        <v>-1</v>
      </c>
      <c r="X3" s="3">
        <f t="shared" si="3"/>
        <v>0.3333333333</v>
      </c>
      <c r="Y3" s="3">
        <f t="shared" si="4"/>
        <v>12</v>
      </c>
      <c r="Z3" s="3">
        <f t="shared" si="5"/>
        <v>-12</v>
      </c>
      <c r="AA3" s="3">
        <f t="shared" si="6"/>
        <v>20</v>
      </c>
      <c r="AB3" s="3">
        <f t="shared" si="7"/>
        <v>5</v>
      </c>
      <c r="AC3" s="3">
        <f t="shared" si="8"/>
        <v>58</v>
      </c>
      <c r="AD3" s="3">
        <f t="shared" si="9"/>
        <v>12</v>
      </c>
      <c r="AE3" s="3">
        <f t="shared" si="10"/>
        <v>19</v>
      </c>
      <c r="AF3" s="3">
        <f t="shared" si="11"/>
        <v>42</v>
      </c>
    </row>
    <row r="4">
      <c r="A4" s="1">
        <v>0.514005768378663</v>
      </c>
      <c r="B4" s="1">
        <v>0.0</v>
      </c>
      <c r="C4" s="1">
        <v>0.0</v>
      </c>
      <c r="D4" s="1">
        <v>0.0</v>
      </c>
      <c r="E4" s="1">
        <v>0.0</v>
      </c>
      <c r="F4" s="1">
        <v>65728.3680636766</v>
      </c>
      <c r="G4" s="1">
        <v>1.0</v>
      </c>
      <c r="H4" s="1">
        <v>0.0</v>
      </c>
      <c r="I4" s="1">
        <v>1161806.76952483</v>
      </c>
      <c r="J4" s="1">
        <v>1432727.9878687</v>
      </c>
      <c r="K4" s="1">
        <v>0.262091496554176</v>
      </c>
      <c r="L4" s="1">
        <v>0.25568163970506</v>
      </c>
      <c r="M4" s="1">
        <v>0.440210654714865</v>
      </c>
      <c r="N4" s="1">
        <v>0.651474319689012</v>
      </c>
      <c r="O4" s="1">
        <v>1.16410067219498</v>
      </c>
      <c r="P4" s="1">
        <v>56147.2831332437</v>
      </c>
      <c r="Q4" s="1">
        <v>0.0</v>
      </c>
      <c r="R4" s="1">
        <v>0.0</v>
      </c>
      <c r="S4" s="1">
        <v>1195327.37357541</v>
      </c>
      <c r="T4" s="1">
        <v>1474065.00401986</v>
      </c>
      <c r="V4" s="3">
        <f t="shared" si="1"/>
        <v>1</v>
      </c>
      <c r="W4" s="3">
        <f t="shared" si="2"/>
        <v>1</v>
      </c>
      <c r="X4" s="3">
        <f t="shared" si="3"/>
        <v>1</v>
      </c>
      <c r="Y4" s="3">
        <f t="shared" si="4"/>
        <v>28</v>
      </c>
      <c r="Z4" s="3">
        <f t="shared" si="5"/>
        <v>28</v>
      </c>
      <c r="AA4" s="3">
        <f t="shared" si="6"/>
        <v>54</v>
      </c>
      <c r="AB4" s="3">
        <f t="shared" si="7"/>
        <v>29</v>
      </c>
      <c r="AC4" s="3">
        <f t="shared" si="8"/>
        <v>12</v>
      </c>
      <c r="AD4" s="3">
        <f t="shared" si="9"/>
        <v>44</v>
      </c>
      <c r="AE4" s="3">
        <f t="shared" si="10"/>
        <v>58</v>
      </c>
      <c r="AF4" s="3">
        <f t="shared" si="11"/>
        <v>3</v>
      </c>
    </row>
    <row r="5">
      <c r="A5" s="1">
        <v>0.576537354122103</v>
      </c>
      <c r="B5" s="1">
        <v>0.0</v>
      </c>
      <c r="C5" s="1">
        <v>0.106917167143972</v>
      </c>
      <c r="D5" s="1">
        <v>0.203833552754007</v>
      </c>
      <c r="E5" s="1">
        <v>0.0</v>
      </c>
      <c r="F5" s="1">
        <v>64465.1119187412</v>
      </c>
      <c r="G5" s="1">
        <v>0.5</v>
      </c>
      <c r="H5" s="1">
        <v>0.0</v>
      </c>
      <c r="I5" s="1">
        <v>1535373.00448123</v>
      </c>
      <c r="J5" s="1">
        <v>1774565.84672225</v>
      </c>
      <c r="K5" s="1">
        <v>0.507536715415755</v>
      </c>
      <c r="L5" s="1">
        <v>0.0656982968023657</v>
      </c>
      <c r="M5" s="1">
        <v>0.0826609568990213</v>
      </c>
      <c r="N5" s="1">
        <v>0.143337084941166</v>
      </c>
      <c r="O5" s="1">
        <v>0.321728561604797</v>
      </c>
      <c r="P5" s="1">
        <v>19440.4906458829</v>
      </c>
      <c r="Q5" s="1">
        <v>0.5</v>
      </c>
      <c r="R5" s="1">
        <v>0.0</v>
      </c>
      <c r="S5" s="1">
        <v>1516146.51870532</v>
      </c>
      <c r="T5" s="1">
        <v>1752343.96077355</v>
      </c>
      <c r="V5" s="3">
        <f t="shared" si="1"/>
        <v>0</v>
      </c>
      <c r="W5" s="3">
        <f t="shared" si="2"/>
        <v>-1</v>
      </c>
      <c r="X5" s="3">
        <f t="shared" si="3"/>
        <v>0</v>
      </c>
      <c r="Y5" s="3">
        <f t="shared" si="4"/>
        <v>3</v>
      </c>
      <c r="Z5" s="3">
        <f t="shared" si="5"/>
        <v>-3</v>
      </c>
      <c r="AA5" s="3">
        <f t="shared" si="6"/>
        <v>55</v>
      </c>
      <c r="AB5" s="3">
        <f t="shared" si="7"/>
        <v>52</v>
      </c>
      <c r="AC5" s="3">
        <f t="shared" si="8"/>
        <v>12</v>
      </c>
      <c r="AD5" s="3">
        <f t="shared" si="9"/>
        <v>28</v>
      </c>
      <c r="AE5" s="3">
        <f t="shared" si="10"/>
        <v>30.5</v>
      </c>
      <c r="AF5" s="3">
        <f t="shared" si="11"/>
        <v>30.5</v>
      </c>
    </row>
    <row r="6">
      <c r="A6" s="1">
        <v>0.0989614161102899</v>
      </c>
      <c r="B6" s="1">
        <v>0.0</v>
      </c>
      <c r="C6" s="1">
        <v>0.0442477890084079</v>
      </c>
      <c r="D6" s="1">
        <v>0.162932662571323</v>
      </c>
      <c r="E6" s="1">
        <v>0.0</v>
      </c>
      <c r="F6" s="1">
        <v>32470.623211559</v>
      </c>
      <c r="G6" s="1">
        <v>0.75</v>
      </c>
      <c r="H6" s="1">
        <v>0.0</v>
      </c>
      <c r="I6" s="1">
        <v>1759936.72914306</v>
      </c>
      <c r="J6" s="1">
        <v>2336917.36808185</v>
      </c>
      <c r="K6" s="1">
        <v>0.120190719121593</v>
      </c>
      <c r="L6" s="1">
        <v>0.407960806595063</v>
      </c>
      <c r="M6" s="1">
        <v>0.391913283634362</v>
      </c>
      <c r="N6" s="1">
        <v>0.741535963141839</v>
      </c>
      <c r="O6" s="1">
        <v>1.46770107467205</v>
      </c>
      <c r="P6" s="1">
        <v>82227.873450808</v>
      </c>
      <c r="Q6" s="1">
        <v>0.25</v>
      </c>
      <c r="R6" s="1">
        <v>0.0</v>
      </c>
      <c r="S6" s="1">
        <v>1821470.45269683</v>
      </c>
      <c r="T6" s="1">
        <v>2418624.7382122</v>
      </c>
      <c r="V6" s="3">
        <f t="shared" si="1"/>
        <v>0.5</v>
      </c>
      <c r="W6" s="3">
        <f t="shared" si="2"/>
        <v>1</v>
      </c>
      <c r="X6" s="3">
        <f t="shared" si="3"/>
        <v>0.5</v>
      </c>
      <c r="Y6" s="3">
        <f t="shared" si="4"/>
        <v>18</v>
      </c>
      <c r="Z6" s="3">
        <f t="shared" si="5"/>
        <v>18</v>
      </c>
      <c r="AA6" s="3">
        <f t="shared" si="6"/>
        <v>14</v>
      </c>
      <c r="AB6" s="3">
        <f t="shared" si="7"/>
        <v>18</v>
      </c>
      <c r="AC6" s="3">
        <f t="shared" si="8"/>
        <v>12</v>
      </c>
      <c r="AD6" s="3">
        <f t="shared" si="9"/>
        <v>48</v>
      </c>
      <c r="AE6" s="3">
        <f t="shared" si="10"/>
        <v>48</v>
      </c>
      <c r="AF6" s="3">
        <f t="shared" si="11"/>
        <v>13</v>
      </c>
    </row>
    <row r="7">
      <c r="A7" s="1">
        <v>0.833524908023903</v>
      </c>
      <c r="B7" s="1">
        <v>0.055979951728683</v>
      </c>
      <c r="C7" s="1">
        <v>0.0634647288802191</v>
      </c>
      <c r="D7" s="1">
        <v>0.0137932568157867</v>
      </c>
      <c r="E7" s="1">
        <v>0.279899758643415</v>
      </c>
      <c r="F7" s="1">
        <v>36558.1845828138</v>
      </c>
      <c r="G7" s="1">
        <v>0.666666666666666</v>
      </c>
      <c r="H7" s="1">
        <v>0.0</v>
      </c>
      <c r="I7" s="1">
        <v>1856725.42849126</v>
      </c>
      <c r="J7" s="1">
        <v>2029697.71163175</v>
      </c>
      <c r="K7" s="1">
        <v>0.782767000941058</v>
      </c>
      <c r="L7" s="1">
        <v>0.0882422486257053</v>
      </c>
      <c r="M7" s="1">
        <v>0.111978649246018</v>
      </c>
      <c r="N7" s="1">
        <v>0.109574829597036</v>
      </c>
      <c r="O7" s="1">
        <v>0.347919253002471</v>
      </c>
      <c r="P7" s="1">
        <v>71755.2259947251</v>
      </c>
      <c r="Q7" s="1">
        <v>0.333333333333333</v>
      </c>
      <c r="R7" s="1">
        <v>0.0</v>
      </c>
      <c r="S7" s="1">
        <v>1872393.28301026</v>
      </c>
      <c r="T7" s="1">
        <v>2046825.23310186</v>
      </c>
      <c r="V7" s="3">
        <f t="shared" si="1"/>
        <v>0.3333333333</v>
      </c>
      <c r="W7" s="3">
        <f t="shared" si="2"/>
        <v>1</v>
      </c>
      <c r="X7" s="3">
        <f t="shared" si="3"/>
        <v>0.3333333333</v>
      </c>
      <c r="Y7" s="3">
        <f t="shared" si="4"/>
        <v>12</v>
      </c>
      <c r="Z7" s="3">
        <f t="shared" si="5"/>
        <v>12</v>
      </c>
      <c r="AA7" s="3">
        <f t="shared" si="6"/>
        <v>59</v>
      </c>
      <c r="AB7" s="3">
        <f t="shared" si="7"/>
        <v>57</v>
      </c>
      <c r="AC7" s="3">
        <f t="shared" si="8"/>
        <v>27</v>
      </c>
      <c r="AD7" s="3">
        <f t="shared" si="9"/>
        <v>31</v>
      </c>
      <c r="AE7" s="3">
        <f t="shared" si="10"/>
        <v>42</v>
      </c>
      <c r="AF7" s="3">
        <f t="shared" si="11"/>
        <v>19</v>
      </c>
    </row>
    <row r="8">
      <c r="A8" s="1">
        <v>0.434880113395086</v>
      </c>
      <c r="B8" s="1">
        <v>0.0</v>
      </c>
      <c r="C8" s="1">
        <v>0.0579328574050476</v>
      </c>
      <c r="D8" s="1">
        <v>0.166003105558974</v>
      </c>
      <c r="E8" s="1">
        <v>0.0</v>
      </c>
      <c r="F8" s="1">
        <v>57902.2548429336</v>
      </c>
      <c r="G8" s="1">
        <v>0.666666666666666</v>
      </c>
      <c r="H8" s="1">
        <v>0.0</v>
      </c>
      <c r="I8" s="1">
        <v>1274008.79341629</v>
      </c>
      <c r="J8" s="1">
        <v>1559613.4970074</v>
      </c>
      <c r="K8" s="1">
        <v>0.344008388491585</v>
      </c>
      <c r="L8" s="1">
        <v>0.208265736515891</v>
      </c>
      <c r="M8" s="1">
        <v>0.224908637391306</v>
      </c>
      <c r="N8" s="1">
        <v>0.502323871263478</v>
      </c>
      <c r="O8" s="1">
        <v>0.872705473495579</v>
      </c>
      <c r="P8" s="1">
        <v>25229.3169170586</v>
      </c>
      <c r="Q8" s="1">
        <v>0.333333333333333</v>
      </c>
      <c r="R8" s="1">
        <v>0.0</v>
      </c>
      <c r="S8" s="1">
        <v>1306572.51235897</v>
      </c>
      <c r="T8" s="1">
        <v>1599477.54339276</v>
      </c>
      <c r="V8" s="3">
        <f t="shared" si="1"/>
        <v>0.3333333333</v>
      </c>
      <c r="W8" s="3">
        <f t="shared" si="2"/>
        <v>1</v>
      </c>
      <c r="X8" s="3">
        <f t="shared" si="3"/>
        <v>0.3333333333</v>
      </c>
      <c r="Y8" s="3">
        <f t="shared" si="4"/>
        <v>12</v>
      </c>
      <c r="Z8" s="3">
        <f t="shared" si="5"/>
        <v>12</v>
      </c>
      <c r="AA8" s="3">
        <f t="shared" si="6"/>
        <v>46</v>
      </c>
      <c r="AB8" s="3">
        <f t="shared" si="7"/>
        <v>40</v>
      </c>
      <c r="AC8" s="3">
        <f t="shared" si="8"/>
        <v>12</v>
      </c>
      <c r="AD8" s="3">
        <f t="shared" si="9"/>
        <v>43</v>
      </c>
      <c r="AE8" s="3">
        <f t="shared" si="10"/>
        <v>42</v>
      </c>
      <c r="AF8" s="3">
        <f t="shared" si="11"/>
        <v>19</v>
      </c>
    </row>
    <row r="9">
      <c r="A9" s="1">
        <v>0.114883155201276</v>
      </c>
      <c r="B9" s="1">
        <v>0.168614116605995</v>
      </c>
      <c r="C9" s="1">
        <v>0.168814680827539</v>
      </c>
      <c r="D9" s="1">
        <v>0.34262728662015</v>
      </c>
      <c r="E9" s="1">
        <v>0.57828334579093</v>
      </c>
      <c r="F9" s="1">
        <v>76437.9175820451</v>
      </c>
      <c r="G9" s="1">
        <v>0.5</v>
      </c>
      <c r="H9" s="1">
        <v>0.0</v>
      </c>
      <c r="I9" s="1">
        <v>1734732.08671401</v>
      </c>
      <c r="J9" s="1">
        <v>2125584.39138263</v>
      </c>
      <c r="K9" s="1">
        <v>0.439148646971554</v>
      </c>
      <c r="L9" s="1">
        <v>0.108801672119675</v>
      </c>
      <c r="M9" s="1">
        <v>0.145006073719348</v>
      </c>
      <c r="N9" s="1">
        <v>0.208427272953124</v>
      </c>
      <c r="O9" s="1">
        <v>0.327229449835435</v>
      </c>
      <c r="P9" s="1">
        <v>88622.1870553752</v>
      </c>
      <c r="Q9" s="1">
        <v>0.5</v>
      </c>
      <c r="R9" s="1">
        <v>0.0</v>
      </c>
      <c r="S9" s="1">
        <v>1738486.67607837</v>
      </c>
      <c r="T9" s="1">
        <v>2130184.6597773</v>
      </c>
      <c r="V9" s="3">
        <f t="shared" si="1"/>
        <v>0</v>
      </c>
      <c r="W9" s="3">
        <f t="shared" si="2"/>
        <v>-1</v>
      </c>
      <c r="X9" s="3">
        <f t="shared" si="3"/>
        <v>0</v>
      </c>
      <c r="Y9" s="3">
        <f t="shared" si="4"/>
        <v>3</v>
      </c>
      <c r="Z9" s="3">
        <f t="shared" si="5"/>
        <v>-3</v>
      </c>
      <c r="AA9" s="3">
        <f t="shared" si="6"/>
        <v>17</v>
      </c>
      <c r="AB9" s="3">
        <f t="shared" si="7"/>
        <v>47</v>
      </c>
      <c r="AC9" s="3">
        <f t="shared" si="8"/>
        <v>40</v>
      </c>
      <c r="AD9" s="3">
        <f t="shared" si="9"/>
        <v>32</v>
      </c>
      <c r="AE9" s="3">
        <f t="shared" si="10"/>
        <v>30.5</v>
      </c>
      <c r="AF9" s="3">
        <f t="shared" si="11"/>
        <v>30.5</v>
      </c>
    </row>
    <row r="10">
      <c r="A10" s="1">
        <v>0.0</v>
      </c>
      <c r="B10" s="1">
        <v>2.13507803704892</v>
      </c>
      <c r="C10" s="1">
        <v>2.12185907859443</v>
      </c>
      <c r="D10" s="1">
        <v>2.43299449466766</v>
      </c>
      <c r="E10" s="1">
        <v>5.62207980269986</v>
      </c>
      <c r="F10" s="1">
        <v>33146.1263369725</v>
      </c>
      <c r="G10" s="1">
        <v>0.0</v>
      </c>
      <c r="H10" s="1">
        <v>0.0</v>
      </c>
      <c r="I10" s="1">
        <v>1527490.38715435</v>
      </c>
      <c r="J10" s="1">
        <v>2116369.9238127</v>
      </c>
      <c r="K10" s="1">
        <v>0.0</v>
      </c>
      <c r="L10" s="1">
        <v>0.0</v>
      </c>
      <c r="M10" s="1">
        <v>0.0</v>
      </c>
      <c r="N10" s="1">
        <v>0.0</v>
      </c>
      <c r="O10" s="1">
        <v>0.0</v>
      </c>
      <c r="P10" s="1">
        <v>0.0</v>
      </c>
      <c r="Q10" s="1">
        <v>1.0</v>
      </c>
      <c r="R10" s="1">
        <v>0.0</v>
      </c>
      <c r="S10" s="1">
        <v>1493616.44421112</v>
      </c>
      <c r="T10" s="1">
        <v>2069436.81349265</v>
      </c>
      <c r="V10" s="3">
        <f t="shared" si="1"/>
        <v>-1</v>
      </c>
      <c r="W10" s="3">
        <f t="shared" si="2"/>
        <v>-1</v>
      </c>
      <c r="X10" s="3">
        <f t="shared" si="3"/>
        <v>1</v>
      </c>
      <c r="Y10" s="3">
        <f t="shared" si="4"/>
        <v>28</v>
      </c>
      <c r="Z10" s="3">
        <f t="shared" si="5"/>
        <v>-28</v>
      </c>
      <c r="AA10" s="3">
        <f t="shared" si="6"/>
        <v>5</v>
      </c>
      <c r="AB10" s="3">
        <f t="shared" si="7"/>
        <v>5</v>
      </c>
      <c r="AC10" s="3">
        <f t="shared" si="8"/>
        <v>59</v>
      </c>
      <c r="AD10" s="3">
        <f t="shared" si="9"/>
        <v>12</v>
      </c>
      <c r="AE10" s="3">
        <f t="shared" si="10"/>
        <v>3</v>
      </c>
      <c r="AF10" s="3">
        <f t="shared" si="11"/>
        <v>58</v>
      </c>
    </row>
    <row r="11">
      <c r="A11" s="1">
        <v>0.507758024879184</v>
      </c>
      <c r="B11" s="1">
        <v>0.0</v>
      </c>
      <c r="C11" s="1">
        <v>0.05422691644732</v>
      </c>
      <c r="D11" s="1">
        <v>0.126259238702408</v>
      </c>
      <c r="E11" s="1">
        <v>0.0</v>
      </c>
      <c r="F11" s="1">
        <v>68394.4041347617</v>
      </c>
      <c r="G11" s="1">
        <v>0.8</v>
      </c>
      <c r="H11" s="1">
        <v>0.0</v>
      </c>
      <c r="I11" s="1">
        <v>1887501.35439281</v>
      </c>
      <c r="J11" s="1">
        <v>2259543.62755532</v>
      </c>
      <c r="K11" s="1">
        <v>0.401309565967253</v>
      </c>
      <c r="L11" s="1">
        <v>0.0762781336216023</v>
      </c>
      <c r="M11" s="1">
        <v>0.154876400880894</v>
      </c>
      <c r="N11" s="1">
        <v>0.23994283970751</v>
      </c>
      <c r="O11" s="1">
        <v>0.280775000385514</v>
      </c>
      <c r="P11" s="1">
        <v>45072.8684106403</v>
      </c>
      <c r="Q11" s="1">
        <v>0.2</v>
      </c>
      <c r="R11" s="1">
        <v>0.0</v>
      </c>
      <c r="S11" s="1">
        <v>1934826.78139511</v>
      </c>
      <c r="T11" s="1">
        <v>2316196.75917905</v>
      </c>
      <c r="V11" s="3">
        <f t="shared" si="1"/>
        <v>0.6</v>
      </c>
      <c r="W11" s="3">
        <f t="shared" si="2"/>
        <v>1</v>
      </c>
      <c r="X11" s="3">
        <f t="shared" si="3"/>
        <v>0.6</v>
      </c>
      <c r="Y11" s="3">
        <f t="shared" si="4"/>
        <v>22.5</v>
      </c>
      <c r="Z11" s="3">
        <f t="shared" si="5"/>
        <v>22.5</v>
      </c>
      <c r="AA11" s="3">
        <f t="shared" si="6"/>
        <v>53</v>
      </c>
      <c r="AB11" s="3">
        <f t="shared" si="7"/>
        <v>44</v>
      </c>
      <c r="AC11" s="3">
        <f t="shared" si="8"/>
        <v>12</v>
      </c>
      <c r="AD11" s="3">
        <f t="shared" si="9"/>
        <v>29</v>
      </c>
      <c r="AE11" s="3">
        <f t="shared" si="10"/>
        <v>52.5</v>
      </c>
      <c r="AF11" s="3">
        <f t="shared" si="11"/>
        <v>8.5</v>
      </c>
    </row>
    <row r="12">
      <c r="A12" s="1">
        <v>0.783717456140435</v>
      </c>
      <c r="B12" s="1">
        <v>0.0</v>
      </c>
      <c r="C12" s="1">
        <v>0.144708493746736</v>
      </c>
      <c r="D12" s="1">
        <v>0.0689285136798275</v>
      </c>
      <c r="E12" s="1">
        <v>0.0</v>
      </c>
      <c r="F12" s="1">
        <v>42200.6127322188</v>
      </c>
      <c r="G12" s="1">
        <v>0.6</v>
      </c>
      <c r="H12" s="1">
        <v>0.0</v>
      </c>
      <c r="I12" s="1">
        <v>1303860.74490393</v>
      </c>
      <c r="J12" s="1">
        <v>1424568.12101822</v>
      </c>
      <c r="K12" s="1">
        <v>0.506986144009462</v>
      </c>
      <c r="L12" s="1">
        <v>0.109497967739443</v>
      </c>
      <c r="M12" s="1">
        <v>0.21958790843719</v>
      </c>
      <c r="N12" s="1">
        <v>0.280332960474979</v>
      </c>
      <c r="O12" s="1">
        <v>0.328493903218331</v>
      </c>
      <c r="P12" s="1">
        <v>62186.1493556112</v>
      </c>
      <c r="Q12" s="1">
        <v>0.4</v>
      </c>
      <c r="R12" s="1">
        <v>0.0</v>
      </c>
      <c r="S12" s="1">
        <v>1308113.76235403</v>
      </c>
      <c r="T12" s="1">
        <v>1429214.95574276</v>
      </c>
      <c r="V12" s="3">
        <f t="shared" si="1"/>
        <v>0.2</v>
      </c>
      <c r="W12" s="3">
        <f t="shared" si="2"/>
        <v>1</v>
      </c>
      <c r="X12" s="3">
        <f t="shared" si="3"/>
        <v>0.2</v>
      </c>
      <c r="Y12" s="3">
        <f t="shared" si="4"/>
        <v>7</v>
      </c>
      <c r="Z12" s="3">
        <f t="shared" si="5"/>
        <v>7</v>
      </c>
      <c r="AA12" s="3">
        <f t="shared" si="6"/>
        <v>58</v>
      </c>
      <c r="AB12" s="3">
        <f t="shared" si="7"/>
        <v>51</v>
      </c>
      <c r="AC12" s="3">
        <f t="shared" si="8"/>
        <v>12</v>
      </c>
      <c r="AD12" s="3">
        <f t="shared" si="9"/>
        <v>33</v>
      </c>
      <c r="AE12" s="3">
        <f t="shared" si="10"/>
        <v>37</v>
      </c>
      <c r="AF12" s="3">
        <f t="shared" si="11"/>
        <v>24</v>
      </c>
    </row>
    <row r="13">
      <c r="A13" s="1">
        <v>0.15746505695563</v>
      </c>
      <c r="B13" s="1">
        <v>0.327507584068768</v>
      </c>
      <c r="C13" s="1">
        <v>0.279789977222553</v>
      </c>
      <c r="D13" s="1">
        <v>0.4470840324133</v>
      </c>
      <c r="E13" s="1">
        <v>1.51608808623417</v>
      </c>
      <c r="F13" s="1">
        <v>33615.2924719041</v>
      </c>
      <c r="G13" s="1">
        <v>0.25</v>
      </c>
      <c r="H13" s="1">
        <v>0.0</v>
      </c>
      <c r="I13" s="1">
        <v>1455582.50672125</v>
      </c>
      <c r="J13" s="1">
        <v>1862625.39731188</v>
      </c>
      <c r="K13" s="1">
        <v>0.266054281156854</v>
      </c>
      <c r="L13" s="1">
        <v>0.0</v>
      </c>
      <c r="M13" s="1">
        <v>0.125759145622345</v>
      </c>
      <c r="N13" s="1">
        <v>0.230568148892379</v>
      </c>
      <c r="O13" s="1">
        <v>0.0</v>
      </c>
      <c r="P13" s="1">
        <v>44969.7905379094</v>
      </c>
      <c r="Q13" s="1">
        <v>0.75</v>
      </c>
      <c r="R13" s="1">
        <v>0.0</v>
      </c>
      <c r="S13" s="1">
        <v>1438488.53552845</v>
      </c>
      <c r="T13" s="1">
        <v>1840751.20738582</v>
      </c>
      <c r="V13" s="3">
        <f t="shared" si="1"/>
        <v>-0.5</v>
      </c>
      <c r="W13" s="3">
        <f t="shared" si="2"/>
        <v>-1</v>
      </c>
      <c r="X13" s="3">
        <f t="shared" si="3"/>
        <v>0.5</v>
      </c>
      <c r="Y13" s="3">
        <f t="shared" si="4"/>
        <v>18</v>
      </c>
      <c r="Z13" s="3">
        <f t="shared" si="5"/>
        <v>-18</v>
      </c>
      <c r="AA13" s="3">
        <f t="shared" si="6"/>
        <v>22</v>
      </c>
      <c r="AB13" s="3">
        <f t="shared" si="7"/>
        <v>32</v>
      </c>
      <c r="AC13" s="3">
        <f t="shared" si="8"/>
        <v>47</v>
      </c>
      <c r="AD13" s="3">
        <f t="shared" si="9"/>
        <v>12</v>
      </c>
      <c r="AE13" s="3">
        <f t="shared" si="10"/>
        <v>13</v>
      </c>
      <c r="AF13" s="3">
        <f t="shared" si="11"/>
        <v>48</v>
      </c>
    </row>
    <row r="14">
      <c r="A14" s="1">
        <v>0.107052876063181</v>
      </c>
      <c r="B14" s="1">
        <v>0.0</v>
      </c>
      <c r="C14" s="1">
        <v>0.298960809624979</v>
      </c>
      <c r="D14" s="1">
        <v>0.843728980071001</v>
      </c>
      <c r="E14" s="1">
        <v>0.0</v>
      </c>
      <c r="F14" s="1">
        <v>0.0</v>
      </c>
      <c r="G14" s="1">
        <v>0.5</v>
      </c>
      <c r="H14" s="1">
        <v>0.0</v>
      </c>
      <c r="I14" s="1">
        <v>2069401.66108457</v>
      </c>
      <c r="J14" s="1">
        <v>2793499.75102441</v>
      </c>
      <c r="K14" s="1">
        <v>0.0446941007164145</v>
      </c>
      <c r="L14" s="1">
        <v>0.971772776042049</v>
      </c>
      <c r="M14" s="1">
        <v>0.09464277787725</v>
      </c>
      <c r="N14" s="1">
        <v>0.262639253691421</v>
      </c>
      <c r="O14" s="1">
        <v>2.9627955505868</v>
      </c>
      <c r="P14" s="1">
        <v>57128.115148623</v>
      </c>
      <c r="Q14" s="1">
        <v>0.5</v>
      </c>
      <c r="R14" s="1">
        <v>0.0</v>
      </c>
      <c r="S14" s="1">
        <v>2014265.25835564</v>
      </c>
      <c r="T14" s="1">
        <v>2719069.94553771</v>
      </c>
      <c r="V14" s="3">
        <f t="shared" si="1"/>
        <v>0</v>
      </c>
      <c r="W14" s="3">
        <f t="shared" si="2"/>
        <v>-1</v>
      </c>
      <c r="X14" s="3">
        <f t="shared" si="3"/>
        <v>0</v>
      </c>
      <c r="Y14" s="3">
        <f t="shared" si="4"/>
        <v>3</v>
      </c>
      <c r="Z14" s="3">
        <f t="shared" si="5"/>
        <v>-3</v>
      </c>
      <c r="AA14" s="3">
        <f t="shared" si="6"/>
        <v>15</v>
      </c>
      <c r="AB14" s="3">
        <f t="shared" si="7"/>
        <v>11</v>
      </c>
      <c r="AC14" s="3">
        <f t="shared" si="8"/>
        <v>12</v>
      </c>
      <c r="AD14" s="3">
        <f t="shared" si="9"/>
        <v>56</v>
      </c>
      <c r="AE14" s="3">
        <f t="shared" si="10"/>
        <v>30.5</v>
      </c>
      <c r="AF14" s="3">
        <f t="shared" si="11"/>
        <v>30.5</v>
      </c>
    </row>
    <row r="15">
      <c r="A15" s="1">
        <v>0.378917851138456</v>
      </c>
      <c r="B15" s="1">
        <v>0.446011783030698</v>
      </c>
      <c r="C15" s="1">
        <v>0.292921434944652</v>
      </c>
      <c r="D15" s="1">
        <v>0.500917638483852</v>
      </c>
      <c r="E15" s="1">
        <v>1.53168750937271</v>
      </c>
      <c r="F15" s="1">
        <v>163767.908092225</v>
      </c>
      <c r="G15" s="1">
        <v>0.25</v>
      </c>
      <c r="H15" s="1">
        <v>0.0</v>
      </c>
      <c r="I15" s="1">
        <v>1685474.9802526</v>
      </c>
      <c r="J15" s="1">
        <v>2085204.70823699</v>
      </c>
      <c r="K15" s="1">
        <v>0.348014018104695</v>
      </c>
      <c r="L15" s="1">
        <v>0.0</v>
      </c>
      <c r="M15" s="1">
        <v>0.0808588615097157</v>
      </c>
      <c r="N15" s="1">
        <v>0.303212705279736</v>
      </c>
      <c r="O15" s="1">
        <v>0.0</v>
      </c>
      <c r="P15" s="1">
        <v>13591.3500970582</v>
      </c>
      <c r="Q15" s="1">
        <v>0.75</v>
      </c>
      <c r="R15" s="1">
        <v>0.0</v>
      </c>
      <c r="S15" s="1">
        <v>1654504.42834304</v>
      </c>
      <c r="T15" s="1">
        <v>2046888.98965259</v>
      </c>
      <c r="V15" s="3">
        <f t="shared" si="1"/>
        <v>-0.5</v>
      </c>
      <c r="W15" s="3">
        <f t="shared" si="2"/>
        <v>-1</v>
      </c>
      <c r="X15" s="3">
        <f t="shared" si="3"/>
        <v>0.5</v>
      </c>
      <c r="Y15" s="3">
        <f t="shared" si="4"/>
        <v>18</v>
      </c>
      <c r="Z15" s="3">
        <f t="shared" si="5"/>
        <v>-18</v>
      </c>
      <c r="AA15" s="3">
        <f t="shared" si="6"/>
        <v>42</v>
      </c>
      <c r="AB15" s="3">
        <f t="shared" si="7"/>
        <v>41</v>
      </c>
      <c r="AC15" s="3">
        <f t="shared" si="8"/>
        <v>50</v>
      </c>
      <c r="AD15" s="3">
        <f t="shared" si="9"/>
        <v>12</v>
      </c>
      <c r="AE15" s="3">
        <f t="shared" si="10"/>
        <v>13</v>
      </c>
      <c r="AF15" s="3">
        <f t="shared" si="11"/>
        <v>48</v>
      </c>
    </row>
    <row r="16">
      <c r="A16" s="1">
        <v>0.447402792606985</v>
      </c>
      <c r="B16" s="1">
        <v>0.129693268691939</v>
      </c>
      <c r="C16" s="1">
        <v>0.171801554975338</v>
      </c>
      <c r="D16" s="1">
        <v>0.376420918384254</v>
      </c>
      <c r="E16" s="1">
        <v>0.515404664926015</v>
      </c>
      <c r="F16" s="1">
        <v>13775.7041960917</v>
      </c>
      <c r="G16" s="1">
        <v>0.666666666666666</v>
      </c>
      <c r="H16" s="1">
        <v>0.0</v>
      </c>
      <c r="I16" s="1">
        <v>1500654.70507592</v>
      </c>
      <c r="J16" s="1">
        <v>1542161.93960687</v>
      </c>
      <c r="K16" s="1">
        <v>0.943492193546846</v>
      </c>
      <c r="L16" s="1">
        <v>0.0</v>
      </c>
      <c r="M16" s="1">
        <v>0.64796382959959</v>
      </c>
      <c r="N16" s="1">
        <v>0.0423770169603288</v>
      </c>
      <c r="O16" s="1">
        <v>0.0</v>
      </c>
      <c r="P16" s="1">
        <v>0.0</v>
      </c>
      <c r="Q16" s="1">
        <v>0.333333333333333</v>
      </c>
      <c r="R16" s="1">
        <v>0.0</v>
      </c>
      <c r="S16" s="1">
        <v>1508166.99483922</v>
      </c>
      <c r="T16" s="1">
        <v>1549882.01729719</v>
      </c>
      <c r="V16" s="3">
        <f t="shared" si="1"/>
        <v>0.3333333333</v>
      </c>
      <c r="W16" s="3">
        <f t="shared" si="2"/>
        <v>1</v>
      </c>
      <c r="X16" s="3">
        <f t="shared" si="3"/>
        <v>0.3333333333</v>
      </c>
      <c r="Y16" s="3">
        <f t="shared" si="4"/>
        <v>12</v>
      </c>
      <c r="Z16" s="3">
        <f t="shared" si="5"/>
        <v>12</v>
      </c>
      <c r="AA16" s="3">
        <f t="shared" si="6"/>
        <v>48</v>
      </c>
      <c r="AB16" s="3">
        <f t="shared" si="7"/>
        <v>60</v>
      </c>
      <c r="AC16" s="3">
        <f t="shared" si="8"/>
        <v>34</v>
      </c>
      <c r="AD16" s="3">
        <f t="shared" si="9"/>
        <v>12</v>
      </c>
      <c r="AE16" s="3">
        <f t="shared" si="10"/>
        <v>42</v>
      </c>
      <c r="AF16" s="3">
        <f t="shared" si="11"/>
        <v>19</v>
      </c>
    </row>
    <row r="17">
      <c r="A17" s="1">
        <v>0.0</v>
      </c>
      <c r="B17" s="1">
        <v>4.37257503397378</v>
      </c>
      <c r="C17" s="1">
        <v>2.95757961615759</v>
      </c>
      <c r="D17" s="1">
        <v>3.39820068925881</v>
      </c>
      <c r="E17" s="1">
        <v>15.486635071148</v>
      </c>
      <c r="F17" s="1">
        <v>38253.6063637094</v>
      </c>
      <c r="G17" s="1">
        <v>0.0</v>
      </c>
      <c r="H17" s="1">
        <v>0.0</v>
      </c>
      <c r="I17" s="1">
        <v>1409031.6615498</v>
      </c>
      <c r="J17" s="1">
        <v>1952242.54845774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1.0</v>
      </c>
      <c r="R17" s="1">
        <v>0.0</v>
      </c>
      <c r="S17" s="1">
        <v>1378323.71225698</v>
      </c>
      <c r="T17" s="1">
        <v>1909696.20250467</v>
      </c>
      <c r="V17" s="3">
        <f t="shared" si="1"/>
        <v>-1</v>
      </c>
      <c r="W17" s="3">
        <f t="shared" si="2"/>
        <v>-1</v>
      </c>
      <c r="X17" s="3">
        <f t="shared" si="3"/>
        <v>1</v>
      </c>
      <c r="Y17" s="3">
        <f t="shared" si="4"/>
        <v>28</v>
      </c>
      <c r="Z17" s="3">
        <f t="shared" si="5"/>
        <v>-28</v>
      </c>
      <c r="AA17" s="3">
        <f t="shared" si="6"/>
        <v>5</v>
      </c>
      <c r="AB17" s="3">
        <f t="shared" si="7"/>
        <v>5</v>
      </c>
      <c r="AC17" s="3">
        <f t="shared" si="8"/>
        <v>60</v>
      </c>
      <c r="AD17" s="3">
        <f t="shared" si="9"/>
        <v>12</v>
      </c>
      <c r="AE17" s="3">
        <f t="shared" si="10"/>
        <v>3</v>
      </c>
      <c r="AF17" s="3">
        <f t="shared" si="11"/>
        <v>58</v>
      </c>
    </row>
    <row r="18">
      <c r="A18" s="1">
        <v>0.285479425745354</v>
      </c>
      <c r="B18" s="1">
        <v>0.0</v>
      </c>
      <c r="C18" s="1">
        <v>0.102121892226676</v>
      </c>
      <c r="D18" s="1">
        <v>0.495011730588496</v>
      </c>
      <c r="E18" s="1">
        <v>0.0</v>
      </c>
      <c r="F18" s="1">
        <v>33051.294953886</v>
      </c>
      <c r="G18" s="1">
        <v>0.8</v>
      </c>
      <c r="H18" s="1">
        <v>0.0</v>
      </c>
      <c r="I18" s="1">
        <v>1333050.59876529</v>
      </c>
      <c r="J18" s="1">
        <v>1738390.76713365</v>
      </c>
      <c r="K18" s="1">
        <v>0.00284342110759492</v>
      </c>
      <c r="L18" s="1">
        <v>0.166064971419073</v>
      </c>
      <c r="M18" s="1">
        <v>0.239029369675464</v>
      </c>
      <c r="N18" s="1">
        <v>0.283438677166396</v>
      </c>
      <c r="O18" s="1">
        <v>0.461037426305676</v>
      </c>
      <c r="P18" s="1">
        <v>125324.88881493</v>
      </c>
      <c r="Q18" s="1">
        <v>0.2</v>
      </c>
      <c r="R18" s="1">
        <v>0.0</v>
      </c>
      <c r="S18" s="1">
        <v>1272121.37638404</v>
      </c>
      <c r="T18" s="1">
        <v>1658934.23197082</v>
      </c>
      <c r="V18" s="3">
        <f t="shared" si="1"/>
        <v>0.6</v>
      </c>
      <c r="W18" s="3">
        <f t="shared" si="2"/>
        <v>1</v>
      </c>
      <c r="X18" s="3">
        <f t="shared" si="3"/>
        <v>0.6</v>
      </c>
      <c r="Y18" s="3">
        <f t="shared" si="4"/>
        <v>22.5</v>
      </c>
      <c r="Z18" s="3">
        <f t="shared" si="5"/>
        <v>22.5</v>
      </c>
      <c r="AA18" s="3">
        <f t="shared" si="6"/>
        <v>33</v>
      </c>
      <c r="AB18" s="3">
        <f t="shared" si="7"/>
        <v>10</v>
      </c>
      <c r="AC18" s="3">
        <f t="shared" si="8"/>
        <v>12</v>
      </c>
      <c r="AD18" s="3">
        <f t="shared" si="9"/>
        <v>39</v>
      </c>
      <c r="AE18" s="3">
        <f t="shared" si="10"/>
        <v>52.5</v>
      </c>
      <c r="AF18" s="3">
        <f t="shared" si="11"/>
        <v>8.5</v>
      </c>
    </row>
    <row r="19">
      <c r="A19" s="1">
        <v>0.384651941306841</v>
      </c>
      <c r="B19" s="1">
        <v>0.626355384001823</v>
      </c>
      <c r="C19" s="1">
        <v>0.390844548877221</v>
      </c>
      <c r="D19" s="1">
        <v>0.474943462655637</v>
      </c>
      <c r="E19" s="1">
        <v>1.83927402013545</v>
      </c>
      <c r="F19" s="1">
        <v>86887.2362262653</v>
      </c>
      <c r="G19" s="1">
        <v>0.25</v>
      </c>
      <c r="H19" s="1">
        <v>0.0</v>
      </c>
      <c r="I19" s="1">
        <v>1648644.1997003</v>
      </c>
      <c r="J19" s="1">
        <v>2049370.67334829</v>
      </c>
      <c r="K19" s="1">
        <v>0.195446098883151</v>
      </c>
      <c r="L19" s="1">
        <v>0.132127325553163</v>
      </c>
      <c r="M19" s="1">
        <v>0.0764114253042986</v>
      </c>
      <c r="N19" s="1">
        <v>0.298041043251448</v>
      </c>
      <c r="O19" s="1">
        <v>0.528509302212653</v>
      </c>
      <c r="P19" s="1">
        <v>66011.5415973558</v>
      </c>
      <c r="Q19" s="1">
        <v>0.75</v>
      </c>
      <c r="R19" s="1">
        <v>0.0</v>
      </c>
      <c r="S19" s="1">
        <v>1617889.58567265</v>
      </c>
      <c r="T19" s="1">
        <v>2011140.58059225</v>
      </c>
      <c r="V19" s="3">
        <f t="shared" si="1"/>
        <v>-0.5</v>
      </c>
      <c r="W19" s="3">
        <f t="shared" si="2"/>
        <v>-1</v>
      </c>
      <c r="X19" s="3">
        <f t="shared" si="3"/>
        <v>0.5</v>
      </c>
      <c r="Y19" s="3">
        <f t="shared" si="4"/>
        <v>18</v>
      </c>
      <c r="Z19" s="3">
        <f t="shared" si="5"/>
        <v>-18</v>
      </c>
      <c r="AA19" s="3">
        <f t="shared" si="6"/>
        <v>43</v>
      </c>
      <c r="AB19" s="3">
        <f t="shared" si="7"/>
        <v>24</v>
      </c>
      <c r="AC19" s="3">
        <f t="shared" si="8"/>
        <v>53</v>
      </c>
      <c r="AD19" s="3">
        <f t="shared" si="9"/>
        <v>35</v>
      </c>
      <c r="AE19" s="3">
        <f t="shared" si="10"/>
        <v>13</v>
      </c>
      <c r="AF19" s="3">
        <f t="shared" si="11"/>
        <v>48</v>
      </c>
    </row>
    <row r="20">
      <c r="A20" s="1">
        <v>0.334535909063543</v>
      </c>
      <c r="B20" s="1">
        <v>0.0197444330477006</v>
      </c>
      <c r="C20" s="1">
        <v>0.0221248835253481</v>
      </c>
      <c r="D20" s="1">
        <v>0.0777653415288129</v>
      </c>
      <c r="E20" s="1">
        <v>0.0789777321908026</v>
      </c>
      <c r="F20" s="1">
        <v>21758.5671764888</v>
      </c>
      <c r="G20" s="1">
        <v>0.6</v>
      </c>
      <c r="H20" s="1">
        <v>0.0</v>
      </c>
      <c r="I20" s="1">
        <v>1419462.46494083</v>
      </c>
      <c r="J20" s="1">
        <v>1776148.73666295</v>
      </c>
      <c r="K20" s="1">
        <v>0.239694336058375</v>
      </c>
      <c r="L20" s="1">
        <v>0.0776305544671802</v>
      </c>
      <c r="M20" s="1">
        <v>0.106366565621477</v>
      </c>
      <c r="N20" s="1">
        <v>0.337600889759265</v>
      </c>
      <c r="O20" s="1">
        <v>0.281707634931408</v>
      </c>
      <c r="P20" s="1">
        <v>90966.8809971729</v>
      </c>
      <c r="Q20" s="1">
        <v>0.4</v>
      </c>
      <c r="R20" s="1">
        <v>0.0</v>
      </c>
      <c r="S20" s="1">
        <v>1403284.96889951</v>
      </c>
      <c r="T20" s="1">
        <v>1755905.57558707</v>
      </c>
      <c r="V20" s="3">
        <f t="shared" si="1"/>
        <v>0.2</v>
      </c>
      <c r="W20" s="3">
        <f t="shared" si="2"/>
        <v>1</v>
      </c>
      <c r="X20" s="3">
        <f t="shared" si="3"/>
        <v>0.2</v>
      </c>
      <c r="Y20" s="3">
        <f t="shared" si="4"/>
        <v>7</v>
      </c>
      <c r="Z20" s="3">
        <f t="shared" si="5"/>
        <v>7</v>
      </c>
      <c r="AA20" s="3">
        <f t="shared" si="6"/>
        <v>37</v>
      </c>
      <c r="AB20" s="3">
        <f t="shared" si="7"/>
        <v>28</v>
      </c>
      <c r="AC20" s="3">
        <f t="shared" si="8"/>
        <v>24</v>
      </c>
      <c r="AD20" s="3">
        <f t="shared" si="9"/>
        <v>30</v>
      </c>
      <c r="AE20" s="3">
        <f t="shared" si="10"/>
        <v>37</v>
      </c>
      <c r="AF20" s="3">
        <f t="shared" si="11"/>
        <v>24</v>
      </c>
    </row>
    <row r="21">
      <c r="A21" s="1">
        <v>0.0</v>
      </c>
      <c r="B21" s="1">
        <v>0.0</v>
      </c>
      <c r="C21" s="1">
        <v>0.0</v>
      </c>
      <c r="D21" s="1">
        <v>0.0</v>
      </c>
      <c r="E21" s="1">
        <v>0.0</v>
      </c>
      <c r="F21" s="1">
        <v>0.0</v>
      </c>
      <c r="G21" s="1">
        <v>1.0</v>
      </c>
      <c r="H21" s="1">
        <v>0.0</v>
      </c>
      <c r="I21" s="1">
        <v>2190084.10816863</v>
      </c>
      <c r="J21" s="1">
        <v>3034407.79080349</v>
      </c>
      <c r="K21" s="1">
        <v>0.0</v>
      </c>
      <c r="L21" s="1">
        <v>1.03366110304255</v>
      </c>
      <c r="M21" s="1">
        <v>1.84124999021447</v>
      </c>
      <c r="N21" s="1">
        <v>1.56336206207782</v>
      </c>
      <c r="O21" s="1">
        <v>2.95636268697592</v>
      </c>
      <c r="P21" s="1">
        <v>14243.4892191395</v>
      </c>
      <c r="Q21" s="1">
        <v>0.0</v>
      </c>
      <c r="R21" s="1">
        <v>0.0</v>
      </c>
      <c r="S21" s="1">
        <v>2231628.63376564</v>
      </c>
      <c r="T21" s="1">
        <v>3091968.04572035</v>
      </c>
      <c r="V21" s="3">
        <f t="shared" si="1"/>
        <v>1</v>
      </c>
      <c r="W21" s="3">
        <f t="shared" si="2"/>
        <v>1</v>
      </c>
      <c r="X21" s="3">
        <f t="shared" si="3"/>
        <v>1</v>
      </c>
      <c r="Y21" s="3">
        <f t="shared" si="4"/>
        <v>28</v>
      </c>
      <c r="Z21" s="3">
        <f t="shared" si="5"/>
        <v>28</v>
      </c>
      <c r="AA21" s="3">
        <f t="shared" si="6"/>
        <v>5</v>
      </c>
      <c r="AB21" s="3">
        <f t="shared" si="7"/>
        <v>5</v>
      </c>
      <c r="AC21" s="3">
        <f t="shared" si="8"/>
        <v>12</v>
      </c>
      <c r="AD21" s="3">
        <f t="shared" si="9"/>
        <v>57</v>
      </c>
      <c r="AE21" s="3">
        <f t="shared" si="10"/>
        <v>58</v>
      </c>
      <c r="AF21" s="3">
        <f t="shared" si="11"/>
        <v>3</v>
      </c>
    </row>
    <row r="22">
      <c r="A22" s="1">
        <v>0.2869231745069</v>
      </c>
      <c r="B22" s="1">
        <v>0.0552390976753959</v>
      </c>
      <c r="C22" s="1">
        <v>0.0552390976753959</v>
      </c>
      <c r="D22" s="1">
        <v>0.257590284150394</v>
      </c>
      <c r="E22" s="1">
        <v>0.276195488376979</v>
      </c>
      <c r="F22" s="1">
        <v>35388.6737006236</v>
      </c>
      <c r="G22" s="1">
        <v>0.8</v>
      </c>
      <c r="H22" s="1">
        <v>0.0</v>
      </c>
      <c r="I22" s="1">
        <v>1478979.75050367</v>
      </c>
      <c r="J22" s="1">
        <v>1838428.43217912</v>
      </c>
      <c r="K22" s="1">
        <v>0.264550689904996</v>
      </c>
      <c r="L22" s="1">
        <v>0.159019234189973</v>
      </c>
      <c r="M22" s="1">
        <v>0.218702840489121</v>
      </c>
      <c r="N22" s="1">
        <v>0.406655292110225</v>
      </c>
      <c r="O22" s="1">
        <v>0.69251588855074</v>
      </c>
      <c r="P22" s="1">
        <v>45790.4916333687</v>
      </c>
      <c r="Q22" s="1">
        <v>0.2</v>
      </c>
      <c r="R22" s="1">
        <v>0.0</v>
      </c>
      <c r="S22" s="1">
        <v>1510792.29818656</v>
      </c>
      <c r="T22" s="1">
        <v>1877971.30379998</v>
      </c>
      <c r="V22" s="3">
        <f t="shared" si="1"/>
        <v>0.6</v>
      </c>
      <c r="W22" s="3">
        <f t="shared" si="2"/>
        <v>1</v>
      </c>
      <c r="X22" s="3">
        <f t="shared" si="3"/>
        <v>0.6</v>
      </c>
      <c r="Y22" s="3">
        <f t="shared" si="4"/>
        <v>22.5</v>
      </c>
      <c r="Z22" s="3">
        <f t="shared" si="5"/>
        <v>22.5</v>
      </c>
      <c r="AA22" s="3">
        <f t="shared" si="6"/>
        <v>34</v>
      </c>
      <c r="AB22" s="3">
        <f t="shared" si="7"/>
        <v>31</v>
      </c>
      <c r="AC22" s="3">
        <f t="shared" si="8"/>
        <v>25</v>
      </c>
      <c r="AD22" s="3">
        <f t="shared" si="9"/>
        <v>37</v>
      </c>
      <c r="AE22" s="3">
        <f t="shared" si="10"/>
        <v>52.5</v>
      </c>
      <c r="AF22" s="3">
        <f t="shared" si="11"/>
        <v>8.5</v>
      </c>
    </row>
    <row r="23">
      <c r="A23" s="1">
        <v>0.342187155295822</v>
      </c>
      <c r="B23" s="1">
        <v>0.133531566889109</v>
      </c>
      <c r="C23" s="1">
        <v>0.245481350167767</v>
      </c>
      <c r="D23" s="1">
        <v>0.36794798334833</v>
      </c>
      <c r="E23" s="1">
        <v>0.481526986671979</v>
      </c>
      <c r="F23" s="1">
        <v>18975.2888337217</v>
      </c>
      <c r="G23" s="1">
        <v>0.166666666666666</v>
      </c>
      <c r="H23" s="1">
        <v>0.0</v>
      </c>
      <c r="I23" s="1">
        <v>1481126.30165826</v>
      </c>
      <c r="J23" s="1">
        <v>1698566.65400712</v>
      </c>
      <c r="K23" s="1">
        <v>0.629118170526729</v>
      </c>
      <c r="L23" s="1">
        <v>0.0</v>
      </c>
      <c r="M23" s="1">
        <v>0.0258491181635628</v>
      </c>
      <c r="N23" s="1">
        <v>0.00235909518937987</v>
      </c>
      <c r="O23" s="1">
        <v>0.0</v>
      </c>
      <c r="P23" s="1">
        <v>51480.7202700733</v>
      </c>
      <c r="Q23" s="1">
        <v>0.833333333333333</v>
      </c>
      <c r="R23" s="1">
        <v>0.0</v>
      </c>
      <c r="S23" s="1">
        <v>1397871.89345771</v>
      </c>
      <c r="T23" s="1">
        <v>1603089.73617381</v>
      </c>
      <c r="V23" s="3">
        <f t="shared" si="1"/>
        <v>-0.6666666667</v>
      </c>
      <c r="W23" s="3">
        <f t="shared" si="2"/>
        <v>-1</v>
      </c>
      <c r="X23" s="3">
        <f t="shared" si="3"/>
        <v>0.6666666667</v>
      </c>
      <c r="Y23" s="3">
        <f t="shared" si="4"/>
        <v>25</v>
      </c>
      <c r="Z23" s="3">
        <f t="shared" si="5"/>
        <v>-25</v>
      </c>
      <c r="AA23" s="3">
        <f t="shared" si="6"/>
        <v>39</v>
      </c>
      <c r="AB23" s="3">
        <f t="shared" si="7"/>
        <v>56</v>
      </c>
      <c r="AC23" s="3">
        <f t="shared" si="8"/>
        <v>36</v>
      </c>
      <c r="AD23" s="3">
        <f t="shared" si="9"/>
        <v>12</v>
      </c>
      <c r="AE23" s="3">
        <f t="shared" si="10"/>
        <v>6</v>
      </c>
      <c r="AF23" s="3">
        <f t="shared" si="11"/>
        <v>55</v>
      </c>
    </row>
    <row r="24">
      <c r="A24" s="1">
        <v>0.0</v>
      </c>
      <c r="B24" s="1">
        <v>0.515564353748085</v>
      </c>
      <c r="C24" s="1">
        <v>0.637811196281649</v>
      </c>
      <c r="D24" s="1">
        <v>0.839157982054078</v>
      </c>
      <c r="E24" s="1">
        <v>1.54707223716809</v>
      </c>
      <c r="F24" s="1">
        <v>17822.0912460167</v>
      </c>
      <c r="G24" s="1">
        <v>0.333333333333333</v>
      </c>
      <c r="H24" s="1">
        <v>0.0</v>
      </c>
      <c r="I24" s="1">
        <v>2163757.17476487</v>
      </c>
      <c r="J24" s="1">
        <v>2964393.79368465</v>
      </c>
      <c r="K24" s="1">
        <v>0.0651644058983316</v>
      </c>
      <c r="L24" s="1">
        <v>0.881237623671401</v>
      </c>
      <c r="M24" s="1">
        <v>0.30220498365073</v>
      </c>
      <c r="N24" s="1">
        <v>0.778368058425924</v>
      </c>
      <c r="O24" s="1">
        <v>3.40636541209164</v>
      </c>
      <c r="P24" s="1">
        <v>8521.86187284166</v>
      </c>
      <c r="Q24" s="1">
        <v>0.666666666666666</v>
      </c>
      <c r="R24" s="1">
        <v>0.0</v>
      </c>
      <c r="S24" s="1">
        <v>2171923.81353365</v>
      </c>
      <c r="T24" s="1">
        <v>2975582.50146682</v>
      </c>
      <c r="V24" s="3">
        <f t="shared" si="1"/>
        <v>-0.3333333333</v>
      </c>
      <c r="W24" s="3">
        <f t="shared" si="2"/>
        <v>-1</v>
      </c>
      <c r="X24" s="3">
        <f t="shared" si="3"/>
        <v>0.3333333333</v>
      </c>
      <c r="Y24" s="3">
        <f t="shared" si="4"/>
        <v>12</v>
      </c>
      <c r="Z24" s="3">
        <f t="shared" si="5"/>
        <v>-12</v>
      </c>
      <c r="AA24" s="3">
        <f t="shared" si="6"/>
        <v>5</v>
      </c>
      <c r="AB24" s="3">
        <f t="shared" si="7"/>
        <v>12</v>
      </c>
      <c r="AC24" s="3">
        <f t="shared" si="8"/>
        <v>52</v>
      </c>
      <c r="AD24" s="3">
        <f t="shared" si="9"/>
        <v>54</v>
      </c>
      <c r="AE24" s="3">
        <f t="shared" si="10"/>
        <v>19</v>
      </c>
      <c r="AF24" s="3">
        <f t="shared" si="11"/>
        <v>42</v>
      </c>
    </row>
    <row r="25">
      <c r="A25" s="1">
        <v>0.342058719976521</v>
      </c>
      <c r="B25" s="1">
        <v>0.0</v>
      </c>
      <c r="C25" s="1">
        <v>0.0867911731831255</v>
      </c>
      <c r="D25" s="1">
        <v>0.317522983107074</v>
      </c>
      <c r="E25" s="1">
        <v>0.0</v>
      </c>
      <c r="F25" s="1">
        <v>44314.3570350122</v>
      </c>
      <c r="G25" s="1">
        <v>0.6</v>
      </c>
      <c r="H25" s="1">
        <v>0.0</v>
      </c>
      <c r="I25" s="1">
        <v>1955371.23293919</v>
      </c>
      <c r="J25" s="1">
        <v>2424839.85351056</v>
      </c>
      <c r="K25" s="1">
        <v>0.194921511931791</v>
      </c>
      <c r="L25" s="1">
        <v>0.482446547417797</v>
      </c>
      <c r="M25" s="1">
        <v>0.248538238909753</v>
      </c>
      <c r="N25" s="1">
        <v>0.714231559586671</v>
      </c>
      <c r="O25" s="1">
        <v>1.70535148282328</v>
      </c>
      <c r="P25" s="1">
        <v>9277.52174892589</v>
      </c>
      <c r="Q25" s="1">
        <v>0.4</v>
      </c>
      <c r="R25" s="1">
        <v>0.0</v>
      </c>
      <c r="S25" s="1">
        <v>1935012.95141663</v>
      </c>
      <c r="T25" s="1">
        <v>2399593.03340796</v>
      </c>
      <c r="V25" s="3">
        <f t="shared" si="1"/>
        <v>0.2</v>
      </c>
      <c r="W25" s="3">
        <f t="shared" si="2"/>
        <v>1</v>
      </c>
      <c r="X25" s="3">
        <f t="shared" si="3"/>
        <v>0.2</v>
      </c>
      <c r="Y25" s="3">
        <f t="shared" si="4"/>
        <v>7</v>
      </c>
      <c r="Z25" s="3">
        <f t="shared" si="5"/>
        <v>7</v>
      </c>
      <c r="AA25" s="3">
        <f t="shared" si="6"/>
        <v>38</v>
      </c>
      <c r="AB25" s="3">
        <f t="shared" si="7"/>
        <v>23</v>
      </c>
      <c r="AC25" s="3">
        <f t="shared" si="8"/>
        <v>12</v>
      </c>
      <c r="AD25" s="3">
        <f t="shared" si="9"/>
        <v>51</v>
      </c>
      <c r="AE25" s="3">
        <f t="shared" si="10"/>
        <v>37</v>
      </c>
      <c r="AF25" s="3">
        <f t="shared" si="11"/>
        <v>24</v>
      </c>
    </row>
    <row r="26">
      <c r="A26" s="1">
        <v>0.221560853275662</v>
      </c>
      <c r="B26" s="1">
        <v>0.294669014474399</v>
      </c>
      <c r="C26" s="1">
        <v>0.356899447479298</v>
      </c>
      <c r="D26" s="1">
        <v>0.454581660867204</v>
      </c>
      <c r="E26" s="1">
        <v>0.990271889276786</v>
      </c>
      <c r="F26" s="1">
        <v>11073.5650586846</v>
      </c>
      <c r="G26" s="1">
        <v>0.0</v>
      </c>
      <c r="H26" s="1">
        <v>0.0</v>
      </c>
      <c r="I26" s="1">
        <v>1310760.47507222</v>
      </c>
      <c r="J26" s="1">
        <v>1583194.64240328</v>
      </c>
      <c r="K26" s="1">
        <v>0.478726068034185</v>
      </c>
      <c r="L26" s="1">
        <v>0.0</v>
      </c>
      <c r="M26" s="1">
        <v>0.0</v>
      </c>
      <c r="N26" s="1">
        <v>0.0</v>
      </c>
      <c r="O26" s="1">
        <v>0.0</v>
      </c>
      <c r="P26" s="1">
        <v>24530.3873155507</v>
      </c>
      <c r="Q26" s="1">
        <v>1.0</v>
      </c>
      <c r="R26" s="1">
        <v>0.0</v>
      </c>
      <c r="S26" s="1">
        <v>1292810.38294385</v>
      </c>
      <c r="T26" s="1">
        <v>1561513.83487528</v>
      </c>
      <c r="V26" s="3">
        <f t="shared" si="1"/>
        <v>-1</v>
      </c>
      <c r="W26" s="3">
        <f t="shared" si="2"/>
        <v>-1</v>
      </c>
      <c r="X26" s="3">
        <f t="shared" si="3"/>
        <v>1</v>
      </c>
      <c r="Y26" s="3">
        <f t="shared" si="4"/>
        <v>28</v>
      </c>
      <c r="Z26" s="3">
        <f t="shared" si="5"/>
        <v>-28</v>
      </c>
      <c r="AA26" s="3">
        <f t="shared" si="6"/>
        <v>26</v>
      </c>
      <c r="AB26" s="3">
        <f t="shared" si="7"/>
        <v>50</v>
      </c>
      <c r="AC26" s="3">
        <f t="shared" si="8"/>
        <v>46</v>
      </c>
      <c r="AD26" s="3">
        <f t="shared" si="9"/>
        <v>12</v>
      </c>
      <c r="AE26" s="3">
        <f t="shared" si="10"/>
        <v>3</v>
      </c>
      <c r="AF26" s="3">
        <f t="shared" si="11"/>
        <v>58</v>
      </c>
    </row>
    <row r="27">
      <c r="A27" s="1">
        <v>0.122965059548559</v>
      </c>
      <c r="B27" s="1">
        <v>0.267505829464831</v>
      </c>
      <c r="C27" s="1">
        <v>0.205112138357679</v>
      </c>
      <c r="D27" s="1">
        <v>0.677826849564892</v>
      </c>
      <c r="E27" s="1">
        <v>1.09944551361398</v>
      </c>
      <c r="F27" s="1">
        <v>19323.1291234528</v>
      </c>
      <c r="G27" s="1">
        <v>0.333333333333333</v>
      </c>
      <c r="H27" s="1">
        <v>0.0</v>
      </c>
      <c r="I27" s="1">
        <v>1595214.81184449</v>
      </c>
      <c r="J27" s="1">
        <v>2102816.28240691</v>
      </c>
      <c r="K27" s="1">
        <v>0.154366626115516</v>
      </c>
      <c r="L27" s="1">
        <v>0.0</v>
      </c>
      <c r="M27" s="1">
        <v>0.0756412813049758</v>
      </c>
      <c r="N27" s="1">
        <v>0.273684991195491</v>
      </c>
      <c r="O27" s="1">
        <v>0.0</v>
      </c>
      <c r="P27" s="1">
        <v>57700.3723628578</v>
      </c>
      <c r="Q27" s="1">
        <v>0.666666666666666</v>
      </c>
      <c r="R27" s="1">
        <v>0.0</v>
      </c>
      <c r="S27" s="1">
        <v>1524785.52829993</v>
      </c>
      <c r="T27" s="1">
        <v>2009975.07557777</v>
      </c>
      <c r="V27" s="3">
        <f t="shared" si="1"/>
        <v>-0.3333333333</v>
      </c>
      <c r="W27" s="3">
        <f t="shared" si="2"/>
        <v>-1</v>
      </c>
      <c r="X27" s="3">
        <f t="shared" si="3"/>
        <v>0.3333333333</v>
      </c>
      <c r="Y27" s="3">
        <f t="shared" si="4"/>
        <v>12</v>
      </c>
      <c r="Z27" s="3">
        <f t="shared" si="5"/>
        <v>-12</v>
      </c>
      <c r="AA27" s="3">
        <f t="shared" si="6"/>
        <v>19</v>
      </c>
      <c r="AB27" s="3">
        <f t="shared" si="7"/>
        <v>21</v>
      </c>
      <c r="AC27" s="3">
        <f t="shared" si="8"/>
        <v>45</v>
      </c>
      <c r="AD27" s="3">
        <f t="shared" si="9"/>
        <v>12</v>
      </c>
      <c r="AE27" s="3">
        <f t="shared" si="10"/>
        <v>19</v>
      </c>
      <c r="AF27" s="3">
        <f t="shared" si="11"/>
        <v>42</v>
      </c>
    </row>
    <row r="28">
      <c r="A28" s="1">
        <v>0.0</v>
      </c>
      <c r="B28" s="1">
        <v>0.0</v>
      </c>
      <c r="C28" s="1">
        <v>0.185229508137211</v>
      </c>
      <c r="D28" s="1">
        <v>0.228693794933699</v>
      </c>
      <c r="E28" s="1">
        <v>0.0</v>
      </c>
      <c r="F28" s="1">
        <v>0.0</v>
      </c>
      <c r="G28" s="1">
        <v>0.666666666666666</v>
      </c>
      <c r="H28" s="1">
        <v>0.0</v>
      </c>
      <c r="I28" s="1">
        <v>1467220.16053103</v>
      </c>
      <c r="J28" s="1">
        <v>1956862.53675543</v>
      </c>
      <c r="K28" s="1">
        <v>0.11287243620478</v>
      </c>
      <c r="L28" s="1">
        <v>0.202355649573498</v>
      </c>
      <c r="M28" s="1">
        <v>0.279196750781223</v>
      </c>
      <c r="N28" s="1">
        <v>0.506447316432422</v>
      </c>
      <c r="O28" s="1">
        <v>0.687551578728727</v>
      </c>
      <c r="P28" s="1">
        <v>43660.0542301562</v>
      </c>
      <c r="Q28" s="1">
        <v>0.333333333333333</v>
      </c>
      <c r="R28" s="1">
        <v>0.0</v>
      </c>
      <c r="S28" s="1">
        <v>1504221.72899193</v>
      </c>
      <c r="T28" s="1">
        <v>2006212.28613986</v>
      </c>
      <c r="V28" s="3">
        <f t="shared" si="1"/>
        <v>0.3333333333</v>
      </c>
      <c r="W28" s="3">
        <f t="shared" si="2"/>
        <v>1</v>
      </c>
      <c r="X28" s="3">
        <f t="shared" si="3"/>
        <v>0.3333333333</v>
      </c>
      <c r="Y28" s="3">
        <f t="shared" si="4"/>
        <v>12</v>
      </c>
      <c r="Z28" s="3">
        <f t="shared" si="5"/>
        <v>12</v>
      </c>
      <c r="AA28" s="3">
        <f t="shared" si="6"/>
        <v>5</v>
      </c>
      <c r="AB28" s="3">
        <f t="shared" si="7"/>
        <v>16</v>
      </c>
      <c r="AC28" s="3">
        <f t="shared" si="8"/>
        <v>12</v>
      </c>
      <c r="AD28" s="3">
        <f t="shared" si="9"/>
        <v>42</v>
      </c>
      <c r="AE28" s="3">
        <f t="shared" si="10"/>
        <v>42</v>
      </c>
      <c r="AF28" s="3">
        <f t="shared" si="11"/>
        <v>19</v>
      </c>
    </row>
    <row r="29">
      <c r="A29" s="1">
        <v>0.32505692025909</v>
      </c>
      <c r="B29" s="1">
        <v>0.0</v>
      </c>
      <c r="C29" s="1">
        <v>0.169488000327561</v>
      </c>
      <c r="D29" s="1">
        <v>0.0754831828662664</v>
      </c>
      <c r="E29" s="1">
        <v>0.0</v>
      </c>
      <c r="F29" s="1">
        <v>0.0</v>
      </c>
      <c r="G29" s="1">
        <v>0.5</v>
      </c>
      <c r="H29" s="1">
        <v>0.0</v>
      </c>
      <c r="I29" s="1">
        <v>1777796.77027257</v>
      </c>
      <c r="J29" s="1">
        <v>2200071.68832777</v>
      </c>
      <c r="K29" s="1">
        <v>0.262206478115176</v>
      </c>
      <c r="L29" s="1">
        <v>0.930915528964304</v>
      </c>
      <c r="M29" s="1">
        <v>0.302818881067688</v>
      </c>
      <c r="N29" s="1">
        <v>0.597797192548541</v>
      </c>
      <c r="O29" s="1">
        <v>3.12044115512192</v>
      </c>
      <c r="P29" s="1">
        <v>45537.6414067225</v>
      </c>
      <c r="Q29" s="1">
        <v>0.5</v>
      </c>
      <c r="R29" s="1">
        <v>0.0</v>
      </c>
      <c r="S29" s="1">
        <v>1777542.46075209</v>
      </c>
      <c r="T29" s="1">
        <v>2199756.12174311</v>
      </c>
      <c r="V29" s="3">
        <f t="shared" si="1"/>
        <v>0</v>
      </c>
      <c r="W29" s="3">
        <f t="shared" si="2"/>
        <v>-1</v>
      </c>
      <c r="X29" s="3">
        <f t="shared" si="3"/>
        <v>0</v>
      </c>
      <c r="Y29" s="3">
        <f t="shared" si="4"/>
        <v>3</v>
      </c>
      <c r="Z29" s="3">
        <f t="shared" si="5"/>
        <v>-3</v>
      </c>
      <c r="AA29" s="3">
        <f t="shared" si="6"/>
        <v>35</v>
      </c>
      <c r="AB29" s="3">
        <f t="shared" si="7"/>
        <v>30</v>
      </c>
      <c r="AC29" s="3">
        <f t="shared" si="8"/>
        <v>12</v>
      </c>
      <c r="AD29" s="3">
        <f t="shared" si="9"/>
        <v>55</v>
      </c>
      <c r="AE29" s="3">
        <f t="shared" si="10"/>
        <v>30.5</v>
      </c>
      <c r="AF29" s="3">
        <f t="shared" si="11"/>
        <v>30.5</v>
      </c>
    </row>
    <row r="30">
      <c r="A30" s="1">
        <v>0.325595596096668</v>
      </c>
      <c r="B30" s="1">
        <v>0.0555153824426334</v>
      </c>
      <c r="C30" s="1">
        <v>0.0662666688185094</v>
      </c>
      <c r="D30" s="1">
        <v>0.221266457987435</v>
      </c>
      <c r="E30" s="1">
        <v>0.222061529770533</v>
      </c>
      <c r="F30" s="1">
        <v>27153.0838073</v>
      </c>
      <c r="G30" s="1">
        <v>0.5</v>
      </c>
      <c r="H30" s="1">
        <v>0.0</v>
      </c>
      <c r="I30" s="1">
        <v>1361934.95215725</v>
      </c>
      <c r="J30" s="1">
        <v>1660236.50679424</v>
      </c>
      <c r="K30" s="1">
        <v>0.454595291930876</v>
      </c>
      <c r="L30" s="1">
        <v>0.200838494509833</v>
      </c>
      <c r="M30" s="1">
        <v>0.0587553114969585</v>
      </c>
      <c r="N30" s="1">
        <v>0.14992389327725</v>
      </c>
      <c r="O30" s="1">
        <v>0.803353978039333</v>
      </c>
      <c r="P30" s="1">
        <v>42151.2126987691</v>
      </c>
      <c r="Q30" s="1">
        <v>0.5</v>
      </c>
      <c r="R30" s="1">
        <v>0.0</v>
      </c>
      <c r="S30" s="1">
        <v>1368786.15002148</v>
      </c>
      <c r="T30" s="1">
        <v>1668588.27040847</v>
      </c>
      <c r="V30" s="3">
        <f t="shared" si="1"/>
        <v>0</v>
      </c>
      <c r="W30" s="3">
        <f t="shared" si="2"/>
        <v>-1</v>
      </c>
      <c r="X30" s="3">
        <f t="shared" si="3"/>
        <v>0</v>
      </c>
      <c r="Y30" s="3">
        <f t="shared" si="4"/>
        <v>3</v>
      </c>
      <c r="Z30" s="3">
        <f t="shared" si="5"/>
        <v>-3</v>
      </c>
      <c r="AA30" s="3">
        <f t="shared" si="6"/>
        <v>36</v>
      </c>
      <c r="AB30" s="3">
        <f t="shared" si="7"/>
        <v>49</v>
      </c>
      <c r="AC30" s="3">
        <f t="shared" si="8"/>
        <v>26</v>
      </c>
      <c r="AD30" s="3">
        <f t="shared" si="9"/>
        <v>41</v>
      </c>
      <c r="AE30" s="3">
        <f t="shared" si="10"/>
        <v>30.5</v>
      </c>
      <c r="AF30" s="3">
        <f t="shared" si="11"/>
        <v>30.5</v>
      </c>
    </row>
    <row r="31">
      <c r="A31" s="1">
        <v>0.0729846413134521</v>
      </c>
      <c r="B31" s="1">
        <v>0.160623382843242</v>
      </c>
      <c r="C31" s="1">
        <v>0.304254718598661</v>
      </c>
      <c r="D31" s="1">
        <v>0.4455154206747</v>
      </c>
      <c r="E31" s="1">
        <v>0.608885356385015</v>
      </c>
      <c r="F31" s="1">
        <v>12541.402350978</v>
      </c>
      <c r="G31" s="1">
        <v>0.2</v>
      </c>
      <c r="H31" s="1">
        <v>0.0</v>
      </c>
      <c r="I31" s="1">
        <v>1675021.39260717</v>
      </c>
      <c r="J31" s="1">
        <v>2031472.64997227</v>
      </c>
      <c r="K31" s="1">
        <v>0.418959219371729</v>
      </c>
      <c r="L31" s="1">
        <v>0.0</v>
      </c>
      <c r="M31" s="1">
        <v>0.059654060276416</v>
      </c>
      <c r="N31" s="1">
        <v>0.275238862797907</v>
      </c>
      <c r="O31" s="1">
        <v>0.0</v>
      </c>
      <c r="P31" s="1">
        <v>22962.7211707887</v>
      </c>
      <c r="Q31" s="1">
        <v>0.8</v>
      </c>
      <c r="R31" s="1">
        <v>0.0</v>
      </c>
      <c r="S31" s="1">
        <v>1608039.22068978</v>
      </c>
      <c r="T31" s="1">
        <v>1950235.79322862</v>
      </c>
      <c r="V31" s="3">
        <f t="shared" si="1"/>
        <v>-0.6</v>
      </c>
      <c r="W31" s="3">
        <f t="shared" si="2"/>
        <v>-1</v>
      </c>
      <c r="X31" s="3">
        <f t="shared" si="3"/>
        <v>0.6</v>
      </c>
      <c r="Y31" s="3">
        <f t="shared" si="4"/>
        <v>22.5</v>
      </c>
      <c r="Z31" s="3">
        <f t="shared" si="5"/>
        <v>-22.5</v>
      </c>
      <c r="AA31" s="3">
        <f t="shared" si="6"/>
        <v>13</v>
      </c>
      <c r="AB31" s="3">
        <f t="shared" si="7"/>
        <v>45</v>
      </c>
      <c r="AC31" s="3">
        <f t="shared" si="8"/>
        <v>38</v>
      </c>
      <c r="AD31" s="3">
        <f t="shared" si="9"/>
        <v>12</v>
      </c>
      <c r="AE31" s="3">
        <f t="shared" si="10"/>
        <v>8.5</v>
      </c>
      <c r="AF31" s="3">
        <f t="shared" si="11"/>
        <v>52.5</v>
      </c>
    </row>
    <row r="32">
      <c r="A32">
        <f t="shared" ref="A32:T32" si="12">AVERAGE(A2:A31)</f>
        <v>0.2782094173</v>
      </c>
      <c r="B32">
        <f t="shared" si="12"/>
        <v>0.4000628831</v>
      </c>
      <c r="C32">
        <f t="shared" si="12"/>
        <v>0.3488499969</v>
      </c>
      <c r="D32">
        <f t="shared" si="12"/>
        <v>0.5129954147</v>
      </c>
      <c r="E32">
        <f t="shared" si="12"/>
        <v>1.244041355</v>
      </c>
      <c r="F32">
        <f t="shared" si="12"/>
        <v>37902.69218</v>
      </c>
      <c r="G32">
        <f t="shared" si="12"/>
        <v>0.4827777778</v>
      </c>
      <c r="H32">
        <f t="shared" si="12"/>
        <v>0</v>
      </c>
      <c r="I32">
        <f t="shared" si="12"/>
        <v>1607592.921</v>
      </c>
      <c r="J32">
        <f t="shared" si="12"/>
        <v>2018290.449</v>
      </c>
      <c r="K32">
        <f t="shared" si="12"/>
        <v>0.2880242103</v>
      </c>
      <c r="L32">
        <f t="shared" si="12"/>
        <v>0.2186165437</v>
      </c>
      <c r="M32">
        <f t="shared" si="12"/>
        <v>0.225423401</v>
      </c>
      <c r="N32">
        <f t="shared" si="12"/>
        <v>0.3419818326</v>
      </c>
      <c r="O32">
        <f t="shared" si="12"/>
        <v>0.7572215162</v>
      </c>
      <c r="P32">
        <f t="shared" si="12"/>
        <v>40723.39222</v>
      </c>
      <c r="Q32">
        <f t="shared" si="12"/>
        <v>0.5172222222</v>
      </c>
      <c r="R32">
        <f t="shared" si="12"/>
        <v>0</v>
      </c>
      <c r="S32">
        <f t="shared" si="12"/>
        <v>1596642.563</v>
      </c>
      <c r="T32">
        <f t="shared" si="12"/>
        <v>2004288.636</v>
      </c>
      <c r="V32" s="3"/>
      <c r="W32" s="3"/>
      <c r="X32" s="3"/>
      <c r="Y32" s="3"/>
      <c r="Z32" s="3"/>
      <c r="AA32" s="2"/>
      <c r="AB32" s="2"/>
      <c r="AC32" s="2"/>
      <c r="AD32" s="2"/>
      <c r="AE32" s="2"/>
      <c r="AF32" s="2"/>
    </row>
    <row r="33">
      <c r="V33" s="2"/>
      <c r="W33" s="2"/>
      <c r="X33" s="2"/>
      <c r="Y33" s="2"/>
      <c r="Z33" s="4"/>
      <c r="AA33" s="4"/>
      <c r="AB33" s="4"/>
      <c r="AC33" s="4"/>
      <c r="AD33" s="4"/>
      <c r="AE33" s="4"/>
      <c r="AF33" s="4"/>
    </row>
    <row r="34">
      <c r="V34" s="2"/>
      <c r="W34" s="2"/>
      <c r="X34" s="2"/>
      <c r="Y34" s="2"/>
      <c r="Z34" s="3">
        <f>SUMif(Z2:Z31,"&gt;0",Z2:Z31)</f>
        <v>210.5</v>
      </c>
      <c r="AA34" s="3">
        <f>sum(AA2:AA31)</f>
        <v>908</v>
      </c>
      <c r="AB34" s="3">
        <f>SUM(AB2:AB31)</f>
        <v>922</v>
      </c>
      <c r="AC34" s="3">
        <f>sum(AC2:AC31)</f>
        <v>913</v>
      </c>
      <c r="AD34" s="3">
        <f>SUM(AD2:AD31)</f>
        <v>917</v>
      </c>
      <c r="AE34" s="3">
        <f>sum(AE2:AE31)</f>
        <v>885.5</v>
      </c>
      <c r="AF34" s="3">
        <f>SUM(AF2:AF31)</f>
        <v>944.5</v>
      </c>
    </row>
    <row r="35">
      <c r="V35" s="2"/>
      <c r="W35" s="2"/>
      <c r="X35" s="2"/>
      <c r="Y35" s="2"/>
      <c r="Z35" s="3">
        <f>sum(Z2:Z31)</f>
        <v>-44</v>
      </c>
      <c r="AA35" s="2" t="s">
        <v>31</v>
      </c>
      <c r="AB35" s="3">
        <f>(AA34/Z36-(Z36+1)/2)/Z36</f>
        <v>0.4922222222</v>
      </c>
      <c r="AC35" s="2" t="s">
        <v>32</v>
      </c>
      <c r="AD35" s="3">
        <f>(AC34/Z36-(Z36+1)/2)/Z36</f>
        <v>0.4977777778</v>
      </c>
      <c r="AE35" s="2" t="s">
        <v>33</v>
      </c>
      <c r="AF35" s="3">
        <f>(AE34/Z36-(Z36+1)/2)/Z36</f>
        <v>0.4672222222</v>
      </c>
    </row>
    <row r="36">
      <c r="V36" s="4"/>
      <c r="W36" s="4"/>
      <c r="X36" s="4"/>
      <c r="Y36" s="4"/>
      <c r="Z36" s="3">
        <v>30.0</v>
      </c>
      <c r="AA36" s="2" t="s">
        <v>34</v>
      </c>
      <c r="AB36" s="5">
        <f>(AB34/Z36-(Z36+1)/2)/Z36</f>
        <v>0.5077777778</v>
      </c>
      <c r="AC36" s="2" t="s">
        <v>35</v>
      </c>
      <c r="AD36" s="5">
        <f>(AD34/Z36-(Z36+1)/2)/Z36</f>
        <v>0.5022222222</v>
      </c>
      <c r="AE36" s="2" t="s">
        <v>36</v>
      </c>
      <c r="AF36" s="5">
        <f>(AF34/Z36-(Z36+1)/2)/Z36</f>
        <v>0.5327777778</v>
      </c>
    </row>
  </sheetData>
  <drawing r:id="rId1"/>
</worksheet>
</file>