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tform_RQ2_19Devs_Analysis_1" sheetId="1" r:id="rId3"/>
  </sheets>
  <definedNames/>
  <calcPr/>
</workbook>
</file>

<file path=xl/sharedStrings.xml><?xml version="1.0" encoding="utf-8"?>
<sst xmlns="http://schemas.openxmlformats.org/spreadsheetml/2006/main" count="37" uniqueCount="37">
  <si>
    <t>NSGAII:    Hypervolume</t>
  </si>
  <si>
    <t>NSGAII:    GenerationalDistance</t>
  </si>
  <si>
    <t>NSGAII:    InvertedGenerationalDistance</t>
  </si>
  <si>
    <t>NSGAII:    AdditiveEpsilonIndicator</t>
  </si>
  <si>
    <t>NSGAII:    MaximumParetoFrontError</t>
  </si>
  <si>
    <t>NSGAII:    Spacing</t>
  </si>
  <si>
    <t>NSGAII:    Contribution</t>
  </si>
  <si>
    <t>NSGAII:    R1Indicator</t>
  </si>
  <si>
    <t>NSGAII:    R2Indicator</t>
  </si>
  <si>
    <t>NSGAII:    R3Indicator</t>
  </si>
  <si>
    <t>ID:    Hypervolume</t>
  </si>
  <si>
    <t>ID:    GenerationalDistance</t>
  </si>
  <si>
    <t>ID:    InvertedGenerationalDistance</t>
  </si>
  <si>
    <t>ID:    AdditiveEpsilonIndicator</t>
  </si>
  <si>
    <t>ID:    MaximumParetoFrontError</t>
  </si>
  <si>
    <t>ID:    Spacing</t>
  </si>
  <si>
    <t>ID:    Contribution</t>
  </si>
  <si>
    <t>ID:    R1Indicator</t>
  </si>
  <si>
    <t>ID:    R2Indicator</t>
  </si>
  <si>
    <t>ID:    R3Indicator</t>
  </si>
  <si>
    <t>diff</t>
  </si>
  <si>
    <t>positive</t>
  </si>
  <si>
    <t>|diff|</t>
  </si>
  <si>
    <t>rank</t>
  </si>
  <si>
    <t>sign rank</t>
  </si>
  <si>
    <t>rank_1_HV</t>
  </si>
  <si>
    <t>rank_2_HV</t>
  </si>
  <si>
    <t>rank_1_GD</t>
  </si>
  <si>
    <t>rank_2_GD</t>
  </si>
  <si>
    <t>rank_1_C</t>
  </si>
  <si>
    <t>rank_2_C</t>
  </si>
  <si>
    <t>A12_HV</t>
  </si>
  <si>
    <t>A12_GD</t>
  </si>
  <si>
    <t>A12_C</t>
  </si>
  <si>
    <t>A21_HV</t>
  </si>
  <si>
    <t>A21_GD</t>
  </si>
  <si>
    <t>A21_C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</si>
</sst>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>
      <c r="A2" s="1">
        <v>0.207643857967515</v>
      </c>
      <c r="B2" s="1">
        <v>0.0180132417793886</v>
      </c>
      <c r="C2" s="1">
        <v>0.127718806831701</v>
      </c>
      <c r="D2" s="1">
        <v>0.55602487457744</v>
      </c>
      <c r="E2" s="1">
        <v>0.063125220384395</v>
      </c>
      <c r="F2" s="1">
        <v>4578879.38696518</v>
      </c>
      <c r="G2" s="1">
        <v>0.25</v>
      </c>
      <c r="H2" s="1">
        <v>0.0</v>
      </c>
      <c r="I2" s="3">
        <v>2.10200087430353E8</v>
      </c>
      <c r="J2" s="3">
        <v>2.70152727279901E8</v>
      </c>
      <c r="K2" s="1">
        <v>0.246236930128679</v>
      </c>
      <c r="L2" s="1">
        <v>0.0356527239226645</v>
      </c>
      <c r="M2" s="1">
        <v>0.0697123343033715</v>
      </c>
      <c r="N2" s="1">
        <v>0.328668080258533</v>
      </c>
      <c r="O2" s="1">
        <v>0.249569067458651</v>
      </c>
      <c r="P2" s="3">
        <v>2.07844982198218E7</v>
      </c>
      <c r="Q2" s="1">
        <v>0.75</v>
      </c>
      <c r="R2" s="1">
        <v>0.0</v>
      </c>
      <c r="S2" s="3">
        <v>1.77863268387573E8</v>
      </c>
      <c r="T2" s="3">
        <v>2.28592710050882E8</v>
      </c>
      <c r="V2" s="4">
        <f t="shared" ref="V2:V31" si="1">G2-Q2</f>
        <v>-0.5</v>
      </c>
      <c r="W2" s="4">
        <f t="shared" ref="W2:W31" si="2">if(V2&gt;0,1,-1)</f>
        <v>-1</v>
      </c>
      <c r="X2" s="4">
        <f t="shared" ref="X2:X31" si="3">ABS(V2)</f>
        <v>0.5</v>
      </c>
      <c r="Y2" s="4">
        <f t="shared" ref="Y2:Y31" si="4">RANK.AVG(X2,$X$2:$X$31,1)</f>
        <v>23</v>
      </c>
      <c r="Z2" s="4">
        <f t="shared" ref="Z2:Z31" si="5">Y2*W2</f>
        <v>-23</v>
      </c>
      <c r="AA2" s="4">
        <f t="shared" ref="AA2:AA31" si="6">RANK.AVG(A2,{$A$2:$A$31,$K$2:$K$31},1)</f>
        <v>23</v>
      </c>
      <c r="AB2" s="4">
        <f t="shared" ref="AB2:AB31" si="7">RANK.AVG(K2,{$A$2:$A$31,$K$2:$K$31},1)</f>
        <v>26</v>
      </c>
      <c r="AC2" s="4">
        <f t="shared" ref="AC2:AC31" si="8">RANK.AVG(B2,{$B$2:$B$31,$L$2:$L$31},1)</f>
        <v>20</v>
      </c>
      <c r="AD2" s="4">
        <f t="shared" ref="AD2:AD31" si="9">RANK.AVG(L2,{$B$2:$B$31,$L$2:$L$31},1)</f>
        <v>23</v>
      </c>
      <c r="AE2" s="4">
        <f t="shared" ref="AE2:AE31" si="10">RANK.AVG(G2,{$G$2:$G$31,$Q$2:$Q$31},1)</f>
        <v>8</v>
      </c>
      <c r="AF2" s="4">
        <f t="shared" ref="AF2:AF31" si="11">RANK.AVG(Q2,{$G$2:$G$31,$Q$2:$Q$31},1)</f>
        <v>53</v>
      </c>
    </row>
    <row r="3">
      <c r="A3" s="1">
        <v>0.0455969811299757</v>
      </c>
      <c r="B3" s="1">
        <v>0.428571616133565</v>
      </c>
      <c r="C3" s="1">
        <v>0.212335366423106</v>
      </c>
      <c r="D3" s="1">
        <v>0.56386235060895</v>
      </c>
      <c r="E3" s="1">
        <v>2.06258968301526</v>
      </c>
      <c r="F3" s="3">
        <v>1.85648877685879E7</v>
      </c>
      <c r="G3" s="1">
        <v>0.5</v>
      </c>
      <c r="H3" s="1">
        <v>0.0</v>
      </c>
      <c r="I3" s="3">
        <v>1.87728337322483E8</v>
      </c>
      <c r="J3" s="3">
        <v>2.5542627775829E8</v>
      </c>
      <c r="K3" s="1">
        <v>0.045594686235111</v>
      </c>
      <c r="L3" s="1">
        <v>0.121953162513769</v>
      </c>
      <c r="M3" s="1">
        <v>0.142442176287505</v>
      </c>
      <c r="N3" s="1">
        <v>0.455053455818754</v>
      </c>
      <c r="O3" s="1">
        <v>0.479361848534815</v>
      </c>
      <c r="P3" s="3">
        <v>1.42608364921053E7</v>
      </c>
      <c r="Q3" s="1">
        <v>0.5</v>
      </c>
      <c r="R3" s="1">
        <v>0.0</v>
      </c>
      <c r="S3" s="3">
        <v>2.03836486314506E8</v>
      </c>
      <c r="T3" s="3">
        <v>2.77343337426893E8</v>
      </c>
      <c r="V3" s="4">
        <f t="shared" si="1"/>
        <v>0</v>
      </c>
      <c r="W3" s="4">
        <f t="shared" si="2"/>
        <v>-1</v>
      </c>
      <c r="X3" s="4">
        <f t="shared" si="3"/>
        <v>0</v>
      </c>
      <c r="Y3" s="4">
        <f t="shared" si="4"/>
        <v>3.5</v>
      </c>
      <c r="Z3" s="4">
        <f t="shared" si="5"/>
        <v>-3.5</v>
      </c>
      <c r="AA3" s="4">
        <f t="shared" si="6"/>
        <v>15</v>
      </c>
      <c r="AB3" s="4">
        <f t="shared" si="7"/>
        <v>14</v>
      </c>
      <c r="AC3" s="4">
        <f t="shared" si="8"/>
        <v>50</v>
      </c>
      <c r="AD3" s="4">
        <f t="shared" si="9"/>
        <v>36</v>
      </c>
      <c r="AE3" s="4">
        <f t="shared" si="10"/>
        <v>30.5</v>
      </c>
      <c r="AF3" s="4">
        <f t="shared" si="11"/>
        <v>30.5</v>
      </c>
    </row>
    <row r="4">
      <c r="A4" s="1">
        <v>0.301153424240706</v>
      </c>
      <c r="B4" s="1">
        <v>7.25033732494994</v>
      </c>
      <c r="C4" s="1">
        <v>0.271807647473834</v>
      </c>
      <c r="D4" s="1">
        <v>0.520328128600687</v>
      </c>
      <c r="E4" s="1">
        <v>24.740582036652</v>
      </c>
      <c r="F4" s="3">
        <v>3.52375367887024E7</v>
      </c>
      <c r="G4" s="1">
        <v>0.666666666666666</v>
      </c>
      <c r="H4" s="1">
        <v>0.0</v>
      </c>
      <c r="I4" s="3">
        <v>2.90745511711441E8</v>
      </c>
      <c r="J4" s="3">
        <v>3.69003132695126E8</v>
      </c>
      <c r="K4" s="1">
        <v>0.0</v>
      </c>
      <c r="L4" s="1">
        <v>0.418183010131352</v>
      </c>
      <c r="M4" s="1">
        <v>0.559618007997744</v>
      </c>
      <c r="N4" s="1">
        <v>0.835880265295386</v>
      </c>
      <c r="O4" s="1">
        <v>0.836366020262705</v>
      </c>
      <c r="P4" s="1">
        <v>0.0</v>
      </c>
      <c r="Q4" s="1">
        <v>0.333333333333333</v>
      </c>
      <c r="R4" s="1">
        <v>0.0</v>
      </c>
      <c r="S4" s="3">
        <v>2.5901935666935E8</v>
      </c>
      <c r="T4" s="3">
        <v>3.28737448043994E8</v>
      </c>
      <c r="V4" s="4">
        <f t="shared" si="1"/>
        <v>0.3333333333</v>
      </c>
      <c r="W4" s="4">
        <f t="shared" si="2"/>
        <v>1</v>
      </c>
      <c r="X4" s="4">
        <f t="shared" si="3"/>
        <v>0.3333333333</v>
      </c>
      <c r="Y4" s="4">
        <f t="shared" si="4"/>
        <v>16.5</v>
      </c>
      <c r="Z4" s="4">
        <f t="shared" si="5"/>
        <v>16.5</v>
      </c>
      <c r="AA4" s="4">
        <f t="shared" si="6"/>
        <v>32</v>
      </c>
      <c r="AB4" s="4">
        <f t="shared" si="7"/>
        <v>5</v>
      </c>
      <c r="AC4" s="4">
        <f t="shared" si="8"/>
        <v>60</v>
      </c>
      <c r="AD4" s="4">
        <f t="shared" si="9"/>
        <v>49</v>
      </c>
      <c r="AE4" s="4">
        <f t="shared" si="10"/>
        <v>46.5</v>
      </c>
      <c r="AF4" s="4">
        <f t="shared" si="11"/>
        <v>14.5</v>
      </c>
    </row>
    <row r="5">
      <c r="A5" s="1">
        <v>0.509764457414853</v>
      </c>
      <c r="B5" s="1">
        <v>0.0</v>
      </c>
      <c r="C5" s="1">
        <v>0.181350797619135</v>
      </c>
      <c r="D5" s="1">
        <v>0.0577074671087117</v>
      </c>
      <c r="E5" s="1">
        <v>0.0</v>
      </c>
      <c r="F5" s="1">
        <v>0.0</v>
      </c>
      <c r="G5" s="1">
        <v>0.666666666666666</v>
      </c>
      <c r="H5" s="1">
        <v>0.0</v>
      </c>
      <c r="I5" s="3">
        <v>3.15675186237462E8</v>
      </c>
      <c r="J5" s="3">
        <v>3.87790829545427E8</v>
      </c>
      <c r="K5" s="1">
        <v>0.446112436506408</v>
      </c>
      <c r="L5" s="1">
        <v>0.245342756288813</v>
      </c>
      <c r="M5" s="1">
        <v>0.26470152369159</v>
      </c>
      <c r="N5" s="1">
        <v>0.515965332181646</v>
      </c>
      <c r="O5" s="1">
        <v>0.733531540224511</v>
      </c>
      <c r="P5" s="1">
        <v>7918119.67194402</v>
      </c>
      <c r="Q5" s="1">
        <v>0.333333333333333</v>
      </c>
      <c r="R5" s="1">
        <v>0.0</v>
      </c>
      <c r="S5" s="3">
        <v>3.26124327854966E8</v>
      </c>
      <c r="T5" s="3">
        <v>4.00627083171318E8</v>
      </c>
      <c r="V5" s="4">
        <f t="shared" si="1"/>
        <v>0.3333333333</v>
      </c>
      <c r="W5" s="4">
        <f t="shared" si="2"/>
        <v>1</v>
      </c>
      <c r="X5" s="4">
        <f t="shared" si="3"/>
        <v>0.3333333333</v>
      </c>
      <c r="Y5" s="4">
        <f t="shared" si="4"/>
        <v>16.5</v>
      </c>
      <c r="Z5" s="4">
        <f t="shared" si="5"/>
        <v>16.5</v>
      </c>
      <c r="AA5" s="4">
        <f t="shared" si="6"/>
        <v>45</v>
      </c>
      <c r="AB5" s="4">
        <f t="shared" si="7"/>
        <v>44</v>
      </c>
      <c r="AC5" s="4">
        <f t="shared" si="8"/>
        <v>9.5</v>
      </c>
      <c r="AD5" s="4">
        <f t="shared" si="9"/>
        <v>42</v>
      </c>
      <c r="AE5" s="4">
        <f t="shared" si="10"/>
        <v>46.5</v>
      </c>
      <c r="AF5" s="4">
        <f t="shared" si="11"/>
        <v>14.5</v>
      </c>
    </row>
    <row r="6">
      <c r="A6" s="1">
        <v>0.576313307081954</v>
      </c>
      <c r="B6" s="1">
        <v>0.0</v>
      </c>
      <c r="C6" s="1">
        <v>0.0786518367295524</v>
      </c>
      <c r="D6" s="1">
        <v>0.156306687391155</v>
      </c>
      <c r="E6" s="1">
        <v>0.0</v>
      </c>
      <c r="F6" s="3">
        <v>2.73721074041765E7</v>
      </c>
      <c r="G6" s="1">
        <v>0.75</v>
      </c>
      <c r="H6" s="1">
        <v>0.0</v>
      </c>
      <c r="I6" s="3">
        <v>2.7765158746702E8</v>
      </c>
      <c r="J6" s="3">
        <v>3.17163680848989E8</v>
      </c>
      <c r="K6" s="1">
        <v>0.598151336594619</v>
      </c>
      <c r="L6" s="1">
        <v>0.438117858091898</v>
      </c>
      <c r="M6" s="1">
        <v>0.248044623515315</v>
      </c>
      <c r="N6" s="1">
        <v>0.207339002462708</v>
      </c>
      <c r="O6" s="1">
        <v>1.7326762617877</v>
      </c>
      <c r="P6" s="3">
        <v>3.46076608430273E7</v>
      </c>
      <c r="Q6" s="1">
        <v>0.25</v>
      </c>
      <c r="R6" s="1">
        <v>0.0</v>
      </c>
      <c r="S6" s="3">
        <v>2.87796457844049E8</v>
      </c>
      <c r="T6" s="3">
        <v>3.28752242465384E8</v>
      </c>
      <c r="V6" s="4">
        <f t="shared" si="1"/>
        <v>0.5</v>
      </c>
      <c r="W6" s="4">
        <f t="shared" si="2"/>
        <v>1</v>
      </c>
      <c r="X6" s="4">
        <f t="shared" si="3"/>
        <v>0.5</v>
      </c>
      <c r="Y6" s="4">
        <f t="shared" si="4"/>
        <v>23</v>
      </c>
      <c r="Z6" s="4">
        <f t="shared" si="5"/>
        <v>23</v>
      </c>
      <c r="AA6" s="4">
        <f t="shared" si="6"/>
        <v>47</v>
      </c>
      <c r="AB6" s="4">
        <f t="shared" si="7"/>
        <v>48</v>
      </c>
      <c r="AC6" s="4">
        <f t="shared" si="8"/>
        <v>9.5</v>
      </c>
      <c r="AD6" s="4">
        <f t="shared" si="9"/>
        <v>51</v>
      </c>
      <c r="AE6" s="4">
        <f t="shared" si="10"/>
        <v>53</v>
      </c>
      <c r="AF6" s="4">
        <f t="shared" si="11"/>
        <v>8</v>
      </c>
    </row>
    <row r="7">
      <c r="A7" s="1">
        <v>0.22500845570079</v>
      </c>
      <c r="B7" s="1">
        <v>0.082085110474979</v>
      </c>
      <c r="C7" s="1">
        <v>0.126670394918902</v>
      </c>
      <c r="D7" s="1">
        <v>0.273309044412526</v>
      </c>
      <c r="E7" s="1">
        <v>0.346925725306276</v>
      </c>
      <c r="F7" s="3">
        <v>5.42241075494507E7</v>
      </c>
      <c r="G7" s="1">
        <v>0.428571428571428</v>
      </c>
      <c r="H7" s="1">
        <v>0.0</v>
      </c>
      <c r="I7" s="3">
        <v>3.6995224835523E8</v>
      </c>
      <c r="J7" s="3">
        <v>4.74826673087282E8</v>
      </c>
      <c r="K7" s="1">
        <v>0.286959132145488</v>
      </c>
      <c r="L7" s="1">
        <v>0.0</v>
      </c>
      <c r="M7" s="1">
        <v>0.107690994440972</v>
      </c>
      <c r="N7" s="1">
        <v>0.451729031665851</v>
      </c>
      <c r="O7" s="1">
        <v>0.0</v>
      </c>
      <c r="P7" s="3">
        <v>2.32749906597801E7</v>
      </c>
      <c r="Q7" s="1">
        <v>0.571428571428571</v>
      </c>
      <c r="R7" s="1">
        <v>0.0</v>
      </c>
      <c r="S7" s="3">
        <v>4.29601733692489E8</v>
      </c>
      <c r="T7" s="3">
        <v>5.51386032048778E8</v>
      </c>
      <c r="V7" s="4">
        <f t="shared" si="1"/>
        <v>-0.1428571429</v>
      </c>
      <c r="W7" s="4">
        <f t="shared" si="2"/>
        <v>-1</v>
      </c>
      <c r="X7" s="4">
        <f t="shared" si="3"/>
        <v>0.1428571429</v>
      </c>
      <c r="Y7" s="4">
        <f t="shared" si="4"/>
        <v>7.5</v>
      </c>
      <c r="Z7" s="4">
        <f t="shared" si="5"/>
        <v>-7.5</v>
      </c>
      <c r="AA7" s="4">
        <f t="shared" si="6"/>
        <v>25</v>
      </c>
      <c r="AB7" s="4">
        <f t="shared" si="7"/>
        <v>31</v>
      </c>
      <c r="AC7" s="4">
        <f t="shared" si="8"/>
        <v>32</v>
      </c>
      <c r="AD7" s="4">
        <f t="shared" si="9"/>
        <v>9.5</v>
      </c>
      <c r="AE7" s="4">
        <f t="shared" si="10"/>
        <v>23.5</v>
      </c>
      <c r="AF7" s="4">
        <f t="shared" si="11"/>
        <v>37.5</v>
      </c>
    </row>
    <row r="8">
      <c r="A8" s="1">
        <v>0.0</v>
      </c>
      <c r="B8" s="1">
        <v>0.909662903475476</v>
      </c>
      <c r="C8" s="1">
        <v>0.45128788572915</v>
      </c>
      <c r="D8" s="1">
        <v>0.83576918922766</v>
      </c>
      <c r="E8" s="1">
        <v>3.88935739226776</v>
      </c>
      <c r="F8" s="3">
        <v>3.27464256112324E7</v>
      </c>
      <c r="G8" s="1">
        <v>0.5</v>
      </c>
      <c r="H8" s="1">
        <v>0.0</v>
      </c>
      <c r="I8" s="3">
        <v>2.99629915780921E8</v>
      </c>
      <c r="J8" s="3">
        <v>4.15144243107217E8</v>
      </c>
      <c r="K8" s="1">
        <v>0.0</v>
      </c>
      <c r="L8" s="1">
        <v>0.0</v>
      </c>
      <c r="M8" s="1">
        <v>0.707106781186547</v>
      </c>
      <c r="N8" s="1">
        <v>1.0</v>
      </c>
      <c r="O8" s="1">
        <v>0.0</v>
      </c>
      <c r="P8" s="1">
        <v>0.0</v>
      </c>
      <c r="Q8" s="1">
        <v>0.5</v>
      </c>
      <c r="R8" s="1">
        <v>0.0</v>
      </c>
      <c r="S8" s="3">
        <v>2.85250372929839E8</v>
      </c>
      <c r="T8" s="3">
        <v>3.95220976418095E8</v>
      </c>
      <c r="V8" s="4">
        <f t="shared" si="1"/>
        <v>0</v>
      </c>
      <c r="W8" s="4">
        <f t="shared" si="2"/>
        <v>-1</v>
      </c>
      <c r="X8" s="4">
        <f t="shared" si="3"/>
        <v>0</v>
      </c>
      <c r="Y8" s="4">
        <f t="shared" si="4"/>
        <v>3.5</v>
      </c>
      <c r="Z8" s="4">
        <f t="shared" si="5"/>
        <v>-3.5</v>
      </c>
      <c r="AA8" s="4">
        <f t="shared" si="6"/>
        <v>5</v>
      </c>
      <c r="AB8" s="4">
        <f t="shared" si="7"/>
        <v>5</v>
      </c>
      <c r="AC8" s="4">
        <f t="shared" si="8"/>
        <v>55</v>
      </c>
      <c r="AD8" s="4">
        <f t="shared" si="9"/>
        <v>9.5</v>
      </c>
      <c r="AE8" s="4">
        <f t="shared" si="10"/>
        <v>30.5</v>
      </c>
      <c r="AF8" s="4">
        <f t="shared" si="11"/>
        <v>30.5</v>
      </c>
    </row>
    <row r="9">
      <c r="A9" s="1">
        <v>0.348641591977462</v>
      </c>
      <c r="B9" s="1">
        <v>0.0244338946574428</v>
      </c>
      <c r="C9" s="1">
        <v>0.0983867978745698</v>
      </c>
      <c r="D9" s="1">
        <v>0.246374715182563</v>
      </c>
      <c r="E9" s="1">
        <v>0.104507120205297</v>
      </c>
      <c r="F9" s="3">
        <v>1.06803947058489E7</v>
      </c>
      <c r="G9" s="1">
        <v>0.5</v>
      </c>
      <c r="H9" s="1">
        <v>0.0</v>
      </c>
      <c r="I9" s="3">
        <v>3.35793171987859E8</v>
      </c>
      <c r="J9" s="3">
        <v>4.0562907068993E8</v>
      </c>
      <c r="K9" s="1">
        <v>0.430163675701506</v>
      </c>
      <c r="L9" s="1">
        <v>0.296791549791916</v>
      </c>
      <c r="M9" s="1">
        <v>0.109635191894592</v>
      </c>
      <c r="N9" s="1">
        <v>0.122665297994827</v>
      </c>
      <c r="O9" s="1">
        <v>1.48395774895958</v>
      </c>
      <c r="P9" s="3">
        <v>1.94188954666363E7</v>
      </c>
      <c r="Q9" s="1">
        <v>0.5</v>
      </c>
      <c r="R9" s="1">
        <v>0.0</v>
      </c>
      <c r="S9" s="3">
        <v>3.37925004963799E8</v>
      </c>
      <c r="T9" s="3">
        <v>4.0820427293097E8</v>
      </c>
      <c r="V9" s="4">
        <f t="shared" si="1"/>
        <v>0</v>
      </c>
      <c r="W9" s="4">
        <f t="shared" si="2"/>
        <v>-1</v>
      </c>
      <c r="X9" s="4">
        <f t="shared" si="3"/>
        <v>0</v>
      </c>
      <c r="Y9" s="4">
        <f t="shared" si="4"/>
        <v>3.5</v>
      </c>
      <c r="Z9" s="4">
        <f t="shared" si="5"/>
        <v>-3.5</v>
      </c>
      <c r="AA9" s="4">
        <f t="shared" si="6"/>
        <v>35</v>
      </c>
      <c r="AB9" s="4">
        <f t="shared" si="7"/>
        <v>42</v>
      </c>
      <c r="AC9" s="4">
        <f t="shared" si="8"/>
        <v>22</v>
      </c>
      <c r="AD9" s="4">
        <f t="shared" si="9"/>
        <v>44</v>
      </c>
      <c r="AE9" s="4">
        <f t="shared" si="10"/>
        <v>30.5</v>
      </c>
      <c r="AF9" s="4">
        <f t="shared" si="11"/>
        <v>30.5</v>
      </c>
    </row>
    <row r="10">
      <c r="A10" s="1">
        <v>0.253820110566127</v>
      </c>
      <c r="B10" s="1">
        <v>0.156318536661331</v>
      </c>
      <c r="C10" s="1">
        <v>0.365130698940035</v>
      </c>
      <c r="D10" s="1">
        <v>0.499817821841847</v>
      </c>
      <c r="E10" s="1">
        <v>0.554719031725188</v>
      </c>
      <c r="F10" s="3">
        <v>1.71724258239762E7</v>
      </c>
      <c r="G10" s="1">
        <v>0.2</v>
      </c>
      <c r="H10" s="1">
        <v>0.0</v>
      </c>
      <c r="I10" s="3">
        <v>2.90937051759635E8</v>
      </c>
      <c r="J10" s="3">
        <v>3.17918848950596E8</v>
      </c>
      <c r="K10" s="1">
        <v>0.823928954550641</v>
      </c>
      <c r="L10" s="1">
        <v>0.0</v>
      </c>
      <c r="M10" s="1">
        <v>0.124175167431062</v>
      </c>
      <c r="N10" s="1">
        <v>0.101956226105906</v>
      </c>
      <c r="O10" s="1">
        <v>0.0</v>
      </c>
      <c r="P10" s="3">
        <v>2.45105607102864E7</v>
      </c>
      <c r="Q10" s="1">
        <v>0.8</v>
      </c>
      <c r="R10" s="1">
        <v>0.0</v>
      </c>
      <c r="S10" s="3">
        <v>2.95458736117567E8</v>
      </c>
      <c r="T10" s="3">
        <v>3.22859913341873E8</v>
      </c>
      <c r="V10" s="4">
        <f t="shared" si="1"/>
        <v>-0.6</v>
      </c>
      <c r="W10" s="4">
        <f t="shared" si="2"/>
        <v>-1</v>
      </c>
      <c r="X10" s="4">
        <f t="shared" si="3"/>
        <v>0.6</v>
      </c>
      <c r="Y10" s="4">
        <f t="shared" si="4"/>
        <v>27.5</v>
      </c>
      <c r="Z10" s="4">
        <f t="shared" si="5"/>
        <v>-27.5</v>
      </c>
      <c r="AA10" s="4">
        <f t="shared" si="6"/>
        <v>27</v>
      </c>
      <c r="AB10" s="4">
        <f t="shared" si="7"/>
        <v>59</v>
      </c>
      <c r="AC10" s="4">
        <f t="shared" si="8"/>
        <v>37</v>
      </c>
      <c r="AD10" s="4">
        <f t="shared" si="9"/>
        <v>9.5</v>
      </c>
      <c r="AE10" s="4">
        <f t="shared" si="10"/>
        <v>3.5</v>
      </c>
      <c r="AF10" s="4">
        <f t="shared" si="11"/>
        <v>57.5</v>
      </c>
    </row>
    <row r="11">
      <c r="A11" s="1">
        <v>0.0</v>
      </c>
      <c r="B11" s="1">
        <v>0.0</v>
      </c>
      <c r="C11" s="1">
        <v>0.707106781186547</v>
      </c>
      <c r="D11" s="1">
        <v>1.0</v>
      </c>
      <c r="E11" s="1">
        <v>0.0</v>
      </c>
      <c r="F11" s="1">
        <v>0.0</v>
      </c>
      <c r="G11" s="1">
        <v>0.5</v>
      </c>
      <c r="H11" s="1">
        <v>0.0</v>
      </c>
      <c r="I11" s="3">
        <v>2.79615519014646E8</v>
      </c>
      <c r="J11" s="3">
        <v>3.87413666396026E8</v>
      </c>
      <c r="K11" s="1">
        <v>0.0</v>
      </c>
      <c r="L11" s="1">
        <v>2.71265181910805</v>
      </c>
      <c r="M11" s="1">
        <v>0.707106781186547</v>
      </c>
      <c r="N11" s="1">
        <v>1.0</v>
      </c>
      <c r="O11" s="1">
        <v>13.6353065990089</v>
      </c>
      <c r="P11" s="3">
        <v>6.56069794941051E7</v>
      </c>
      <c r="Q11" s="1">
        <v>0.5</v>
      </c>
      <c r="R11" s="1">
        <v>0.0</v>
      </c>
      <c r="S11" s="3">
        <v>2.69122515862464E8</v>
      </c>
      <c r="T11" s="3">
        <v>3.72875159227904E8</v>
      </c>
      <c r="V11" s="4">
        <f t="shared" si="1"/>
        <v>0</v>
      </c>
      <c r="W11" s="4">
        <f t="shared" si="2"/>
        <v>-1</v>
      </c>
      <c r="X11" s="4">
        <f t="shared" si="3"/>
        <v>0</v>
      </c>
      <c r="Y11" s="4">
        <f t="shared" si="4"/>
        <v>3.5</v>
      </c>
      <c r="Z11" s="4">
        <f t="shared" si="5"/>
        <v>-3.5</v>
      </c>
      <c r="AA11" s="4">
        <f t="shared" si="6"/>
        <v>5</v>
      </c>
      <c r="AB11" s="4">
        <f t="shared" si="7"/>
        <v>5</v>
      </c>
      <c r="AC11" s="4">
        <f t="shared" si="8"/>
        <v>9.5</v>
      </c>
      <c r="AD11" s="4">
        <f t="shared" si="9"/>
        <v>59</v>
      </c>
      <c r="AE11" s="4">
        <f t="shared" si="10"/>
        <v>30.5</v>
      </c>
      <c r="AF11" s="4">
        <f t="shared" si="11"/>
        <v>30.5</v>
      </c>
    </row>
    <row r="12">
      <c r="A12" s="1">
        <v>0.375367007990228</v>
      </c>
      <c r="B12" s="1">
        <v>0.0212501656179331</v>
      </c>
      <c r="C12" s="1">
        <v>0.112596586132365</v>
      </c>
      <c r="D12" s="1">
        <v>0.125999883341507</v>
      </c>
      <c r="E12" s="1">
        <v>0.0637504968537994</v>
      </c>
      <c r="F12" s="3">
        <v>1.25807278644079E7</v>
      </c>
      <c r="G12" s="1">
        <v>0.4</v>
      </c>
      <c r="H12" s="1">
        <v>0.0</v>
      </c>
      <c r="I12" s="3">
        <v>2.56779686094605E8</v>
      </c>
      <c r="J12" s="3">
        <v>3.12487695061032E8</v>
      </c>
      <c r="K12" s="1">
        <v>0.408411236969338</v>
      </c>
      <c r="L12" s="1">
        <v>0.310452999566077</v>
      </c>
      <c r="M12" s="1">
        <v>0.112678904609005</v>
      </c>
      <c r="N12" s="1">
        <v>0.299063942162488</v>
      </c>
      <c r="O12" s="1">
        <v>1.24181199826431</v>
      </c>
      <c r="P12" s="3">
        <v>3.9112770522648E7</v>
      </c>
      <c r="Q12" s="1">
        <v>0.6</v>
      </c>
      <c r="R12" s="1">
        <v>0.0</v>
      </c>
      <c r="S12" s="3">
        <v>2.52876955132381E8</v>
      </c>
      <c r="T12" s="3">
        <v>3.07738193081692E8</v>
      </c>
      <c r="V12" s="4">
        <f t="shared" si="1"/>
        <v>-0.2</v>
      </c>
      <c r="W12" s="4">
        <f t="shared" si="2"/>
        <v>-1</v>
      </c>
      <c r="X12" s="4">
        <f t="shared" si="3"/>
        <v>0.2</v>
      </c>
      <c r="Y12" s="4">
        <f t="shared" si="4"/>
        <v>11</v>
      </c>
      <c r="Z12" s="4">
        <f t="shared" si="5"/>
        <v>-11</v>
      </c>
      <c r="AA12" s="4">
        <f t="shared" si="6"/>
        <v>37</v>
      </c>
      <c r="AB12" s="4">
        <f t="shared" si="7"/>
        <v>39</v>
      </c>
      <c r="AC12" s="4">
        <f t="shared" si="8"/>
        <v>21</v>
      </c>
      <c r="AD12" s="4">
        <f t="shared" si="9"/>
        <v>45</v>
      </c>
      <c r="AE12" s="4">
        <f t="shared" si="10"/>
        <v>20</v>
      </c>
      <c r="AF12" s="4">
        <f t="shared" si="11"/>
        <v>41</v>
      </c>
    </row>
    <row r="13">
      <c r="A13" s="1">
        <v>0.744062756320896</v>
      </c>
      <c r="B13" s="1">
        <v>0.0880713652645245</v>
      </c>
      <c r="C13" s="1">
        <v>0.201564021023105</v>
      </c>
      <c r="D13" s="1">
        <v>0.147640686573713</v>
      </c>
      <c r="E13" s="1">
        <v>0.337241356384258</v>
      </c>
      <c r="F13" s="3">
        <v>1.64866051002204E7</v>
      </c>
      <c r="G13" s="1">
        <v>0.4</v>
      </c>
      <c r="H13" s="1">
        <v>0.0</v>
      </c>
      <c r="I13" s="3">
        <v>3.24151350283476E8</v>
      </c>
      <c r="J13" s="3">
        <v>3.45717743473171E8</v>
      </c>
      <c r="K13" s="1">
        <v>0.879290503521755</v>
      </c>
      <c r="L13" s="1">
        <v>0.0</v>
      </c>
      <c r="M13" s="1">
        <v>0.1880476461514</v>
      </c>
      <c r="N13" s="1">
        <v>0.0689865900939069</v>
      </c>
      <c r="O13" s="1">
        <v>0.0</v>
      </c>
      <c r="P13" s="1">
        <v>7601445.03096856</v>
      </c>
      <c r="Q13" s="1">
        <v>0.6</v>
      </c>
      <c r="R13" s="1">
        <v>0.0</v>
      </c>
      <c r="S13" s="3">
        <v>3.17911792554381E8</v>
      </c>
      <c r="T13" s="3">
        <v>3.39063036834504E8</v>
      </c>
      <c r="V13" s="4">
        <f t="shared" si="1"/>
        <v>-0.2</v>
      </c>
      <c r="W13" s="4">
        <f t="shared" si="2"/>
        <v>-1</v>
      </c>
      <c r="X13" s="4">
        <f t="shared" si="3"/>
        <v>0.2</v>
      </c>
      <c r="Y13" s="4">
        <f t="shared" si="4"/>
        <v>11</v>
      </c>
      <c r="Z13" s="4">
        <f t="shared" si="5"/>
        <v>-11</v>
      </c>
      <c r="AA13" s="4">
        <f t="shared" si="6"/>
        <v>57</v>
      </c>
      <c r="AB13" s="4">
        <f t="shared" si="7"/>
        <v>60</v>
      </c>
      <c r="AC13" s="4">
        <f t="shared" si="8"/>
        <v>34</v>
      </c>
      <c r="AD13" s="4">
        <f t="shared" si="9"/>
        <v>9.5</v>
      </c>
      <c r="AE13" s="4">
        <f t="shared" si="10"/>
        <v>20</v>
      </c>
      <c r="AF13" s="4">
        <f t="shared" si="11"/>
        <v>41</v>
      </c>
    </row>
    <row r="14">
      <c r="A14" s="1">
        <v>0.660389451717488</v>
      </c>
      <c r="B14" s="1">
        <v>0.0578081823697254</v>
      </c>
      <c r="C14" s="1">
        <v>0.154451784575592</v>
      </c>
      <c r="D14" s="1">
        <v>0.236307492200543</v>
      </c>
      <c r="E14" s="1">
        <v>0.331063194889049</v>
      </c>
      <c r="F14" s="3">
        <v>4.88739126913428E7</v>
      </c>
      <c r="G14" s="1">
        <v>0.333333333333333</v>
      </c>
      <c r="H14" s="1">
        <v>0.0</v>
      </c>
      <c r="I14" s="3">
        <v>3.67418853178532E8</v>
      </c>
      <c r="J14" s="3">
        <v>4.06310002949777E8</v>
      </c>
      <c r="K14" s="1">
        <v>0.773094782939349</v>
      </c>
      <c r="L14" s="1">
        <v>0.0</v>
      </c>
      <c r="M14" s="1">
        <v>0.144979982921617</v>
      </c>
      <c r="N14" s="1">
        <v>0.0604946602265079</v>
      </c>
      <c r="O14" s="1">
        <v>0.0</v>
      </c>
      <c r="P14" s="3">
        <v>2.23039904478222E7</v>
      </c>
      <c r="Q14" s="1">
        <v>0.666666666666666</v>
      </c>
      <c r="R14" s="1">
        <v>0.0</v>
      </c>
      <c r="S14" s="3">
        <v>3.24459368466288E8</v>
      </c>
      <c r="T14" s="3">
        <v>3.58803207681143E8</v>
      </c>
      <c r="V14" s="4">
        <f t="shared" si="1"/>
        <v>-0.3333333333</v>
      </c>
      <c r="W14" s="4">
        <f t="shared" si="2"/>
        <v>-1</v>
      </c>
      <c r="X14" s="4">
        <f t="shared" si="3"/>
        <v>0.3333333333</v>
      </c>
      <c r="Y14" s="4">
        <f t="shared" si="4"/>
        <v>16.5</v>
      </c>
      <c r="Z14" s="4">
        <f t="shared" si="5"/>
        <v>-16.5</v>
      </c>
      <c r="AA14" s="4">
        <f t="shared" si="6"/>
        <v>53</v>
      </c>
      <c r="AB14" s="4">
        <f t="shared" si="7"/>
        <v>58</v>
      </c>
      <c r="AC14" s="4">
        <f t="shared" si="8"/>
        <v>29</v>
      </c>
      <c r="AD14" s="4">
        <f t="shared" si="9"/>
        <v>9.5</v>
      </c>
      <c r="AE14" s="4">
        <f t="shared" si="10"/>
        <v>14.5</v>
      </c>
      <c r="AF14" s="4">
        <f t="shared" si="11"/>
        <v>46.5</v>
      </c>
    </row>
    <row r="15">
      <c r="A15" s="1">
        <v>0.38899506774169</v>
      </c>
      <c r="B15" s="1">
        <v>0.221055285014043</v>
      </c>
      <c r="C15" s="1">
        <v>0.165824627164526</v>
      </c>
      <c r="D15" s="1">
        <v>0.380423560654555</v>
      </c>
      <c r="E15" s="1">
        <v>0.881099113339339</v>
      </c>
      <c r="F15" s="3">
        <v>2.18096848293895E7</v>
      </c>
      <c r="G15" s="1">
        <v>0.4</v>
      </c>
      <c r="H15" s="1">
        <v>0.0</v>
      </c>
      <c r="I15" s="3">
        <v>2.65214981271594E8</v>
      </c>
      <c r="J15" s="3">
        <v>3.20726977404442E8</v>
      </c>
      <c r="K15" s="1">
        <v>0.418239072494647</v>
      </c>
      <c r="L15" s="1">
        <v>0.0581704849431601</v>
      </c>
      <c r="M15" s="1">
        <v>0.0596240422575228</v>
      </c>
      <c r="N15" s="1">
        <v>0.225760193940704</v>
      </c>
      <c r="O15" s="1">
        <v>0.23268193977264</v>
      </c>
      <c r="P15" s="3">
        <v>1.76768624304227E7</v>
      </c>
      <c r="Q15" s="1">
        <v>0.6</v>
      </c>
      <c r="R15" s="1">
        <v>0.0</v>
      </c>
      <c r="S15" s="3">
        <v>2.44755861542962E8</v>
      </c>
      <c r="T15" s="3">
        <v>2.95985512837527E8</v>
      </c>
      <c r="V15" s="4">
        <f t="shared" si="1"/>
        <v>-0.2</v>
      </c>
      <c r="W15" s="4">
        <f t="shared" si="2"/>
        <v>-1</v>
      </c>
      <c r="X15" s="4">
        <f t="shared" si="3"/>
        <v>0.2</v>
      </c>
      <c r="Y15" s="4">
        <f t="shared" si="4"/>
        <v>11</v>
      </c>
      <c r="Z15" s="4">
        <f t="shared" si="5"/>
        <v>-11</v>
      </c>
      <c r="AA15" s="4">
        <f t="shared" si="6"/>
        <v>38</v>
      </c>
      <c r="AB15" s="4">
        <f t="shared" si="7"/>
        <v>40</v>
      </c>
      <c r="AC15" s="4">
        <f t="shared" si="8"/>
        <v>39</v>
      </c>
      <c r="AD15" s="4">
        <f t="shared" si="9"/>
        <v>30</v>
      </c>
      <c r="AE15" s="4">
        <f t="shared" si="10"/>
        <v>20</v>
      </c>
      <c r="AF15" s="4">
        <f t="shared" si="11"/>
        <v>41</v>
      </c>
    </row>
    <row r="16">
      <c r="A16" s="1">
        <v>0.60025422035911</v>
      </c>
      <c r="B16" s="1">
        <v>0.0</v>
      </c>
      <c r="C16" s="1">
        <v>0.264394442846317</v>
      </c>
      <c r="D16" s="1">
        <v>0.174278586007978</v>
      </c>
      <c r="E16" s="1">
        <v>0.0</v>
      </c>
      <c r="F16" s="1">
        <v>0.0</v>
      </c>
      <c r="G16" s="1">
        <v>0.5</v>
      </c>
      <c r="H16" s="1">
        <v>0.0</v>
      </c>
      <c r="I16" s="3">
        <v>4.39948459983483E8</v>
      </c>
      <c r="J16" s="3">
        <v>4.9942909420945E8</v>
      </c>
      <c r="K16" s="1">
        <v>0.307783976086418</v>
      </c>
      <c r="L16" s="1">
        <v>1.21867669039285</v>
      </c>
      <c r="M16" s="1">
        <v>0.264394442846317</v>
      </c>
      <c r="N16" s="1">
        <v>0.59627065047144</v>
      </c>
      <c r="O16" s="1">
        <v>4.63855980531</v>
      </c>
      <c r="P16" s="3">
        <v>4.44291489100754E7</v>
      </c>
      <c r="Q16" s="1">
        <v>0.5</v>
      </c>
      <c r="R16" s="1">
        <v>0.0</v>
      </c>
      <c r="S16" s="3">
        <v>4.3977575082E8</v>
      </c>
      <c r="T16" s="3">
        <v>4.99232935929586E8</v>
      </c>
      <c r="V16" s="4">
        <f t="shared" si="1"/>
        <v>0</v>
      </c>
      <c r="W16" s="4">
        <f t="shared" si="2"/>
        <v>-1</v>
      </c>
      <c r="X16" s="4">
        <f t="shared" si="3"/>
        <v>0</v>
      </c>
      <c r="Y16" s="4">
        <f t="shared" si="4"/>
        <v>3.5</v>
      </c>
      <c r="Z16" s="4">
        <f t="shared" si="5"/>
        <v>-3.5</v>
      </c>
      <c r="AA16" s="4">
        <f t="shared" si="6"/>
        <v>49</v>
      </c>
      <c r="AB16" s="4">
        <f t="shared" si="7"/>
        <v>33</v>
      </c>
      <c r="AC16" s="4">
        <f t="shared" si="8"/>
        <v>9.5</v>
      </c>
      <c r="AD16" s="4">
        <f t="shared" si="9"/>
        <v>57</v>
      </c>
      <c r="AE16" s="4">
        <f t="shared" si="10"/>
        <v>30.5</v>
      </c>
      <c r="AF16" s="4">
        <f t="shared" si="11"/>
        <v>30.5</v>
      </c>
    </row>
    <row r="17">
      <c r="A17" s="1">
        <v>0.0281632721164859</v>
      </c>
      <c r="B17" s="1">
        <v>0.0</v>
      </c>
      <c r="C17" s="1">
        <v>0.0354765114752896</v>
      </c>
      <c r="D17" s="1">
        <v>0.0551895106639721</v>
      </c>
      <c r="E17" s="1">
        <v>0.0</v>
      </c>
      <c r="F17" s="3">
        <v>1.01517908744179E8</v>
      </c>
      <c r="G17" s="1">
        <v>0.75</v>
      </c>
      <c r="H17" s="1">
        <v>0.0</v>
      </c>
      <c r="I17" s="3">
        <v>3.04454246681359E8</v>
      </c>
      <c r="J17" s="3">
        <v>4.17247465968692E8</v>
      </c>
      <c r="K17" s="1">
        <v>0.0152507229710909</v>
      </c>
      <c r="L17" s="1">
        <v>0.34471786301408</v>
      </c>
      <c r="M17" s="1">
        <v>0.351264531999079</v>
      </c>
      <c r="N17" s="1">
        <v>0.723666276659947</v>
      </c>
      <c r="O17" s="1">
        <v>1.13732648121826</v>
      </c>
      <c r="P17" s="3">
        <v>4.63916686944075E7</v>
      </c>
      <c r="Q17" s="1">
        <v>0.25</v>
      </c>
      <c r="R17" s="1">
        <v>0.0</v>
      </c>
      <c r="S17" s="3">
        <v>3.16840895033439E8</v>
      </c>
      <c r="T17" s="3">
        <v>4.34223025053188E8</v>
      </c>
      <c r="V17" s="4">
        <f t="shared" si="1"/>
        <v>0.5</v>
      </c>
      <c r="W17" s="4">
        <f t="shared" si="2"/>
        <v>1</v>
      </c>
      <c r="X17" s="4">
        <f t="shared" si="3"/>
        <v>0.5</v>
      </c>
      <c r="Y17" s="4">
        <f t="shared" si="4"/>
        <v>23</v>
      </c>
      <c r="Z17" s="4">
        <f t="shared" si="5"/>
        <v>23</v>
      </c>
      <c r="AA17" s="4">
        <f t="shared" si="6"/>
        <v>13</v>
      </c>
      <c r="AB17" s="4">
        <f t="shared" si="7"/>
        <v>12</v>
      </c>
      <c r="AC17" s="4">
        <f t="shared" si="8"/>
        <v>9.5</v>
      </c>
      <c r="AD17" s="4">
        <f t="shared" si="9"/>
        <v>48</v>
      </c>
      <c r="AE17" s="4">
        <f t="shared" si="10"/>
        <v>53</v>
      </c>
      <c r="AF17" s="4">
        <f t="shared" si="11"/>
        <v>8</v>
      </c>
    </row>
    <row r="18">
      <c r="A18" s="1">
        <v>0.0555886221758876</v>
      </c>
      <c r="B18" s="1">
        <v>0.751513819351467</v>
      </c>
      <c r="C18" s="1">
        <v>0.341711005961914</v>
      </c>
      <c r="D18" s="1">
        <v>0.759565161860497</v>
      </c>
      <c r="E18" s="1">
        <v>4.15330523385698</v>
      </c>
      <c r="F18" s="3">
        <v>1.30689713335966E7</v>
      </c>
      <c r="G18" s="1">
        <v>0.25</v>
      </c>
      <c r="H18" s="1">
        <v>0.0</v>
      </c>
      <c r="I18" s="3">
        <v>3.70240388889302E8</v>
      </c>
      <c r="J18" s="3">
        <v>4.98202624903263E8</v>
      </c>
      <c r="K18" s="1">
        <v>0.0753304164666572</v>
      </c>
      <c r="L18" s="1">
        <v>0.0130922712169343</v>
      </c>
      <c r="M18" s="1">
        <v>0.0130922712169343</v>
      </c>
      <c r="N18" s="1">
        <v>0.0523491462159084</v>
      </c>
      <c r="O18" s="1">
        <v>0.0523690848677373</v>
      </c>
      <c r="P18" s="3">
        <v>1.4427889238531E7</v>
      </c>
      <c r="Q18" s="1">
        <v>0.75</v>
      </c>
      <c r="R18" s="1">
        <v>0.0</v>
      </c>
      <c r="S18" s="3">
        <v>3.60052192108507E8</v>
      </c>
      <c r="T18" s="3">
        <v>4.84493217134654E8</v>
      </c>
      <c r="V18" s="4">
        <f t="shared" si="1"/>
        <v>-0.5</v>
      </c>
      <c r="W18" s="4">
        <f t="shared" si="2"/>
        <v>-1</v>
      </c>
      <c r="X18" s="4">
        <f t="shared" si="3"/>
        <v>0.5</v>
      </c>
      <c r="Y18" s="4">
        <f t="shared" si="4"/>
        <v>23</v>
      </c>
      <c r="Z18" s="4">
        <f t="shared" si="5"/>
        <v>-23</v>
      </c>
      <c r="AA18" s="4">
        <f t="shared" si="6"/>
        <v>16</v>
      </c>
      <c r="AB18" s="4">
        <f t="shared" si="7"/>
        <v>18</v>
      </c>
      <c r="AC18" s="4">
        <f t="shared" si="8"/>
        <v>54</v>
      </c>
      <c r="AD18" s="4">
        <f t="shared" si="9"/>
        <v>19</v>
      </c>
      <c r="AE18" s="4">
        <f t="shared" si="10"/>
        <v>8</v>
      </c>
      <c r="AF18" s="4">
        <f t="shared" si="11"/>
        <v>53</v>
      </c>
    </row>
    <row r="19">
      <c r="A19" s="1">
        <v>0.433301343044774</v>
      </c>
      <c r="B19" s="1">
        <v>0.0889467418848126</v>
      </c>
      <c r="C19" s="1">
        <v>0.232992307765576</v>
      </c>
      <c r="D19" s="1">
        <v>0.363816532540778</v>
      </c>
      <c r="E19" s="1">
        <v>0.266840225654438</v>
      </c>
      <c r="F19" s="3">
        <v>5.41691321849015E7</v>
      </c>
      <c r="G19" s="1">
        <v>0.333333333333333</v>
      </c>
      <c r="H19" s="1">
        <v>0.0</v>
      </c>
      <c r="I19" s="3">
        <v>1.8570617180088E8</v>
      </c>
      <c r="J19" s="3">
        <v>2.23004498341039E8</v>
      </c>
      <c r="K19" s="1">
        <v>0.347063047300872</v>
      </c>
      <c r="L19" s="1">
        <v>0.221504437066687</v>
      </c>
      <c r="M19" s="1">
        <v>0.100687939263316</v>
      </c>
      <c r="N19" s="1">
        <v>0.259614063186887</v>
      </c>
      <c r="O19" s="1">
        <v>1.52837109676606</v>
      </c>
      <c r="P19" s="3">
        <v>1.0201626696816E7</v>
      </c>
      <c r="Q19" s="1">
        <v>0.666666666666666</v>
      </c>
      <c r="R19" s="1">
        <v>0.0</v>
      </c>
      <c r="S19" s="3">
        <v>1.90823463970131E8</v>
      </c>
      <c r="T19" s="3">
        <v>2.29149620724649E8</v>
      </c>
      <c r="V19" s="4">
        <f t="shared" si="1"/>
        <v>-0.3333333333</v>
      </c>
      <c r="W19" s="4">
        <f t="shared" si="2"/>
        <v>-1</v>
      </c>
      <c r="X19" s="4">
        <f t="shared" si="3"/>
        <v>0.3333333333</v>
      </c>
      <c r="Y19" s="4">
        <f t="shared" si="4"/>
        <v>16.5</v>
      </c>
      <c r="Z19" s="4">
        <f t="shared" si="5"/>
        <v>-16.5</v>
      </c>
      <c r="AA19" s="4">
        <f t="shared" si="6"/>
        <v>43</v>
      </c>
      <c r="AB19" s="4">
        <f t="shared" si="7"/>
        <v>34</v>
      </c>
      <c r="AC19" s="4">
        <f t="shared" si="8"/>
        <v>35</v>
      </c>
      <c r="AD19" s="4">
        <f t="shared" si="9"/>
        <v>40</v>
      </c>
      <c r="AE19" s="4">
        <f t="shared" si="10"/>
        <v>14.5</v>
      </c>
      <c r="AF19" s="4">
        <f t="shared" si="11"/>
        <v>46.5</v>
      </c>
    </row>
    <row r="20">
      <c r="A20" s="1">
        <v>0.281433861625142</v>
      </c>
      <c r="B20" s="1">
        <v>0.0372420444476224</v>
      </c>
      <c r="C20" s="1">
        <v>0.154200521734625</v>
      </c>
      <c r="D20" s="1">
        <v>0.312555314118229</v>
      </c>
      <c r="E20" s="1">
        <v>0.148968177790489</v>
      </c>
      <c r="F20" s="1">
        <v>5551704.42225712</v>
      </c>
      <c r="G20" s="1">
        <v>0.428571428571428</v>
      </c>
      <c r="H20" s="1">
        <v>0.0</v>
      </c>
      <c r="I20" s="3">
        <v>2.23418616346948E8</v>
      </c>
      <c r="J20" s="3">
        <v>2.73736374234378E8</v>
      </c>
      <c r="K20" s="1">
        <v>0.356267296501248</v>
      </c>
      <c r="L20" s="1">
        <v>0.0416878429541535</v>
      </c>
      <c r="M20" s="1">
        <v>0.106238028244083</v>
      </c>
      <c r="N20" s="1">
        <v>0.20807057468402</v>
      </c>
      <c r="O20" s="1">
        <v>0.208439214770767</v>
      </c>
      <c r="P20" s="3">
        <v>1.80482474246005E7</v>
      </c>
      <c r="Q20" s="1">
        <v>0.571428571428571</v>
      </c>
      <c r="R20" s="1">
        <v>0.0</v>
      </c>
      <c r="S20" s="3">
        <v>2.15604270491269E8</v>
      </c>
      <c r="T20" s="3">
        <v>2.64162085301968E8</v>
      </c>
      <c r="V20" s="4">
        <f t="shared" si="1"/>
        <v>-0.1428571429</v>
      </c>
      <c r="W20" s="4">
        <f t="shared" si="2"/>
        <v>-1</v>
      </c>
      <c r="X20" s="4">
        <f t="shared" si="3"/>
        <v>0.1428571429</v>
      </c>
      <c r="Y20" s="4">
        <f t="shared" si="4"/>
        <v>7.5</v>
      </c>
      <c r="Z20" s="4">
        <f t="shared" si="5"/>
        <v>-7.5</v>
      </c>
      <c r="AA20" s="4">
        <f t="shared" si="6"/>
        <v>30</v>
      </c>
      <c r="AB20" s="4">
        <f t="shared" si="7"/>
        <v>36</v>
      </c>
      <c r="AC20" s="4">
        <f t="shared" si="8"/>
        <v>24</v>
      </c>
      <c r="AD20" s="4">
        <f t="shared" si="9"/>
        <v>26</v>
      </c>
      <c r="AE20" s="4">
        <f t="shared" si="10"/>
        <v>23.5</v>
      </c>
      <c r="AF20" s="4">
        <f t="shared" si="11"/>
        <v>37.5</v>
      </c>
    </row>
    <row r="21">
      <c r="A21" s="1">
        <v>0.0</v>
      </c>
      <c r="B21" s="1">
        <v>0.0</v>
      </c>
      <c r="C21" s="1">
        <v>0.133031139762696</v>
      </c>
      <c r="D21" s="1">
        <v>0.16799309800724</v>
      </c>
      <c r="E21" s="1">
        <v>0.0</v>
      </c>
      <c r="F21" s="1">
        <v>0.0</v>
      </c>
      <c r="G21" s="1">
        <v>0.666666666666666</v>
      </c>
      <c r="H21" s="1">
        <v>0.0</v>
      </c>
      <c r="I21" s="3">
        <v>2.45645927965359E8</v>
      </c>
      <c r="J21" s="3">
        <v>3.31283845850032E8</v>
      </c>
      <c r="K21" s="1">
        <v>0.107177304918316</v>
      </c>
      <c r="L21" s="1">
        <v>0.295168825486009</v>
      </c>
      <c r="M21" s="1">
        <v>0.36669764217591</v>
      </c>
      <c r="N21" s="1">
        <v>0.672668797478069</v>
      </c>
      <c r="O21" s="1">
        <v>0.917309571288499</v>
      </c>
      <c r="P21" s="3">
        <v>2.8314346746472E7</v>
      </c>
      <c r="Q21" s="1">
        <v>0.333333333333333</v>
      </c>
      <c r="R21" s="1">
        <v>0.0</v>
      </c>
      <c r="S21" s="3">
        <v>2.59247902494239E8</v>
      </c>
      <c r="T21" s="3">
        <v>3.49627723561748E8</v>
      </c>
      <c r="V21" s="4">
        <f t="shared" si="1"/>
        <v>0.3333333333</v>
      </c>
      <c r="W21" s="4">
        <f t="shared" si="2"/>
        <v>1</v>
      </c>
      <c r="X21" s="4">
        <f t="shared" si="3"/>
        <v>0.3333333333</v>
      </c>
      <c r="Y21" s="4">
        <f t="shared" si="4"/>
        <v>16.5</v>
      </c>
      <c r="Z21" s="4">
        <f t="shared" si="5"/>
        <v>16.5</v>
      </c>
      <c r="AA21" s="4">
        <f t="shared" si="6"/>
        <v>5</v>
      </c>
      <c r="AB21" s="4">
        <f t="shared" si="7"/>
        <v>19</v>
      </c>
      <c r="AC21" s="4">
        <f t="shared" si="8"/>
        <v>9.5</v>
      </c>
      <c r="AD21" s="4">
        <f t="shared" si="9"/>
        <v>43</v>
      </c>
      <c r="AE21" s="4">
        <f t="shared" si="10"/>
        <v>46.5</v>
      </c>
      <c r="AF21" s="4">
        <f t="shared" si="11"/>
        <v>14.5</v>
      </c>
    </row>
    <row r="22">
      <c r="A22" s="1">
        <v>0.542433155670256</v>
      </c>
      <c r="B22" s="1">
        <v>0.0845486062155621</v>
      </c>
      <c r="C22" s="1">
        <v>0.176430989312572</v>
      </c>
      <c r="D22" s="1">
        <v>0.216595400384795</v>
      </c>
      <c r="E22" s="1">
        <v>0.253645818646686</v>
      </c>
      <c r="F22" s="3">
        <v>4.28640984554406E7</v>
      </c>
      <c r="G22" s="1">
        <v>0.4</v>
      </c>
      <c r="H22" s="1">
        <v>0.0</v>
      </c>
      <c r="I22" s="3">
        <v>2.31002346887704E8</v>
      </c>
      <c r="J22" s="3">
        <v>2.66298226819981E8</v>
      </c>
      <c r="K22" s="1">
        <v>0.645104757356467</v>
      </c>
      <c r="L22" s="1">
        <v>0.0</v>
      </c>
      <c r="M22" s="1">
        <v>0.146067717425911</v>
      </c>
      <c r="N22" s="1">
        <v>0.169417227913992</v>
      </c>
      <c r="O22" s="1">
        <v>0.0</v>
      </c>
      <c r="P22" s="1">
        <v>7459196.7260472</v>
      </c>
      <c r="Q22" s="1">
        <v>0.6</v>
      </c>
      <c r="R22" s="1">
        <v>0.0</v>
      </c>
      <c r="S22" s="3">
        <v>2.44600856540076E8</v>
      </c>
      <c r="T22" s="3">
        <v>2.81974575312275E8</v>
      </c>
      <c r="V22" s="4">
        <f t="shared" si="1"/>
        <v>-0.2</v>
      </c>
      <c r="W22" s="4">
        <f t="shared" si="2"/>
        <v>-1</v>
      </c>
      <c r="X22" s="4">
        <f t="shared" si="3"/>
        <v>0.2</v>
      </c>
      <c r="Y22" s="4">
        <f t="shared" si="4"/>
        <v>11</v>
      </c>
      <c r="Z22" s="4">
        <f t="shared" si="5"/>
        <v>-11</v>
      </c>
      <c r="AA22" s="4">
        <f t="shared" si="6"/>
        <v>46</v>
      </c>
      <c r="AB22" s="4">
        <f t="shared" si="7"/>
        <v>51</v>
      </c>
      <c r="AC22" s="4">
        <f t="shared" si="8"/>
        <v>33</v>
      </c>
      <c r="AD22" s="4">
        <f t="shared" si="9"/>
        <v>9.5</v>
      </c>
      <c r="AE22" s="4">
        <f t="shared" si="10"/>
        <v>20</v>
      </c>
      <c r="AF22" s="4">
        <f t="shared" si="11"/>
        <v>41</v>
      </c>
    </row>
    <row r="23">
      <c r="A23" s="1">
        <v>0.223115365008457</v>
      </c>
      <c r="B23" s="1">
        <v>0.198404247354702</v>
      </c>
      <c r="C23" s="1">
        <v>0.319397720466008</v>
      </c>
      <c r="D23" s="1">
        <v>0.438031883208017</v>
      </c>
      <c r="E23" s="1">
        <v>1.00308231033923</v>
      </c>
      <c r="F23" s="1">
        <v>6398900.37296995</v>
      </c>
      <c r="G23" s="1">
        <v>0.25</v>
      </c>
      <c r="H23" s="1">
        <v>0.0</v>
      </c>
      <c r="I23" s="3">
        <v>2.41326604401525E8</v>
      </c>
      <c r="J23" s="3">
        <v>2.72727915798058E8</v>
      </c>
      <c r="K23" s="1">
        <v>0.657819694366196</v>
      </c>
      <c r="L23" s="1">
        <v>0.0</v>
      </c>
      <c r="M23" s="1">
        <v>0.204502415776901</v>
      </c>
      <c r="N23" s="1">
        <v>0.180051059569579</v>
      </c>
      <c r="O23" s="1">
        <v>0.0</v>
      </c>
      <c r="P23" s="3">
        <v>1.66003597835777E7</v>
      </c>
      <c r="Q23" s="1">
        <v>0.75</v>
      </c>
      <c r="R23" s="1">
        <v>0.0</v>
      </c>
      <c r="S23" s="3">
        <v>2.38222133045723E8</v>
      </c>
      <c r="T23" s="3">
        <v>2.69219494693817E8</v>
      </c>
      <c r="V23" s="4">
        <f t="shared" si="1"/>
        <v>-0.5</v>
      </c>
      <c r="W23" s="4">
        <f t="shared" si="2"/>
        <v>-1</v>
      </c>
      <c r="X23" s="4">
        <f t="shared" si="3"/>
        <v>0.5</v>
      </c>
      <c r="Y23" s="4">
        <f t="shared" si="4"/>
        <v>23</v>
      </c>
      <c r="Z23" s="4">
        <f t="shared" si="5"/>
        <v>-23</v>
      </c>
      <c r="AA23" s="4">
        <f t="shared" si="6"/>
        <v>24</v>
      </c>
      <c r="AB23" s="4">
        <f t="shared" si="7"/>
        <v>52</v>
      </c>
      <c r="AC23" s="4">
        <f t="shared" si="8"/>
        <v>38</v>
      </c>
      <c r="AD23" s="4">
        <f t="shared" si="9"/>
        <v>9.5</v>
      </c>
      <c r="AE23" s="4">
        <f t="shared" si="10"/>
        <v>8</v>
      </c>
      <c r="AF23" s="4">
        <f t="shared" si="11"/>
        <v>53</v>
      </c>
    </row>
    <row r="24">
      <c r="A24" s="1">
        <v>0.13724329928036</v>
      </c>
      <c r="B24" s="1">
        <v>0.0</v>
      </c>
      <c r="C24" s="1">
        <v>0.0</v>
      </c>
      <c r="D24" s="1">
        <v>0.0</v>
      </c>
      <c r="E24" s="1">
        <v>0.0</v>
      </c>
      <c r="F24" s="3">
        <v>1.64344398933388E7</v>
      </c>
      <c r="G24" s="1">
        <v>1.0</v>
      </c>
      <c r="H24" s="1">
        <v>0.0</v>
      </c>
      <c r="I24" s="3">
        <v>2.89182484964581E8</v>
      </c>
      <c r="J24" s="3">
        <v>3.87009065005156E8</v>
      </c>
      <c r="K24" s="1">
        <v>0.010524044893871</v>
      </c>
      <c r="L24" s="1">
        <v>0.470454401248231</v>
      </c>
      <c r="M24" s="1">
        <v>0.377593439009221</v>
      </c>
      <c r="N24" s="1">
        <v>0.831810938225662</v>
      </c>
      <c r="O24" s="1">
        <v>1.32798258936135</v>
      </c>
      <c r="P24" s="1">
        <v>2776962.33557064</v>
      </c>
      <c r="Q24" s="1">
        <v>0.0</v>
      </c>
      <c r="R24" s="1">
        <v>0.0</v>
      </c>
      <c r="S24" s="3">
        <v>3.03430802824028E8</v>
      </c>
      <c r="T24" s="3">
        <v>4.06077393374108E8</v>
      </c>
      <c r="V24" s="4">
        <f t="shared" si="1"/>
        <v>1</v>
      </c>
      <c r="W24" s="4">
        <f t="shared" si="2"/>
        <v>1</v>
      </c>
      <c r="X24" s="4">
        <f t="shared" si="3"/>
        <v>1</v>
      </c>
      <c r="Y24" s="4">
        <f t="shared" si="4"/>
        <v>29.5</v>
      </c>
      <c r="Z24" s="4">
        <f t="shared" si="5"/>
        <v>29.5</v>
      </c>
      <c r="AA24" s="4">
        <f t="shared" si="6"/>
        <v>21</v>
      </c>
      <c r="AB24" s="4">
        <f t="shared" si="7"/>
        <v>11</v>
      </c>
      <c r="AC24" s="4">
        <f t="shared" si="8"/>
        <v>9.5</v>
      </c>
      <c r="AD24" s="4">
        <f t="shared" si="9"/>
        <v>53</v>
      </c>
      <c r="AE24" s="4">
        <f t="shared" si="10"/>
        <v>59.5</v>
      </c>
      <c r="AF24" s="4">
        <f t="shared" si="11"/>
        <v>1.5</v>
      </c>
    </row>
    <row r="25">
      <c r="A25" s="1">
        <v>0.661200334476611</v>
      </c>
      <c r="B25" s="1">
        <v>0.0501724545617672</v>
      </c>
      <c r="C25" s="1">
        <v>0.0639522143066643</v>
      </c>
      <c r="D25" s="1">
        <v>0.200364185107347</v>
      </c>
      <c r="E25" s="1">
        <v>0.200689818247068</v>
      </c>
      <c r="F25" s="3">
        <v>2.80993362189326E7</v>
      </c>
      <c r="G25" s="1">
        <v>0.5</v>
      </c>
      <c r="H25" s="1">
        <v>0.0</v>
      </c>
      <c r="I25" s="3">
        <v>2.56045055217237E8</v>
      </c>
      <c r="J25" s="3">
        <v>2.87041074554156E8</v>
      </c>
      <c r="K25" s="1">
        <v>0.64161953551775</v>
      </c>
      <c r="L25" s="1">
        <v>0.0789729727270019</v>
      </c>
      <c r="M25" s="1">
        <v>0.123272435481441</v>
      </c>
      <c r="N25" s="1">
        <v>0.2060556079442</v>
      </c>
      <c r="O25" s="1">
        <v>0.300325499205162</v>
      </c>
      <c r="P25" s="3">
        <v>1.22161617626651E7</v>
      </c>
      <c r="Q25" s="1">
        <v>0.5</v>
      </c>
      <c r="R25" s="1">
        <v>0.0</v>
      </c>
      <c r="S25" s="3">
        <v>2.57883339302109E8</v>
      </c>
      <c r="T25" s="3">
        <v>2.89101906592001E8</v>
      </c>
      <c r="V25" s="4">
        <f t="shared" si="1"/>
        <v>0</v>
      </c>
      <c r="W25" s="4">
        <f t="shared" si="2"/>
        <v>-1</v>
      </c>
      <c r="X25" s="4">
        <f t="shared" si="3"/>
        <v>0</v>
      </c>
      <c r="Y25" s="4">
        <f t="shared" si="4"/>
        <v>3.5</v>
      </c>
      <c r="Z25" s="4">
        <f t="shared" si="5"/>
        <v>-3.5</v>
      </c>
      <c r="AA25" s="4">
        <f t="shared" si="6"/>
        <v>54</v>
      </c>
      <c r="AB25" s="4">
        <f t="shared" si="7"/>
        <v>50</v>
      </c>
      <c r="AC25" s="4">
        <f t="shared" si="8"/>
        <v>27</v>
      </c>
      <c r="AD25" s="4">
        <f t="shared" si="9"/>
        <v>31</v>
      </c>
      <c r="AE25" s="4">
        <f t="shared" si="10"/>
        <v>30.5</v>
      </c>
      <c r="AF25" s="4">
        <f t="shared" si="11"/>
        <v>30.5</v>
      </c>
    </row>
    <row r="26">
      <c r="A26" s="1">
        <v>0.0674606301926733</v>
      </c>
      <c r="B26" s="1">
        <v>0.313847229384444</v>
      </c>
      <c r="C26" s="1">
        <v>0.171281702285302</v>
      </c>
      <c r="D26" s="1">
        <v>0.276615746538707</v>
      </c>
      <c r="E26" s="1">
        <v>1.23720788745961</v>
      </c>
      <c r="F26" s="3">
        <v>4.48295846746158E7</v>
      </c>
      <c r="G26" s="1">
        <v>0.25</v>
      </c>
      <c r="H26" s="1">
        <v>0.0</v>
      </c>
      <c r="I26" s="3">
        <v>3.11233443973573E8</v>
      </c>
      <c r="J26" s="3">
        <v>4.04139709922806E8</v>
      </c>
      <c r="K26" s="1">
        <v>0.276388097608018</v>
      </c>
      <c r="L26" s="1">
        <v>0.222178782234256</v>
      </c>
      <c r="M26" s="1">
        <v>0.222178782234256</v>
      </c>
      <c r="N26" s="1">
        <v>0.654333903240318</v>
      </c>
      <c r="O26" s="1">
        <v>0.888715128937024</v>
      </c>
      <c r="P26" s="1">
        <v>2883378.0681313</v>
      </c>
      <c r="Q26" s="1">
        <v>0.75</v>
      </c>
      <c r="R26" s="1">
        <v>0.0</v>
      </c>
      <c r="S26" s="3">
        <v>3.34323036332431E8</v>
      </c>
      <c r="T26" s="3">
        <v>4.34121907204897E8</v>
      </c>
      <c r="V26" s="4">
        <f t="shared" si="1"/>
        <v>-0.5</v>
      </c>
      <c r="W26" s="4">
        <f t="shared" si="2"/>
        <v>-1</v>
      </c>
      <c r="X26" s="4">
        <f t="shared" si="3"/>
        <v>0.5</v>
      </c>
      <c r="Y26" s="4">
        <f t="shared" si="4"/>
        <v>23</v>
      </c>
      <c r="Z26" s="4">
        <f t="shared" si="5"/>
        <v>-23</v>
      </c>
      <c r="AA26" s="4">
        <f t="shared" si="6"/>
        <v>17</v>
      </c>
      <c r="AB26" s="4">
        <f t="shared" si="7"/>
        <v>29</v>
      </c>
      <c r="AC26" s="4">
        <f t="shared" si="8"/>
        <v>46</v>
      </c>
      <c r="AD26" s="4">
        <f t="shared" si="9"/>
        <v>41</v>
      </c>
      <c r="AE26" s="4">
        <f t="shared" si="10"/>
        <v>8</v>
      </c>
      <c r="AF26" s="4">
        <f t="shared" si="11"/>
        <v>53</v>
      </c>
    </row>
    <row r="27">
      <c r="A27" s="3">
        <v>8.99991632404181E-4</v>
      </c>
      <c r="B27" s="1">
        <v>0.0</v>
      </c>
      <c r="C27" s="1">
        <v>0.0</v>
      </c>
      <c r="D27" s="1">
        <v>0.0</v>
      </c>
      <c r="E27" s="1">
        <v>0.0</v>
      </c>
      <c r="F27" s="3">
        <v>4.97264852032345E7</v>
      </c>
      <c r="G27" s="1">
        <v>1.0</v>
      </c>
      <c r="H27" s="1">
        <v>0.0</v>
      </c>
      <c r="I27" s="3">
        <v>3.12115929635567E8</v>
      </c>
      <c r="J27" s="3">
        <v>4.32303142525085E8</v>
      </c>
      <c r="K27" s="1">
        <v>0.0</v>
      </c>
      <c r="L27" s="1">
        <v>0.327882470609894</v>
      </c>
      <c r="M27" s="1">
        <v>0.499655791260962</v>
      </c>
      <c r="N27" s="1">
        <v>0.754523285872427</v>
      </c>
      <c r="O27" s="1">
        <v>1.76035985306281</v>
      </c>
      <c r="P27" s="1">
        <v>7815962.7145668</v>
      </c>
      <c r="Q27" s="1">
        <v>0.0</v>
      </c>
      <c r="R27" s="1">
        <v>0.0</v>
      </c>
      <c r="S27" s="3">
        <v>3.58339880500801E8</v>
      </c>
      <c r="T27" s="3">
        <v>4.96326840989799E8</v>
      </c>
      <c r="V27" s="4">
        <f t="shared" si="1"/>
        <v>1</v>
      </c>
      <c r="W27" s="4">
        <f t="shared" si="2"/>
        <v>1</v>
      </c>
      <c r="X27" s="4">
        <f t="shared" si="3"/>
        <v>1</v>
      </c>
      <c r="Y27" s="4">
        <f t="shared" si="4"/>
        <v>29.5</v>
      </c>
      <c r="Z27" s="4">
        <f t="shared" si="5"/>
        <v>29.5</v>
      </c>
      <c r="AA27" s="4">
        <f t="shared" si="6"/>
        <v>10</v>
      </c>
      <c r="AB27" s="4">
        <f t="shared" si="7"/>
        <v>5</v>
      </c>
      <c r="AC27" s="4">
        <f t="shared" si="8"/>
        <v>9.5</v>
      </c>
      <c r="AD27" s="4">
        <f t="shared" si="9"/>
        <v>47</v>
      </c>
      <c r="AE27" s="4">
        <f t="shared" si="10"/>
        <v>59.5</v>
      </c>
      <c r="AF27" s="4">
        <f t="shared" si="11"/>
        <v>1.5</v>
      </c>
    </row>
    <row r="28">
      <c r="A28" s="1">
        <v>0.0</v>
      </c>
      <c r="B28" s="1">
        <v>0.443605157595785</v>
      </c>
      <c r="C28" s="1">
        <v>0.614465698033265</v>
      </c>
      <c r="D28" s="1">
        <v>0.728069809482863</v>
      </c>
      <c r="E28" s="1">
        <v>0.88721031519157</v>
      </c>
      <c r="F28" s="1">
        <v>0.0</v>
      </c>
      <c r="G28" s="1">
        <v>0.25</v>
      </c>
      <c r="H28" s="1">
        <v>0.0</v>
      </c>
      <c r="I28" s="3">
        <v>3.83370745722071E8</v>
      </c>
      <c r="J28" s="3">
        <v>4.72953061781828E8</v>
      </c>
      <c r="K28" s="1">
        <v>0.425713301428375</v>
      </c>
      <c r="L28" s="1">
        <v>0.0</v>
      </c>
      <c r="M28" s="1">
        <v>0.146671359076896</v>
      </c>
      <c r="N28" s="1">
        <v>0.219773446233382</v>
      </c>
      <c r="O28" s="1">
        <v>0.0</v>
      </c>
      <c r="P28" s="1">
        <v>9192711.04014265</v>
      </c>
      <c r="Q28" s="1">
        <v>0.75</v>
      </c>
      <c r="R28" s="1">
        <v>0.0</v>
      </c>
      <c r="S28" s="3">
        <v>3.50535876543453E8</v>
      </c>
      <c r="T28" s="3">
        <v>4.32445570706859E8</v>
      </c>
      <c r="V28" s="4">
        <f t="shared" si="1"/>
        <v>-0.5</v>
      </c>
      <c r="W28" s="4">
        <f t="shared" si="2"/>
        <v>-1</v>
      </c>
      <c r="X28" s="4">
        <f t="shared" si="3"/>
        <v>0.5</v>
      </c>
      <c r="Y28" s="4">
        <f t="shared" si="4"/>
        <v>23</v>
      </c>
      <c r="Z28" s="4">
        <f t="shared" si="5"/>
        <v>-23</v>
      </c>
      <c r="AA28" s="4">
        <f t="shared" si="6"/>
        <v>5</v>
      </c>
      <c r="AB28" s="4">
        <f t="shared" si="7"/>
        <v>41</v>
      </c>
      <c r="AC28" s="4">
        <f t="shared" si="8"/>
        <v>52</v>
      </c>
      <c r="AD28" s="4">
        <f t="shared" si="9"/>
        <v>9.5</v>
      </c>
      <c r="AE28" s="4">
        <f t="shared" si="10"/>
        <v>8</v>
      </c>
      <c r="AF28" s="4">
        <f t="shared" si="11"/>
        <v>53</v>
      </c>
    </row>
    <row r="29">
      <c r="A29" s="1">
        <v>0.256214843576499</v>
      </c>
      <c r="B29" s="1">
        <v>1.54365452865573</v>
      </c>
      <c r="C29" s="1">
        <v>0.471440548843221</v>
      </c>
      <c r="D29" s="1">
        <v>0.496084019568247</v>
      </c>
      <c r="E29" s="1">
        <v>3.08730905731147</v>
      </c>
      <c r="F29" s="1">
        <v>0.0</v>
      </c>
      <c r="G29" s="1">
        <v>0.333333333333333</v>
      </c>
      <c r="H29" s="1">
        <v>0.0</v>
      </c>
      <c r="I29" s="3">
        <v>2.92145176481617E8</v>
      </c>
      <c r="J29" s="3">
        <v>3.73627183887689E8</v>
      </c>
      <c r="K29" s="1">
        <v>0.0</v>
      </c>
      <c r="L29" s="1">
        <v>0.0</v>
      </c>
      <c r="M29" s="1">
        <v>0.234652255829577</v>
      </c>
      <c r="N29" s="1">
        <v>0.503915980431752</v>
      </c>
      <c r="O29" s="1">
        <v>0.0</v>
      </c>
      <c r="P29" s="1">
        <v>0.0</v>
      </c>
      <c r="Q29" s="1">
        <v>0.666666666666666</v>
      </c>
      <c r="R29" s="1">
        <v>0.0</v>
      </c>
      <c r="S29" s="3">
        <v>2.89939783166455E8</v>
      </c>
      <c r="T29" s="3">
        <v>3.70806775290841E8</v>
      </c>
      <c r="V29" s="4">
        <f t="shared" si="1"/>
        <v>-0.3333333333</v>
      </c>
      <c r="W29" s="4">
        <f t="shared" si="2"/>
        <v>-1</v>
      </c>
      <c r="X29" s="4">
        <f t="shared" si="3"/>
        <v>0.3333333333</v>
      </c>
      <c r="Y29" s="4">
        <f t="shared" si="4"/>
        <v>16.5</v>
      </c>
      <c r="Z29" s="4">
        <f t="shared" si="5"/>
        <v>-16.5</v>
      </c>
      <c r="AA29" s="4">
        <f t="shared" si="6"/>
        <v>28</v>
      </c>
      <c r="AB29" s="4">
        <f t="shared" si="7"/>
        <v>5</v>
      </c>
      <c r="AC29" s="4">
        <f t="shared" si="8"/>
        <v>58</v>
      </c>
      <c r="AD29" s="4">
        <f t="shared" si="9"/>
        <v>9.5</v>
      </c>
      <c r="AE29" s="4">
        <f t="shared" si="10"/>
        <v>14.5</v>
      </c>
      <c r="AF29" s="4">
        <f t="shared" si="11"/>
        <v>46.5</v>
      </c>
    </row>
    <row r="30">
      <c r="A30" s="1">
        <v>0.141591267975944</v>
      </c>
      <c r="B30" s="1">
        <v>0.0</v>
      </c>
      <c r="C30" s="1">
        <v>0.0709930034370157</v>
      </c>
      <c r="D30" s="1">
        <v>0.171450858915058</v>
      </c>
      <c r="E30" s="1">
        <v>0.0</v>
      </c>
      <c r="F30" s="3">
        <v>1.79387358587036E7</v>
      </c>
      <c r="G30" s="1">
        <v>0.8</v>
      </c>
      <c r="H30" s="1">
        <v>0.0</v>
      </c>
      <c r="I30" s="3">
        <v>3.31825685800456E8</v>
      </c>
      <c r="J30" s="3">
        <v>4.34841214216683E8</v>
      </c>
      <c r="K30" s="1">
        <v>0.113444166649077</v>
      </c>
      <c r="L30" s="1">
        <v>1.11201377210911</v>
      </c>
      <c r="M30" s="1">
        <v>0.277263579807454</v>
      </c>
      <c r="N30" s="1">
        <v>0.338328385363874</v>
      </c>
      <c r="O30" s="1">
        <v>5.3180121313</v>
      </c>
      <c r="P30" s="3">
        <v>2.14698133692832E7</v>
      </c>
      <c r="Q30" s="1">
        <v>0.2</v>
      </c>
      <c r="R30" s="1">
        <v>0.0</v>
      </c>
      <c r="S30" s="3">
        <v>3.38544912025787E8</v>
      </c>
      <c r="T30" s="3">
        <v>4.43646358004248E8</v>
      </c>
      <c r="V30" s="4">
        <f t="shared" si="1"/>
        <v>0.6</v>
      </c>
      <c r="W30" s="4">
        <f t="shared" si="2"/>
        <v>1</v>
      </c>
      <c r="X30" s="4">
        <f t="shared" si="3"/>
        <v>0.6</v>
      </c>
      <c r="Y30" s="4">
        <f t="shared" si="4"/>
        <v>27.5</v>
      </c>
      <c r="Z30" s="4">
        <f t="shared" si="5"/>
        <v>27.5</v>
      </c>
      <c r="AA30" s="4">
        <f t="shared" si="6"/>
        <v>22</v>
      </c>
      <c r="AB30" s="4">
        <f t="shared" si="7"/>
        <v>20</v>
      </c>
      <c r="AC30" s="4">
        <f t="shared" si="8"/>
        <v>9.5</v>
      </c>
      <c r="AD30" s="4">
        <f t="shared" si="9"/>
        <v>56</v>
      </c>
      <c r="AE30" s="4">
        <f t="shared" si="10"/>
        <v>57.5</v>
      </c>
      <c r="AF30" s="4">
        <f t="shared" si="11"/>
        <v>3.5</v>
      </c>
    </row>
    <row r="31">
      <c r="A31" s="1">
        <v>0.693871291491167</v>
      </c>
      <c r="B31" s="1">
        <v>0.0412188556026055</v>
      </c>
      <c r="C31" s="1">
        <v>0.230754631192324</v>
      </c>
      <c r="D31" s="1">
        <v>0.182296478184388</v>
      </c>
      <c r="E31" s="1">
        <v>0.123656566807816</v>
      </c>
      <c r="F31" s="3">
        <v>1.8680215846519E7</v>
      </c>
      <c r="G31" s="1">
        <v>0.4</v>
      </c>
      <c r="H31" s="1">
        <v>0.0</v>
      </c>
      <c r="I31" s="3">
        <v>2.79636061476367E8</v>
      </c>
      <c r="J31" s="3">
        <v>3.12186774979824E8</v>
      </c>
      <c r="K31" s="1">
        <v>0.674600839109017</v>
      </c>
      <c r="L31" s="1">
        <v>0.051370263904366</v>
      </c>
      <c r="M31" s="1">
        <v>0.0765206068246656</v>
      </c>
      <c r="N31" s="1">
        <v>0.133062951384595</v>
      </c>
      <c r="O31" s="1">
        <v>0.205481055617464</v>
      </c>
      <c r="P31" s="3">
        <v>3.19736202277716E7</v>
      </c>
      <c r="Q31" s="1">
        <v>0.6</v>
      </c>
      <c r="R31" s="1">
        <v>0.0</v>
      </c>
      <c r="S31" s="3">
        <v>2.69698013762689E8</v>
      </c>
      <c r="T31" s="3">
        <v>3.01091879851492E8</v>
      </c>
      <c r="V31" s="4">
        <f t="shared" si="1"/>
        <v>-0.2</v>
      </c>
      <c r="W31" s="4">
        <f t="shared" si="2"/>
        <v>-1</v>
      </c>
      <c r="X31" s="4">
        <f t="shared" si="3"/>
        <v>0.2</v>
      </c>
      <c r="Y31" s="4">
        <f t="shared" si="4"/>
        <v>11</v>
      </c>
      <c r="Z31" s="4">
        <f t="shared" si="5"/>
        <v>-11</v>
      </c>
      <c r="AA31" s="4">
        <f t="shared" si="6"/>
        <v>56</v>
      </c>
      <c r="AB31" s="4">
        <f t="shared" si="7"/>
        <v>55</v>
      </c>
      <c r="AC31" s="4">
        <f t="shared" si="8"/>
        <v>25</v>
      </c>
      <c r="AD31" s="4">
        <f t="shared" si="9"/>
        <v>28</v>
      </c>
      <c r="AE31" s="4">
        <f t="shared" si="10"/>
        <v>20</v>
      </c>
      <c r="AF31" s="4">
        <f t="shared" si="11"/>
        <v>41</v>
      </c>
    </row>
    <row r="32">
      <c r="V32" s="4"/>
      <c r="W32" s="4"/>
      <c r="X32" s="4"/>
      <c r="Y32" s="4"/>
      <c r="Z32" s="4"/>
      <c r="AA32" s="2"/>
      <c r="AB32" s="2"/>
      <c r="AC32" s="2"/>
      <c r="AD32" s="2"/>
      <c r="AE32" s="2"/>
      <c r="AF32" s="2"/>
    </row>
    <row r="33">
      <c r="V33" s="2"/>
      <c r="W33" s="2"/>
      <c r="X33" s="2"/>
      <c r="Y33" s="2"/>
      <c r="Z33" s="5"/>
      <c r="AA33" s="5"/>
      <c r="AB33" s="5"/>
      <c r="AC33" s="5"/>
      <c r="AD33" s="5"/>
      <c r="AE33" s="5"/>
      <c r="AF33" s="5"/>
    </row>
    <row r="34">
      <c r="V34" s="2"/>
      <c r="W34" s="2"/>
      <c r="X34" s="2"/>
      <c r="Y34" s="2"/>
      <c r="Z34" s="4">
        <f>SUMif(Z2:Z31,"&gt;0",Z2:Z31)</f>
        <v>182</v>
      </c>
      <c r="AA34" s="4">
        <f>sum(AA2:AA31)</f>
        <v>883</v>
      </c>
      <c r="AB34" s="4">
        <f>SUM(AB2:AB31)</f>
        <v>947</v>
      </c>
      <c r="AC34" s="4">
        <f>sum(AC2:AC31)</f>
        <v>876.5</v>
      </c>
      <c r="AD34" s="4">
        <f>SUM(AD2:AD31)</f>
        <v>953.5</v>
      </c>
      <c r="AE34" s="4">
        <f>sum(AE2:AE31)</f>
        <v>839</v>
      </c>
      <c r="AF34" s="4">
        <f>SUM(AF2:AF31)</f>
        <v>991</v>
      </c>
    </row>
    <row r="35">
      <c r="V35" s="2"/>
      <c r="W35" s="2"/>
      <c r="X35" s="2"/>
      <c r="Y35" s="2"/>
      <c r="Z35" s="4">
        <f>sum(Z2:Z31)</f>
        <v>-101</v>
      </c>
      <c r="AA35" s="2" t="s">
        <v>31</v>
      </c>
      <c r="AB35" s="4">
        <f>(AA34/Z36-(Z36+1)/2)/Z36</f>
        <v>0.4644444444</v>
      </c>
      <c r="AC35" s="2" t="s">
        <v>32</v>
      </c>
      <c r="AD35" s="4">
        <f>(AC34/Z36-(Z36+1)/2)/Z36</f>
        <v>0.4572222222</v>
      </c>
      <c r="AE35" s="2" t="s">
        <v>33</v>
      </c>
      <c r="AF35" s="4">
        <f>(AE34/Z36-(Z36+1)/2)/Z36</f>
        <v>0.4155555556</v>
      </c>
    </row>
    <row r="36">
      <c r="V36" s="5"/>
      <c r="W36" s="5"/>
      <c r="X36" s="5"/>
      <c r="Y36" s="5"/>
      <c r="Z36" s="4">
        <v>30.0</v>
      </c>
      <c r="AA36" s="2" t="s">
        <v>34</v>
      </c>
      <c r="AB36" s="6">
        <f>(AB34/Z36-(Z36+1)/2)/Z36</f>
        <v>0.5355555556</v>
      </c>
      <c r="AC36" s="2" t="s">
        <v>35</v>
      </c>
      <c r="AD36" s="6">
        <f>(AD34/Z36-(Z36+1)/2)/Z36</f>
        <v>0.5427777778</v>
      </c>
      <c r="AE36" s="2" t="s">
        <v>36</v>
      </c>
      <c r="AF36" s="6">
        <f>(AF34/Z36-(Z36+1)/2)/Z36</f>
        <v>0.5844444444</v>
      </c>
    </row>
  </sheetData>
  <drawing r:id="rId1"/>
</worksheet>
</file>