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RQ2_19Devs_Analysis_5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<sst xmlns="http://schemas.openxmlformats.org/spreadsheetml/2006/main" count="37" uniqueCount="37">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</sst>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0.0</v>
      </c>
      <c r="B2" s="1">
        <v>0.0</v>
      </c>
      <c r="C2" s="1">
        <v>0.759321687393234</v>
      </c>
      <c r="D2" s="1">
        <v>1.0</v>
      </c>
      <c r="E2" s="1">
        <v>0.0</v>
      </c>
      <c r="F2" s="1">
        <v>0.0</v>
      </c>
      <c r="G2" s="1">
        <v>0.333333333333333</v>
      </c>
      <c r="H2" s="1">
        <v>0.0</v>
      </c>
      <c r="I2" s="3">
        <v>7.62076590954755E7</v>
      </c>
      <c r="J2" s="3">
        <v>9.15543730772236E7</v>
      </c>
      <c r="K2" s="1">
        <v>0.436166221538185</v>
      </c>
      <c r="L2" s="1">
        <v>0.964063240661413</v>
      </c>
      <c r="M2" s="1">
        <v>0.287917166602202</v>
      </c>
      <c r="N2" s="1">
        <v>0.421481404020836</v>
      </c>
      <c r="O2" s="1">
        <v>3.99823240338623</v>
      </c>
      <c r="P2" s="1">
        <v>7821453.66066225</v>
      </c>
      <c r="Q2" s="1">
        <v>0.666666666666666</v>
      </c>
      <c r="R2" s="1">
        <v>0.0</v>
      </c>
      <c r="S2" s="3">
        <v>6.97647735189489E7</v>
      </c>
      <c r="T2" s="3">
        <v>8.38139558639941E7</v>
      </c>
      <c r="V2" s="4">
        <f t="shared" ref="V2:V31" si="1">G2-Q2</f>
        <v>-0.3333333333</v>
      </c>
      <c r="W2" s="4">
        <f t="shared" ref="W2:W31" si="2">if(V2&gt;0,1,-1)</f>
        <v>-1</v>
      </c>
      <c r="X2" s="4">
        <f t="shared" ref="X2:X31" si="3">ABS(V2)</f>
        <v>0.3333333333</v>
      </c>
      <c r="Y2" s="4">
        <f t="shared" ref="Y2:Y31" si="4">RANK.AVG(X2,$X$2:$X$31,1)</f>
        <v>18.5</v>
      </c>
      <c r="Z2" s="4">
        <f t="shared" ref="Z2:Z31" si="5">Y2*W2</f>
        <v>-18.5</v>
      </c>
      <c r="AA2" s="4">
        <f t="shared" ref="AA2:AA31" si="6">RANK.AVG(A2,{$A$2:$A$31,$K$2:$K$31},1)</f>
        <v>3.5</v>
      </c>
      <c r="AB2" s="4">
        <f t="shared" ref="AB2:AB31" si="7">RANK.AVG(K2,{$A$2:$A$31,$K$2:$K$31},1)</f>
        <v>32</v>
      </c>
      <c r="AC2" s="4">
        <f t="shared" ref="AC2:AC31" si="8">RANK.AVG(B2,{$B$2:$B$31,$L$2:$L$31},1)</f>
        <v>11</v>
      </c>
      <c r="AD2" s="4">
        <f t="shared" ref="AD2:AD31" si="9">RANK.AVG(L2,{$B$2:$B$31,$L$2:$L$31},1)</f>
        <v>57</v>
      </c>
      <c r="AE2" s="4">
        <f t="shared" ref="AE2:AE31" si="10">RANK.AVG(G2,{$G$2:$G$31,$Q$2:$Q$31},1)</f>
        <v>12.5</v>
      </c>
      <c r="AF2" s="4">
        <f t="shared" ref="AF2:AF31" si="11">RANK.AVG(Q2,{$G$2:$G$31,$Q$2:$Q$31},1)</f>
        <v>48.5</v>
      </c>
    </row>
    <row r="3">
      <c r="A3" s="1">
        <v>0.269314991900606</v>
      </c>
      <c r="B3" s="1">
        <v>0.244860700051055</v>
      </c>
      <c r="C3" s="1">
        <v>0.298376936310207</v>
      </c>
      <c r="D3" s="1">
        <v>0.524045221395027</v>
      </c>
      <c r="E3" s="1">
        <v>0.796460915275686</v>
      </c>
      <c r="F3" s="1">
        <v>4518636.25461169</v>
      </c>
      <c r="G3" s="1">
        <v>0.5</v>
      </c>
      <c r="H3" s="1">
        <v>0.0</v>
      </c>
      <c r="I3" s="3">
        <v>3.82045449252611E8</v>
      </c>
      <c r="J3" s="3">
        <v>4.88638143908959E8</v>
      </c>
      <c r="K3" s="3">
        <v>4.82246924525001E-4</v>
      </c>
      <c r="L3" s="1">
        <v>0.205566638010277</v>
      </c>
      <c r="M3" s="1">
        <v>0.274357003928537</v>
      </c>
      <c r="N3" s="1">
        <v>0.475954778604972</v>
      </c>
      <c r="O3" s="1">
        <v>0.616699914030833</v>
      </c>
      <c r="P3" s="3">
        <v>6.66658739449779E7</v>
      </c>
      <c r="Q3" s="1">
        <v>0.5</v>
      </c>
      <c r="R3" s="1">
        <v>0.0</v>
      </c>
      <c r="S3" s="3">
        <v>3.44420791496584E8</v>
      </c>
      <c r="T3" s="3">
        <v>4.40515980277901E8</v>
      </c>
      <c r="V3" s="4">
        <f t="shared" si="1"/>
        <v>0</v>
      </c>
      <c r="W3" s="4">
        <f t="shared" si="2"/>
        <v>-1</v>
      </c>
      <c r="X3" s="4">
        <f t="shared" si="3"/>
        <v>0</v>
      </c>
      <c r="Y3" s="4">
        <f t="shared" si="4"/>
        <v>4.5</v>
      </c>
      <c r="Z3" s="4">
        <f t="shared" si="5"/>
        <v>-4.5</v>
      </c>
      <c r="AA3" s="4">
        <f t="shared" si="6"/>
        <v>22</v>
      </c>
      <c r="AB3" s="4">
        <f t="shared" si="7"/>
        <v>7</v>
      </c>
      <c r="AC3" s="4">
        <f t="shared" si="8"/>
        <v>48</v>
      </c>
      <c r="AD3" s="4">
        <f t="shared" si="9"/>
        <v>43</v>
      </c>
      <c r="AE3" s="4">
        <f t="shared" si="10"/>
        <v>30.5</v>
      </c>
      <c r="AF3" s="4">
        <f t="shared" si="11"/>
        <v>30.5</v>
      </c>
    </row>
    <row r="4">
      <c r="A4" s="1">
        <v>0.689019022044148</v>
      </c>
      <c r="B4" s="1">
        <v>0.110061750363794</v>
      </c>
      <c r="C4" s="1">
        <v>0.267584002173384</v>
      </c>
      <c r="D4" s="1">
        <v>0.157243880147899</v>
      </c>
      <c r="E4" s="1">
        <v>0.29237717082894</v>
      </c>
      <c r="F4" s="1">
        <v>8144584.94834422</v>
      </c>
      <c r="G4" s="1">
        <v>0.25</v>
      </c>
      <c r="H4" s="1">
        <v>0.0</v>
      </c>
      <c r="I4" s="3">
        <v>1.77540306154797E8</v>
      </c>
      <c r="J4" s="3">
        <v>1.98576352047389E8</v>
      </c>
      <c r="K4" s="1">
        <v>0.717858720541702</v>
      </c>
      <c r="L4" s="1">
        <v>0.0376644717287004</v>
      </c>
      <c r="M4" s="1">
        <v>0.0376644717287004</v>
      </c>
      <c r="N4" s="1">
        <v>0.0986764556741913</v>
      </c>
      <c r="O4" s="1">
        <v>0.150657886914801</v>
      </c>
      <c r="P4" s="3">
        <v>4.80926917516827E7</v>
      </c>
      <c r="Q4" s="1">
        <v>0.75</v>
      </c>
      <c r="R4" s="1">
        <v>0.0</v>
      </c>
      <c r="S4" s="3">
        <v>1.66576119663304E8</v>
      </c>
      <c r="T4" s="3">
        <v>1.86313009040905E8</v>
      </c>
      <c r="V4" s="4">
        <f t="shared" si="1"/>
        <v>-0.5</v>
      </c>
      <c r="W4" s="4">
        <f t="shared" si="2"/>
        <v>-1</v>
      </c>
      <c r="X4" s="4">
        <f t="shared" si="3"/>
        <v>0.5</v>
      </c>
      <c r="Y4" s="4">
        <f t="shared" si="4"/>
        <v>24</v>
      </c>
      <c r="Z4" s="4">
        <f t="shared" si="5"/>
        <v>-24</v>
      </c>
      <c r="AA4" s="4">
        <f t="shared" si="6"/>
        <v>52</v>
      </c>
      <c r="AB4" s="4">
        <f t="shared" si="7"/>
        <v>55</v>
      </c>
      <c r="AC4" s="4">
        <f t="shared" si="8"/>
        <v>36</v>
      </c>
      <c r="AD4" s="4">
        <f t="shared" si="9"/>
        <v>24</v>
      </c>
      <c r="AE4" s="4">
        <f t="shared" si="10"/>
        <v>7</v>
      </c>
      <c r="AF4" s="4">
        <f t="shared" si="11"/>
        <v>54</v>
      </c>
    </row>
    <row r="5">
      <c r="A5" s="1">
        <v>0.0435325240749036</v>
      </c>
      <c r="B5" s="1">
        <v>0.191200693759309</v>
      </c>
      <c r="C5" s="1">
        <v>0.161201078195713</v>
      </c>
      <c r="D5" s="1">
        <v>0.497392236350781</v>
      </c>
      <c r="E5" s="1">
        <v>0.745484545517568</v>
      </c>
      <c r="F5" s="3">
        <v>1.52252218257313E7</v>
      </c>
      <c r="G5" s="1">
        <v>0.4</v>
      </c>
      <c r="H5" s="1">
        <v>0.0</v>
      </c>
      <c r="I5" s="3">
        <v>6.07010188747198E7</v>
      </c>
      <c r="J5" s="3">
        <v>7.51454329298366E7</v>
      </c>
      <c r="K5" s="1">
        <v>0.405863737313065</v>
      </c>
      <c r="L5" s="1">
        <v>0.549394344974827</v>
      </c>
      <c r="M5" s="1">
        <v>0.0690603583196309</v>
      </c>
      <c r="N5" s="1">
        <v>0.136854325613387</v>
      </c>
      <c r="O5" s="1">
        <v>2.0669976932066</v>
      </c>
      <c r="P5" s="1">
        <v>6086541.86629751</v>
      </c>
      <c r="Q5" s="1">
        <v>0.6</v>
      </c>
      <c r="R5" s="1">
        <v>0.0</v>
      </c>
      <c r="S5" s="3">
        <v>6.0857353212671E7</v>
      </c>
      <c r="T5" s="3">
        <v>7.53389626944408E7</v>
      </c>
      <c r="V5" s="4">
        <f t="shared" si="1"/>
        <v>-0.2</v>
      </c>
      <c r="W5" s="4">
        <f t="shared" si="2"/>
        <v>-1</v>
      </c>
      <c r="X5" s="4">
        <f t="shared" si="3"/>
        <v>0.2</v>
      </c>
      <c r="Y5" s="4">
        <f t="shared" si="4"/>
        <v>12</v>
      </c>
      <c r="Z5" s="4">
        <f t="shared" si="5"/>
        <v>-12</v>
      </c>
      <c r="AA5" s="4">
        <f t="shared" si="6"/>
        <v>11</v>
      </c>
      <c r="AB5" s="4">
        <f t="shared" si="7"/>
        <v>30</v>
      </c>
      <c r="AC5" s="4">
        <f t="shared" si="8"/>
        <v>42</v>
      </c>
      <c r="AD5" s="4">
        <f t="shared" si="9"/>
        <v>53</v>
      </c>
      <c r="AE5" s="4">
        <f t="shared" si="10"/>
        <v>19</v>
      </c>
      <c r="AF5" s="4">
        <f t="shared" si="11"/>
        <v>42</v>
      </c>
    </row>
    <row r="6">
      <c r="A6" s="1">
        <v>0.48927080294447</v>
      </c>
      <c r="B6" s="1">
        <v>0.349444784425176</v>
      </c>
      <c r="C6" s="1">
        <v>0.0731300819333609</v>
      </c>
      <c r="D6" s="1">
        <v>0.171465036850723</v>
      </c>
      <c r="E6" s="1">
        <v>1.70179430068544</v>
      </c>
      <c r="F6" s="3">
        <v>4.98411461590092E7</v>
      </c>
      <c r="G6" s="1">
        <v>0.6</v>
      </c>
      <c r="H6" s="1">
        <v>0.0</v>
      </c>
      <c r="I6" s="3">
        <v>2.90453033957535E8</v>
      </c>
      <c r="J6" s="3">
        <v>3.41576931366601E8</v>
      </c>
      <c r="K6" s="1">
        <v>0.476087743144099</v>
      </c>
      <c r="L6" s="1">
        <v>0.0</v>
      </c>
      <c r="M6" s="1">
        <v>0.198066650819331</v>
      </c>
      <c r="N6" s="1">
        <v>0.196925491622977</v>
      </c>
      <c r="O6" s="1">
        <v>0.0</v>
      </c>
      <c r="P6" s="1">
        <v>0.0</v>
      </c>
      <c r="Q6" s="1">
        <v>0.4</v>
      </c>
      <c r="R6" s="1">
        <v>0.0</v>
      </c>
      <c r="S6" s="3">
        <v>2.90051387588431E8</v>
      </c>
      <c r="T6" s="3">
        <v>3.41104464786437E8</v>
      </c>
      <c r="V6" s="4">
        <f t="shared" si="1"/>
        <v>0.2</v>
      </c>
      <c r="W6" s="4">
        <f t="shared" si="2"/>
        <v>1</v>
      </c>
      <c r="X6" s="4">
        <f t="shared" si="3"/>
        <v>0.2</v>
      </c>
      <c r="Y6" s="4">
        <f t="shared" si="4"/>
        <v>12</v>
      </c>
      <c r="Z6" s="4">
        <f t="shared" si="5"/>
        <v>12</v>
      </c>
      <c r="AA6" s="4">
        <f t="shared" si="6"/>
        <v>38</v>
      </c>
      <c r="AB6" s="4">
        <f t="shared" si="7"/>
        <v>37</v>
      </c>
      <c r="AC6" s="4">
        <f t="shared" si="8"/>
        <v>51</v>
      </c>
      <c r="AD6" s="4">
        <f t="shared" si="9"/>
        <v>11</v>
      </c>
      <c r="AE6" s="4">
        <f t="shared" si="10"/>
        <v>42</v>
      </c>
      <c r="AF6" s="4">
        <f t="shared" si="11"/>
        <v>19</v>
      </c>
    </row>
    <row r="7">
      <c r="A7" s="1">
        <v>0.455813840327328</v>
      </c>
      <c r="B7" s="1">
        <v>0.0</v>
      </c>
      <c r="C7" s="1">
        <v>0.216962966288948</v>
      </c>
      <c r="D7" s="1">
        <v>0.465771049592544</v>
      </c>
      <c r="E7" s="1">
        <v>0.0</v>
      </c>
      <c r="F7" s="3">
        <v>1.010022407422E7</v>
      </c>
      <c r="G7" s="1">
        <v>0.571428571428571</v>
      </c>
      <c r="H7" s="1">
        <v>0.0</v>
      </c>
      <c r="I7" s="3">
        <v>3.78344921285008E8</v>
      </c>
      <c r="J7" s="3">
        <v>4.25144690029817E8</v>
      </c>
      <c r="K7" s="1">
        <v>0.636331270495702</v>
      </c>
      <c r="L7" s="1">
        <v>0.785423336190338</v>
      </c>
      <c r="M7" s="1">
        <v>0.21302084866587</v>
      </c>
      <c r="N7" s="1">
        <v>0.342634099979119</v>
      </c>
      <c r="O7" s="1">
        <v>4.34859590390634</v>
      </c>
      <c r="P7" s="3">
        <v>3.5837085699257E7</v>
      </c>
      <c r="Q7" s="1">
        <v>0.428571428571428</v>
      </c>
      <c r="R7" s="1">
        <v>0.0</v>
      </c>
      <c r="S7" s="3">
        <v>3.59053352181701E8</v>
      </c>
      <c r="T7" s="3">
        <v>4.0346674039691E8</v>
      </c>
      <c r="V7" s="4">
        <f t="shared" si="1"/>
        <v>0.1428571429</v>
      </c>
      <c r="W7" s="4">
        <f t="shared" si="2"/>
        <v>1</v>
      </c>
      <c r="X7" s="4">
        <f t="shared" si="3"/>
        <v>0.1428571429</v>
      </c>
      <c r="Y7" s="4">
        <f t="shared" si="4"/>
        <v>9</v>
      </c>
      <c r="Z7" s="4">
        <f t="shared" si="5"/>
        <v>9</v>
      </c>
      <c r="AA7" s="4">
        <f t="shared" si="6"/>
        <v>33</v>
      </c>
      <c r="AB7" s="4">
        <f t="shared" si="7"/>
        <v>47</v>
      </c>
      <c r="AC7" s="4">
        <f t="shared" si="8"/>
        <v>11</v>
      </c>
      <c r="AD7" s="4">
        <f t="shared" si="9"/>
        <v>56</v>
      </c>
      <c r="AE7" s="4">
        <f t="shared" si="10"/>
        <v>39</v>
      </c>
      <c r="AF7" s="4">
        <f t="shared" si="11"/>
        <v>22</v>
      </c>
    </row>
    <row r="8">
      <c r="A8" s="1">
        <v>0.845864203209469</v>
      </c>
      <c r="B8" s="1">
        <v>0.0</v>
      </c>
      <c r="C8" s="1">
        <v>0.333021156893957</v>
      </c>
      <c r="D8" s="1">
        <v>0.0805757303341888</v>
      </c>
      <c r="E8" s="1">
        <v>0.0</v>
      </c>
      <c r="F8" s="1">
        <v>0.0</v>
      </c>
      <c r="G8" s="1">
        <v>0.5</v>
      </c>
      <c r="H8" s="1">
        <v>0.0</v>
      </c>
      <c r="I8" s="3">
        <v>8.6238039332624E7</v>
      </c>
      <c r="J8" s="3">
        <v>9.26967923693758E7</v>
      </c>
      <c r="K8" s="1">
        <v>0.670837060973466</v>
      </c>
      <c r="L8" s="1">
        <v>0.0764776652178092</v>
      </c>
      <c r="M8" s="1">
        <v>0.104646483622259</v>
      </c>
      <c r="N8" s="1">
        <v>0.217342240344897</v>
      </c>
      <c r="O8" s="1">
        <v>0.24089564758298</v>
      </c>
      <c r="P8" s="1">
        <v>2493505.49997968</v>
      </c>
      <c r="Q8" s="1">
        <v>0.5</v>
      </c>
      <c r="R8" s="1">
        <v>0.0</v>
      </c>
      <c r="S8" s="3">
        <v>8.61286836950433E7</v>
      </c>
      <c r="T8" s="3">
        <v>9.25792498242709E7</v>
      </c>
      <c r="V8" s="4">
        <f t="shared" si="1"/>
        <v>0</v>
      </c>
      <c r="W8" s="4">
        <f t="shared" si="2"/>
        <v>-1</v>
      </c>
      <c r="X8" s="4">
        <f t="shared" si="3"/>
        <v>0</v>
      </c>
      <c r="Y8" s="4">
        <f t="shared" si="4"/>
        <v>4.5</v>
      </c>
      <c r="Z8" s="4">
        <f t="shared" si="5"/>
        <v>-4.5</v>
      </c>
      <c r="AA8" s="4">
        <f t="shared" si="6"/>
        <v>60</v>
      </c>
      <c r="AB8" s="4">
        <f t="shared" si="7"/>
        <v>51</v>
      </c>
      <c r="AC8" s="4">
        <f t="shared" si="8"/>
        <v>11</v>
      </c>
      <c r="AD8" s="4">
        <f t="shared" si="9"/>
        <v>30</v>
      </c>
      <c r="AE8" s="4">
        <f t="shared" si="10"/>
        <v>30.5</v>
      </c>
      <c r="AF8" s="4">
        <f t="shared" si="11"/>
        <v>30.5</v>
      </c>
    </row>
    <row r="9">
      <c r="A9" s="1">
        <v>0.794789241462233</v>
      </c>
      <c r="B9" s="1">
        <v>0.016681742307892</v>
      </c>
      <c r="C9" s="1">
        <v>0.214952172511044</v>
      </c>
      <c r="D9" s="1">
        <v>0.127501606405735</v>
      </c>
      <c r="E9" s="1">
        <v>0.0500452269236762</v>
      </c>
      <c r="F9" s="3">
        <v>9.92670234208984E7</v>
      </c>
      <c r="G9" s="1">
        <v>0.4</v>
      </c>
      <c r="H9" s="1">
        <v>0.0</v>
      </c>
      <c r="I9" s="3">
        <v>3.90927649939882E8</v>
      </c>
      <c r="J9" s="3">
        <v>4.2599868858326E8</v>
      </c>
      <c r="K9" s="1">
        <v>0.593860276974576</v>
      </c>
      <c r="L9" s="1">
        <v>0.0742810802660029</v>
      </c>
      <c r="M9" s="1">
        <v>0.114718273830121</v>
      </c>
      <c r="N9" s="1">
        <v>0.245179009332507</v>
      </c>
      <c r="O9" s="1">
        <v>0.393179432017025</v>
      </c>
      <c r="P9" s="3">
        <v>1.39195485951498E7</v>
      </c>
      <c r="Q9" s="1">
        <v>0.6</v>
      </c>
      <c r="R9" s="1">
        <v>0.0</v>
      </c>
      <c r="S9" s="3">
        <v>3.754907260278E8</v>
      </c>
      <c r="T9" s="3">
        <v>4.09176804792927E8</v>
      </c>
      <c r="V9" s="4">
        <f t="shared" si="1"/>
        <v>-0.2</v>
      </c>
      <c r="W9" s="4">
        <f t="shared" si="2"/>
        <v>-1</v>
      </c>
      <c r="X9" s="4">
        <f t="shared" si="3"/>
        <v>0.2</v>
      </c>
      <c r="Y9" s="4">
        <f t="shared" si="4"/>
        <v>12</v>
      </c>
      <c r="Z9" s="4">
        <f t="shared" si="5"/>
        <v>-12</v>
      </c>
      <c r="AA9" s="4">
        <f t="shared" si="6"/>
        <v>58</v>
      </c>
      <c r="AB9" s="4">
        <f t="shared" si="7"/>
        <v>43</v>
      </c>
      <c r="AC9" s="4">
        <f t="shared" si="8"/>
        <v>23</v>
      </c>
      <c r="AD9" s="4">
        <f t="shared" si="9"/>
        <v>29</v>
      </c>
      <c r="AE9" s="4">
        <f t="shared" si="10"/>
        <v>19</v>
      </c>
      <c r="AF9" s="4">
        <f t="shared" si="11"/>
        <v>42</v>
      </c>
    </row>
    <row r="10">
      <c r="A10" s="1">
        <v>0.0</v>
      </c>
      <c r="B10" s="1">
        <v>0.0</v>
      </c>
      <c r="C10" s="1">
        <v>0.707106781186547</v>
      </c>
      <c r="D10" s="1">
        <v>1.0</v>
      </c>
      <c r="E10" s="1">
        <v>0.0</v>
      </c>
      <c r="F10" s="1">
        <v>0.0</v>
      </c>
      <c r="G10" s="1">
        <v>0.5</v>
      </c>
      <c r="H10" s="1">
        <v>0.0</v>
      </c>
      <c r="I10" s="3">
        <v>4.93132199435189E8</v>
      </c>
      <c r="J10" s="3">
        <v>6.83245540058186E8</v>
      </c>
      <c r="K10" s="1">
        <v>0.0</v>
      </c>
      <c r="L10" s="1">
        <v>0.0</v>
      </c>
      <c r="M10" s="1">
        <v>0.707106781186547</v>
      </c>
      <c r="N10" s="1">
        <v>1.0</v>
      </c>
      <c r="O10" s="1">
        <v>0.0</v>
      </c>
      <c r="P10" s="1">
        <v>0.0</v>
      </c>
      <c r="Q10" s="1">
        <v>0.5</v>
      </c>
      <c r="R10" s="1">
        <v>0.0</v>
      </c>
      <c r="S10" s="3">
        <v>5.03458510277111E8</v>
      </c>
      <c r="T10" s="3">
        <v>6.97553172603774E8</v>
      </c>
      <c r="V10" s="4">
        <f t="shared" si="1"/>
        <v>0</v>
      </c>
      <c r="W10" s="4">
        <f t="shared" si="2"/>
        <v>-1</v>
      </c>
      <c r="X10" s="4">
        <f t="shared" si="3"/>
        <v>0</v>
      </c>
      <c r="Y10" s="4">
        <f t="shared" si="4"/>
        <v>4.5</v>
      </c>
      <c r="Z10" s="4">
        <f t="shared" si="5"/>
        <v>-4.5</v>
      </c>
      <c r="AA10" s="4">
        <f t="shared" si="6"/>
        <v>3.5</v>
      </c>
      <c r="AB10" s="4">
        <f t="shared" si="7"/>
        <v>3.5</v>
      </c>
      <c r="AC10" s="4">
        <f t="shared" si="8"/>
        <v>11</v>
      </c>
      <c r="AD10" s="4">
        <f t="shared" si="9"/>
        <v>11</v>
      </c>
      <c r="AE10" s="4">
        <f t="shared" si="10"/>
        <v>30.5</v>
      </c>
      <c r="AF10" s="4">
        <f t="shared" si="11"/>
        <v>30.5</v>
      </c>
    </row>
    <row r="11">
      <c r="A11" s="1">
        <v>0.643874123347731</v>
      </c>
      <c r="B11" s="1">
        <v>0.0950590780914825</v>
      </c>
      <c r="C11" s="1">
        <v>0.0636992189702375</v>
      </c>
      <c r="D11" s="1">
        <v>0.1672293573362</v>
      </c>
      <c r="E11" s="1">
        <v>0.424886974691266</v>
      </c>
      <c r="F11" s="1">
        <v>3091980.2488992</v>
      </c>
      <c r="G11" s="1">
        <v>0.666666666666666</v>
      </c>
      <c r="H11" s="1">
        <v>0.0</v>
      </c>
      <c r="I11" s="3">
        <v>8.17624403568014E7</v>
      </c>
      <c r="J11" s="3">
        <v>8.89116457183062E7</v>
      </c>
      <c r="K11" s="1">
        <v>0.83057438409029</v>
      </c>
      <c r="L11" s="1">
        <v>0.0</v>
      </c>
      <c r="M11" s="1">
        <v>0.612574229568589</v>
      </c>
      <c r="N11" s="1">
        <v>0.145219573438197</v>
      </c>
      <c r="O11" s="1">
        <v>0.0</v>
      </c>
      <c r="P11" s="1">
        <v>0.0</v>
      </c>
      <c r="Q11" s="1">
        <v>0.333333333333333</v>
      </c>
      <c r="R11" s="1">
        <v>0.0</v>
      </c>
      <c r="S11" s="3">
        <v>8.44668821248987E7</v>
      </c>
      <c r="T11" s="3">
        <v>9.18525818305065E7</v>
      </c>
      <c r="V11" s="4">
        <f t="shared" si="1"/>
        <v>0.3333333333</v>
      </c>
      <c r="W11" s="4">
        <f t="shared" si="2"/>
        <v>1</v>
      </c>
      <c r="X11" s="4">
        <f t="shared" si="3"/>
        <v>0.3333333333</v>
      </c>
      <c r="Y11" s="4">
        <f t="shared" si="4"/>
        <v>18.5</v>
      </c>
      <c r="Z11" s="4">
        <f t="shared" si="5"/>
        <v>18.5</v>
      </c>
      <c r="AA11" s="4">
        <f t="shared" si="6"/>
        <v>48</v>
      </c>
      <c r="AB11" s="4">
        <f t="shared" si="7"/>
        <v>59</v>
      </c>
      <c r="AC11" s="4">
        <f t="shared" si="8"/>
        <v>33</v>
      </c>
      <c r="AD11" s="4">
        <f t="shared" si="9"/>
        <v>11</v>
      </c>
      <c r="AE11" s="4">
        <f t="shared" si="10"/>
        <v>48.5</v>
      </c>
      <c r="AF11" s="4">
        <f t="shared" si="11"/>
        <v>12.5</v>
      </c>
    </row>
    <row r="12">
      <c r="A12" s="1">
        <v>0.22606521935703</v>
      </c>
      <c r="B12" s="1">
        <v>0.126594062175007</v>
      </c>
      <c r="C12" s="1">
        <v>0.16983488954902</v>
      </c>
      <c r="D12" s="1">
        <v>0.428826156365117</v>
      </c>
      <c r="E12" s="1">
        <v>0.421517290375126</v>
      </c>
      <c r="F12" s="1">
        <v>435653.395023646</v>
      </c>
      <c r="G12" s="1">
        <v>0.5</v>
      </c>
      <c r="H12" s="1">
        <v>0.0</v>
      </c>
      <c r="I12" s="3">
        <v>2.92738733145567E7</v>
      </c>
      <c r="J12" s="3">
        <v>3.48648905364459E7</v>
      </c>
      <c r="K12" s="1">
        <v>0.510892873797075</v>
      </c>
      <c r="L12" s="1">
        <v>0.0</v>
      </c>
      <c r="M12" s="1">
        <v>0.237417177842336</v>
      </c>
      <c r="N12" s="1">
        <v>0.281619116666077</v>
      </c>
      <c r="O12" s="1">
        <v>0.0</v>
      </c>
      <c r="P12" s="1">
        <v>0.0</v>
      </c>
      <c r="Q12" s="1">
        <v>0.5</v>
      </c>
      <c r="R12" s="1">
        <v>0.0</v>
      </c>
      <c r="S12" s="3">
        <v>3.05759596264592E7</v>
      </c>
      <c r="T12" s="3">
        <v>3.6415662442155E7</v>
      </c>
      <c r="V12" s="4">
        <f t="shared" si="1"/>
        <v>0</v>
      </c>
      <c r="W12" s="4">
        <f t="shared" si="2"/>
        <v>-1</v>
      </c>
      <c r="X12" s="4">
        <f t="shared" si="3"/>
        <v>0</v>
      </c>
      <c r="Y12" s="4">
        <f t="shared" si="4"/>
        <v>4.5</v>
      </c>
      <c r="Z12" s="4">
        <f t="shared" si="5"/>
        <v>-4.5</v>
      </c>
      <c r="AA12" s="4">
        <f t="shared" si="6"/>
        <v>20</v>
      </c>
      <c r="AB12" s="4">
        <f t="shared" si="7"/>
        <v>41</v>
      </c>
      <c r="AC12" s="4">
        <f t="shared" si="8"/>
        <v>37</v>
      </c>
      <c r="AD12" s="4">
        <f t="shared" si="9"/>
        <v>11</v>
      </c>
      <c r="AE12" s="4">
        <f t="shared" si="10"/>
        <v>30.5</v>
      </c>
      <c r="AF12" s="4">
        <f t="shared" si="11"/>
        <v>30.5</v>
      </c>
    </row>
    <row r="13">
      <c r="A13" s="1">
        <v>0.664586641533732</v>
      </c>
      <c r="B13" s="1">
        <v>0.0</v>
      </c>
      <c r="C13" s="1">
        <v>0.20672781069416</v>
      </c>
      <c r="D13" s="1">
        <v>0.218437862385615</v>
      </c>
      <c r="E13" s="1">
        <v>0.0</v>
      </c>
      <c r="F13" s="1">
        <v>7483682.98259768</v>
      </c>
      <c r="G13" s="1">
        <v>0.5</v>
      </c>
      <c r="H13" s="1">
        <v>0.0</v>
      </c>
      <c r="I13" s="3">
        <v>1.1664835807829E8</v>
      </c>
      <c r="J13" s="3">
        <v>1.34802961241908E8</v>
      </c>
      <c r="K13" s="1">
        <v>0.506850565225667</v>
      </c>
      <c r="L13" s="1">
        <v>0.0453504974236323</v>
      </c>
      <c r="M13" s="1">
        <v>0.0723231446085073</v>
      </c>
      <c r="N13" s="1">
        <v>0.152500889703347</v>
      </c>
      <c r="O13" s="1">
        <v>0.186381196431665</v>
      </c>
      <c r="P13" s="1">
        <v>7966085.55635862</v>
      </c>
      <c r="Q13" s="1">
        <v>0.5</v>
      </c>
      <c r="R13" s="1">
        <v>0.0</v>
      </c>
      <c r="S13" s="3">
        <v>1.0941335097642E8</v>
      </c>
      <c r="T13" s="3">
        <v>1.26441908343889E8</v>
      </c>
      <c r="V13" s="4">
        <f t="shared" si="1"/>
        <v>0</v>
      </c>
      <c r="W13" s="4">
        <f t="shared" si="2"/>
        <v>-1</v>
      </c>
      <c r="X13" s="4">
        <f t="shared" si="3"/>
        <v>0</v>
      </c>
      <c r="Y13" s="4">
        <f t="shared" si="4"/>
        <v>4.5</v>
      </c>
      <c r="Z13" s="4">
        <f t="shared" si="5"/>
        <v>-4.5</v>
      </c>
      <c r="AA13" s="4">
        <f t="shared" si="6"/>
        <v>50</v>
      </c>
      <c r="AB13" s="4">
        <f t="shared" si="7"/>
        <v>40</v>
      </c>
      <c r="AC13" s="4">
        <f t="shared" si="8"/>
        <v>11</v>
      </c>
      <c r="AD13" s="4">
        <f t="shared" si="9"/>
        <v>25</v>
      </c>
      <c r="AE13" s="4">
        <f t="shared" si="10"/>
        <v>30.5</v>
      </c>
      <c r="AF13" s="4">
        <f t="shared" si="11"/>
        <v>30.5</v>
      </c>
    </row>
    <row r="14">
      <c r="A14" s="1">
        <v>0.00712902266255388</v>
      </c>
      <c r="B14" s="1">
        <v>0.104855875343302</v>
      </c>
      <c r="C14" s="1">
        <v>0.0610912711779852</v>
      </c>
      <c r="D14" s="1">
        <v>0.15894795929562</v>
      </c>
      <c r="E14" s="1">
        <v>0.377262220182308</v>
      </c>
      <c r="F14" s="3">
        <v>1.14035613866318E7</v>
      </c>
      <c r="G14" s="1">
        <v>0.666666666666666</v>
      </c>
      <c r="H14" s="1">
        <v>0.0</v>
      </c>
      <c r="I14" s="3">
        <v>4.89702477466325E8</v>
      </c>
      <c r="J14" s="3">
        <v>6.77422683887314E8</v>
      </c>
      <c r="K14" s="1">
        <v>0.0</v>
      </c>
      <c r="L14" s="1">
        <v>0.608073580641858</v>
      </c>
      <c r="M14" s="1">
        <v>0.566202527529112</v>
      </c>
      <c r="N14" s="1">
        <v>0.993217572072996</v>
      </c>
      <c r="O14" s="1">
        <v>2.0630898473503</v>
      </c>
      <c r="P14" s="1">
        <v>5259242.15787362</v>
      </c>
      <c r="Q14" s="1">
        <v>0.333333333333333</v>
      </c>
      <c r="R14" s="1">
        <v>0.0</v>
      </c>
      <c r="S14" s="3">
        <v>4.86410169322536E8</v>
      </c>
      <c r="T14" s="3">
        <v>6.72867682036672E8</v>
      </c>
      <c r="V14" s="4">
        <f t="shared" si="1"/>
        <v>0.3333333333</v>
      </c>
      <c r="W14" s="4">
        <f t="shared" si="2"/>
        <v>1</v>
      </c>
      <c r="X14" s="4">
        <f t="shared" si="3"/>
        <v>0.3333333333</v>
      </c>
      <c r="Y14" s="4">
        <f t="shared" si="4"/>
        <v>18.5</v>
      </c>
      <c r="Z14" s="4">
        <f t="shared" si="5"/>
        <v>18.5</v>
      </c>
      <c r="AA14" s="4">
        <f t="shared" si="6"/>
        <v>8</v>
      </c>
      <c r="AB14" s="4">
        <f t="shared" si="7"/>
        <v>3.5</v>
      </c>
      <c r="AC14" s="4">
        <f t="shared" si="8"/>
        <v>35</v>
      </c>
      <c r="AD14" s="4">
        <f t="shared" si="9"/>
        <v>55</v>
      </c>
      <c r="AE14" s="4">
        <f t="shared" si="10"/>
        <v>48.5</v>
      </c>
      <c r="AF14" s="4">
        <f t="shared" si="11"/>
        <v>12.5</v>
      </c>
    </row>
    <row r="15">
      <c r="A15" s="1">
        <v>0.130315984183491</v>
      </c>
      <c r="B15" s="1">
        <v>1.01804220673884</v>
      </c>
      <c r="C15" s="1">
        <v>0.237523174228404</v>
      </c>
      <c r="D15" s="1">
        <v>0.460002419799016</v>
      </c>
      <c r="E15" s="1">
        <v>3.94810272966731</v>
      </c>
      <c r="F15" s="3">
        <v>3.87159913328746E7</v>
      </c>
      <c r="G15" s="1">
        <v>0.5</v>
      </c>
      <c r="H15" s="1">
        <v>0.0</v>
      </c>
      <c r="I15" s="3">
        <v>4.44371389781041E8</v>
      </c>
      <c r="J15" s="3">
        <v>5.70331086097958E8</v>
      </c>
      <c r="K15" s="1">
        <v>0.218104660909931</v>
      </c>
      <c r="L15" s="1">
        <v>0.0595261969846494</v>
      </c>
      <c r="M15" s="1">
        <v>0.152302281754367</v>
      </c>
      <c r="N15" s="1">
        <v>0.192019185493108</v>
      </c>
      <c r="O15" s="1">
        <v>0.178578590953948</v>
      </c>
      <c r="P15" s="3">
        <v>2.42913072279469E7</v>
      </c>
      <c r="Q15" s="1">
        <v>0.5</v>
      </c>
      <c r="R15" s="1">
        <v>0.0</v>
      </c>
      <c r="S15" s="3">
        <v>4.26896260147287E8</v>
      </c>
      <c r="T15" s="3">
        <v>5.47902451832359E8</v>
      </c>
      <c r="V15" s="4">
        <f t="shared" si="1"/>
        <v>0</v>
      </c>
      <c r="W15" s="4">
        <f t="shared" si="2"/>
        <v>-1</v>
      </c>
      <c r="X15" s="4">
        <f t="shared" si="3"/>
        <v>0</v>
      </c>
      <c r="Y15" s="4">
        <f t="shared" si="4"/>
        <v>4.5</v>
      </c>
      <c r="Z15" s="4">
        <f t="shared" si="5"/>
        <v>-4.5</v>
      </c>
      <c r="AA15" s="4">
        <f t="shared" si="6"/>
        <v>15</v>
      </c>
      <c r="AB15" s="4">
        <f t="shared" si="7"/>
        <v>19</v>
      </c>
      <c r="AC15" s="4">
        <f t="shared" si="8"/>
        <v>58</v>
      </c>
      <c r="AD15" s="4">
        <f t="shared" si="9"/>
        <v>27</v>
      </c>
      <c r="AE15" s="4">
        <f t="shared" si="10"/>
        <v>30.5</v>
      </c>
      <c r="AF15" s="4">
        <f t="shared" si="11"/>
        <v>30.5</v>
      </c>
    </row>
    <row r="16">
      <c r="A16" s="1">
        <v>0.0312967646859842</v>
      </c>
      <c r="B16" s="1">
        <v>0.128061408100938</v>
      </c>
      <c r="C16" s="1">
        <v>0.232026005368438</v>
      </c>
      <c r="D16" s="1">
        <v>0.803413821240944</v>
      </c>
      <c r="E16" s="1">
        <v>0.384184224302814</v>
      </c>
      <c r="F16" s="1">
        <v>524330.064932359</v>
      </c>
      <c r="G16" s="1">
        <v>0.5</v>
      </c>
      <c r="H16" s="1">
        <v>0.0</v>
      </c>
      <c r="I16" s="3">
        <v>2.18415424198022E8</v>
      </c>
      <c r="J16" s="3">
        <v>2.9829032880144E8</v>
      </c>
      <c r="K16" s="1">
        <v>0.0567980315080363</v>
      </c>
      <c r="L16" s="1">
        <v>0.54004711342882</v>
      </c>
      <c r="M16" s="1">
        <v>0.177969550955853</v>
      </c>
      <c r="N16" s="1">
        <v>0.104284456201643</v>
      </c>
      <c r="O16" s="1">
        <v>1.62014134028646</v>
      </c>
      <c r="P16" s="3">
        <v>3.88231742431474E7</v>
      </c>
      <c r="Q16" s="1">
        <v>0.5</v>
      </c>
      <c r="R16" s="1">
        <v>0.0</v>
      </c>
      <c r="S16" s="3">
        <v>1.81911874925779E8</v>
      </c>
      <c r="T16" s="3">
        <v>2.48436833042493E8</v>
      </c>
      <c r="V16" s="4">
        <f t="shared" si="1"/>
        <v>0</v>
      </c>
      <c r="W16" s="4">
        <f t="shared" si="2"/>
        <v>-1</v>
      </c>
      <c r="X16" s="4">
        <f t="shared" si="3"/>
        <v>0</v>
      </c>
      <c r="Y16" s="4">
        <f t="shared" si="4"/>
        <v>4.5</v>
      </c>
      <c r="Z16" s="4">
        <f t="shared" si="5"/>
        <v>-4.5</v>
      </c>
      <c r="AA16" s="4">
        <f t="shared" si="6"/>
        <v>10</v>
      </c>
      <c r="AB16" s="4">
        <f t="shared" si="7"/>
        <v>12</v>
      </c>
      <c r="AC16" s="4">
        <f t="shared" si="8"/>
        <v>38</v>
      </c>
      <c r="AD16" s="4">
        <f t="shared" si="9"/>
        <v>52</v>
      </c>
      <c r="AE16" s="4">
        <f t="shared" si="10"/>
        <v>30.5</v>
      </c>
      <c r="AF16" s="4">
        <f t="shared" si="11"/>
        <v>30.5</v>
      </c>
    </row>
    <row r="17">
      <c r="A17" s="1">
        <v>0.0618813371853085</v>
      </c>
      <c r="B17" s="1">
        <v>0.336366530996413</v>
      </c>
      <c r="C17" s="1">
        <v>0.644840575687251</v>
      </c>
      <c r="D17" s="1">
        <v>0.890536823360087</v>
      </c>
      <c r="E17" s="1">
        <v>1.00990875667885</v>
      </c>
      <c r="F17" s="3">
        <v>7.37405264729017E7</v>
      </c>
      <c r="G17" s="1">
        <v>0.0</v>
      </c>
      <c r="H17" s="1">
        <v>0.0</v>
      </c>
      <c r="I17" s="3">
        <v>4.66055003888853E8</v>
      </c>
      <c r="J17" s="3">
        <v>5.31763515739066E8</v>
      </c>
      <c r="K17" s="1">
        <v>0.630172842269793</v>
      </c>
      <c r="L17" s="1">
        <v>0.0</v>
      </c>
      <c r="M17" s="1">
        <v>0.0</v>
      </c>
      <c r="N17" s="1">
        <v>0.0</v>
      </c>
      <c r="O17" s="1">
        <v>0.0</v>
      </c>
      <c r="P17" s="3">
        <v>7.34454136857215E7</v>
      </c>
      <c r="Q17" s="1">
        <v>1.0</v>
      </c>
      <c r="R17" s="1">
        <v>0.0</v>
      </c>
      <c r="S17" s="3">
        <v>3.63680961431921E8</v>
      </c>
      <c r="T17" s="3">
        <v>4.14955746493826E8</v>
      </c>
      <c r="V17" s="4">
        <f t="shared" si="1"/>
        <v>-1</v>
      </c>
      <c r="W17" s="4">
        <f t="shared" si="2"/>
        <v>-1</v>
      </c>
      <c r="X17" s="4">
        <f t="shared" si="3"/>
        <v>1</v>
      </c>
      <c r="Y17" s="4">
        <f t="shared" si="4"/>
        <v>29</v>
      </c>
      <c r="Z17" s="4">
        <f t="shared" si="5"/>
        <v>-29</v>
      </c>
      <c r="AA17" s="4">
        <f t="shared" si="6"/>
        <v>13</v>
      </c>
      <c r="AB17" s="4">
        <f t="shared" si="7"/>
        <v>45</v>
      </c>
      <c r="AC17" s="4">
        <f t="shared" si="8"/>
        <v>50</v>
      </c>
      <c r="AD17" s="4">
        <f t="shared" si="9"/>
        <v>11</v>
      </c>
      <c r="AE17" s="4">
        <f t="shared" si="10"/>
        <v>2</v>
      </c>
      <c r="AF17" s="4">
        <f t="shared" si="11"/>
        <v>59</v>
      </c>
    </row>
    <row r="18">
      <c r="A18" s="1">
        <v>0.632796137826324</v>
      </c>
      <c r="B18" s="1">
        <v>0.0</v>
      </c>
      <c r="C18" s="1">
        <v>0.0192259236024028</v>
      </c>
      <c r="D18" s="1">
        <v>0.0364030575020548</v>
      </c>
      <c r="E18" s="1">
        <v>0.0</v>
      </c>
      <c r="F18" s="1">
        <v>6985504.98747019</v>
      </c>
      <c r="G18" s="1">
        <v>0.75</v>
      </c>
      <c r="H18" s="1">
        <v>0.0</v>
      </c>
      <c r="I18" s="3">
        <v>1.63659767548536E8</v>
      </c>
      <c r="J18" s="3">
        <v>1.89895438907653E8</v>
      </c>
      <c r="K18" s="1">
        <v>0.50313697267974</v>
      </c>
      <c r="L18" s="1">
        <v>0.0</v>
      </c>
      <c r="M18" s="1">
        <v>0.252566796475585</v>
      </c>
      <c r="N18" s="1">
        <v>0.409333064569417</v>
      </c>
      <c r="O18" s="1">
        <v>0.0</v>
      </c>
      <c r="P18" s="1">
        <v>0.0</v>
      </c>
      <c r="Q18" s="1">
        <v>0.25</v>
      </c>
      <c r="R18" s="1">
        <v>0.0</v>
      </c>
      <c r="S18" s="3">
        <v>1.75940921795773E8</v>
      </c>
      <c r="T18" s="3">
        <v>2.04145350937667E8</v>
      </c>
      <c r="V18" s="4">
        <f t="shared" si="1"/>
        <v>0.5</v>
      </c>
      <c r="W18" s="4">
        <f t="shared" si="2"/>
        <v>1</v>
      </c>
      <c r="X18" s="4">
        <f t="shared" si="3"/>
        <v>0.5</v>
      </c>
      <c r="Y18" s="4">
        <f t="shared" si="4"/>
        <v>24</v>
      </c>
      <c r="Z18" s="4">
        <f t="shared" si="5"/>
        <v>24</v>
      </c>
      <c r="AA18" s="4">
        <f t="shared" si="6"/>
        <v>46</v>
      </c>
      <c r="AB18" s="4">
        <f t="shared" si="7"/>
        <v>39</v>
      </c>
      <c r="AC18" s="4">
        <f t="shared" si="8"/>
        <v>11</v>
      </c>
      <c r="AD18" s="4">
        <f t="shared" si="9"/>
        <v>11</v>
      </c>
      <c r="AE18" s="4">
        <f t="shared" si="10"/>
        <v>54</v>
      </c>
      <c r="AF18" s="4">
        <f t="shared" si="11"/>
        <v>7</v>
      </c>
    </row>
    <row r="19">
      <c r="A19" s="1">
        <v>0.424239027566129</v>
      </c>
      <c r="B19" s="1">
        <v>0.173787046716749</v>
      </c>
      <c r="C19" s="1">
        <v>0.24334386948436</v>
      </c>
      <c r="D19" s="1">
        <v>0.28554596787577</v>
      </c>
      <c r="E19" s="1">
        <v>0.465536668874827</v>
      </c>
      <c r="F19" s="3">
        <v>1.96189139661417E7</v>
      </c>
      <c r="G19" s="1">
        <v>0.333333333333333</v>
      </c>
      <c r="H19" s="1">
        <v>0.0</v>
      </c>
      <c r="I19" s="3">
        <v>1.49485853124178E8</v>
      </c>
      <c r="J19" s="3">
        <v>1.75791213577613E8</v>
      </c>
      <c r="K19" s="1">
        <v>0.648866907494423</v>
      </c>
      <c r="L19" s="1">
        <v>0.0</v>
      </c>
      <c r="M19" s="1">
        <v>0.340263191246888</v>
      </c>
      <c r="N19" s="1">
        <v>0.328608645316805</v>
      </c>
      <c r="O19" s="1">
        <v>0.0</v>
      </c>
      <c r="P19" s="1">
        <v>0.0</v>
      </c>
      <c r="Q19" s="1">
        <v>0.666666666666666</v>
      </c>
      <c r="R19" s="1">
        <v>0.0</v>
      </c>
      <c r="S19" s="3">
        <v>1.62533484205194E8</v>
      </c>
      <c r="T19" s="3">
        <v>1.91134936770728E8</v>
      </c>
      <c r="V19" s="4">
        <f t="shared" si="1"/>
        <v>-0.3333333333</v>
      </c>
      <c r="W19" s="4">
        <f t="shared" si="2"/>
        <v>-1</v>
      </c>
      <c r="X19" s="4">
        <f t="shared" si="3"/>
        <v>0.3333333333</v>
      </c>
      <c r="Y19" s="4">
        <f t="shared" si="4"/>
        <v>18.5</v>
      </c>
      <c r="Z19" s="4">
        <f t="shared" si="5"/>
        <v>-18.5</v>
      </c>
      <c r="AA19" s="4">
        <f t="shared" si="6"/>
        <v>31</v>
      </c>
      <c r="AB19" s="4">
        <f t="shared" si="7"/>
        <v>49</v>
      </c>
      <c r="AC19" s="4">
        <f t="shared" si="8"/>
        <v>39</v>
      </c>
      <c r="AD19" s="4">
        <f t="shared" si="9"/>
        <v>11</v>
      </c>
      <c r="AE19" s="4">
        <f t="shared" si="10"/>
        <v>12.5</v>
      </c>
      <c r="AF19" s="4">
        <f t="shared" si="11"/>
        <v>48.5</v>
      </c>
    </row>
    <row r="20">
      <c r="A20" s="1">
        <v>0.109618842939101</v>
      </c>
      <c r="B20" s="1">
        <v>0.236517519059251</v>
      </c>
      <c r="C20" s="1">
        <v>0.183400412130068</v>
      </c>
      <c r="D20" s="1">
        <v>0.471128555945768</v>
      </c>
      <c r="E20" s="1">
        <v>0.934457002563833</v>
      </c>
      <c r="F20" s="3">
        <v>2.08277116426884E7</v>
      </c>
      <c r="G20" s="1">
        <v>0.4</v>
      </c>
      <c r="H20" s="1">
        <v>0.0</v>
      </c>
      <c r="I20" s="3">
        <v>1.97984058228879E8</v>
      </c>
      <c r="J20" s="3">
        <v>2.63910784003327E8</v>
      </c>
      <c r="K20" s="1">
        <v>0.0202257385302019</v>
      </c>
      <c r="L20" s="1">
        <v>0.205676961643914</v>
      </c>
      <c r="M20" s="1">
        <v>0.275614553192445</v>
      </c>
      <c r="N20" s="1">
        <v>0.926413906030341</v>
      </c>
      <c r="O20" s="1">
        <v>0.958067381884325</v>
      </c>
      <c r="P20" s="1">
        <v>2561157.29750587</v>
      </c>
      <c r="Q20" s="1">
        <v>0.6</v>
      </c>
      <c r="R20" s="1">
        <v>0.0</v>
      </c>
      <c r="S20" s="3">
        <v>2.57196322878061E8</v>
      </c>
      <c r="T20" s="3">
        <v>3.42840973551136E8</v>
      </c>
      <c r="V20" s="4">
        <f t="shared" si="1"/>
        <v>-0.2</v>
      </c>
      <c r="W20" s="4">
        <f t="shared" si="2"/>
        <v>-1</v>
      </c>
      <c r="X20" s="4">
        <f t="shared" si="3"/>
        <v>0.2</v>
      </c>
      <c r="Y20" s="4">
        <f t="shared" si="4"/>
        <v>12</v>
      </c>
      <c r="Z20" s="4">
        <f t="shared" si="5"/>
        <v>-12</v>
      </c>
      <c r="AA20" s="4">
        <f t="shared" si="6"/>
        <v>14</v>
      </c>
      <c r="AB20" s="4">
        <f t="shared" si="7"/>
        <v>9</v>
      </c>
      <c r="AC20" s="4">
        <f t="shared" si="8"/>
        <v>46</v>
      </c>
      <c r="AD20" s="4">
        <f t="shared" si="9"/>
        <v>44</v>
      </c>
      <c r="AE20" s="4">
        <f t="shared" si="10"/>
        <v>19</v>
      </c>
      <c r="AF20" s="4">
        <f t="shared" si="11"/>
        <v>42</v>
      </c>
    </row>
    <row r="21">
      <c r="A21" s="1">
        <v>0.4677640515103</v>
      </c>
      <c r="B21" s="1">
        <v>0.100940943651969</v>
      </c>
      <c r="C21" s="1">
        <v>0.319391900414667</v>
      </c>
      <c r="D21" s="1">
        <v>0.376813525641542</v>
      </c>
      <c r="E21" s="1">
        <v>0.201881887303938</v>
      </c>
      <c r="F21" s="1">
        <v>0.0</v>
      </c>
      <c r="G21" s="1">
        <v>0.25</v>
      </c>
      <c r="H21" s="1">
        <v>0.0</v>
      </c>
      <c r="I21" s="3">
        <v>2.72765304610876E8</v>
      </c>
      <c r="J21" s="3">
        <v>3.29328036919128E8</v>
      </c>
      <c r="K21" s="1">
        <v>0.338915957504438</v>
      </c>
      <c r="L21" s="1">
        <v>0.0</v>
      </c>
      <c r="M21" s="1">
        <v>0.0700962291860397</v>
      </c>
      <c r="N21" s="1">
        <v>0.234735732730705</v>
      </c>
      <c r="O21" s="1">
        <v>0.0</v>
      </c>
      <c r="P21" s="3">
        <v>2.58674086450162E7</v>
      </c>
      <c r="Q21" s="1">
        <v>0.75</v>
      </c>
      <c r="R21" s="1">
        <v>0.0</v>
      </c>
      <c r="S21" s="3">
        <v>2.37069579461989E8</v>
      </c>
      <c r="T21" s="3">
        <v>2.86229672046366E8</v>
      </c>
      <c r="V21" s="4">
        <f t="shared" si="1"/>
        <v>-0.5</v>
      </c>
      <c r="W21" s="4">
        <f t="shared" si="2"/>
        <v>-1</v>
      </c>
      <c r="X21" s="4">
        <f t="shared" si="3"/>
        <v>0.5</v>
      </c>
      <c r="Y21" s="4">
        <f t="shared" si="4"/>
        <v>24</v>
      </c>
      <c r="Z21" s="4">
        <f t="shared" si="5"/>
        <v>-24</v>
      </c>
      <c r="AA21" s="4">
        <f t="shared" si="6"/>
        <v>34</v>
      </c>
      <c r="AB21" s="4">
        <f t="shared" si="7"/>
        <v>26</v>
      </c>
      <c r="AC21" s="4">
        <f t="shared" si="8"/>
        <v>34</v>
      </c>
      <c r="AD21" s="4">
        <f t="shared" si="9"/>
        <v>11</v>
      </c>
      <c r="AE21" s="4">
        <f t="shared" si="10"/>
        <v>7</v>
      </c>
      <c r="AF21" s="4">
        <f t="shared" si="11"/>
        <v>54</v>
      </c>
    </row>
    <row r="22">
      <c r="A22" s="1">
        <v>0.403647768456761</v>
      </c>
      <c r="B22" s="1">
        <v>0.237065341842685</v>
      </c>
      <c r="C22" s="1">
        <v>0.155843571350432</v>
      </c>
      <c r="D22" s="1">
        <v>0.261557643170044</v>
      </c>
      <c r="E22" s="1">
        <v>0.928211177838824</v>
      </c>
      <c r="F22" s="3">
        <v>2.94002768865224E7</v>
      </c>
      <c r="G22" s="1">
        <v>0.5</v>
      </c>
      <c r="H22" s="1">
        <v>0.0</v>
      </c>
      <c r="I22" s="3">
        <v>2.56123849705355E8</v>
      </c>
      <c r="J22" s="3">
        <v>3.08216033843684E8</v>
      </c>
      <c r="K22" s="1">
        <v>0.282704290913459</v>
      </c>
      <c r="L22" s="1">
        <v>0.0873109750263932</v>
      </c>
      <c r="M22" s="1">
        <v>0.213222151189421</v>
      </c>
      <c r="N22" s="1">
        <v>0.423482293169495</v>
      </c>
      <c r="O22" s="1">
        <v>0.261932925079179</v>
      </c>
      <c r="P22" s="3">
        <v>2.58985159185038E7</v>
      </c>
      <c r="Q22" s="1">
        <v>0.5</v>
      </c>
      <c r="R22" s="1">
        <v>0.0</v>
      </c>
      <c r="S22" s="3">
        <v>2.76591424837244E8</v>
      </c>
      <c r="T22" s="3">
        <v>3.3284672715264E8</v>
      </c>
      <c r="V22" s="4">
        <f t="shared" si="1"/>
        <v>0</v>
      </c>
      <c r="W22" s="4">
        <f t="shared" si="2"/>
        <v>-1</v>
      </c>
      <c r="X22" s="4">
        <f t="shared" si="3"/>
        <v>0</v>
      </c>
      <c r="Y22" s="4">
        <f t="shared" si="4"/>
        <v>4.5</v>
      </c>
      <c r="Z22" s="4">
        <f t="shared" si="5"/>
        <v>-4.5</v>
      </c>
      <c r="AA22" s="4">
        <f t="shared" si="6"/>
        <v>29</v>
      </c>
      <c r="AB22" s="4">
        <f t="shared" si="7"/>
        <v>24</v>
      </c>
      <c r="AC22" s="4">
        <f t="shared" si="8"/>
        <v>47</v>
      </c>
      <c r="AD22" s="4">
        <f t="shared" si="9"/>
        <v>32</v>
      </c>
      <c r="AE22" s="4">
        <f t="shared" si="10"/>
        <v>30.5</v>
      </c>
      <c r="AF22" s="4">
        <f t="shared" si="11"/>
        <v>30.5</v>
      </c>
    </row>
    <row r="23">
      <c r="A23" s="1">
        <v>0.349854344166943</v>
      </c>
      <c r="B23" s="1">
        <v>0.0</v>
      </c>
      <c r="C23" s="1">
        <v>0.0343845093234713</v>
      </c>
      <c r="D23" s="1">
        <v>0.0902982594164769</v>
      </c>
      <c r="E23" s="1">
        <v>0.0</v>
      </c>
      <c r="F23" s="3">
        <v>2.83492867024337E7</v>
      </c>
      <c r="G23" s="1">
        <v>0.714285714285714</v>
      </c>
      <c r="H23" s="1">
        <v>0.0</v>
      </c>
      <c r="I23" s="3">
        <v>1.64879367338151E8</v>
      </c>
      <c r="J23" s="3">
        <v>2.06242649479561E8</v>
      </c>
      <c r="K23" s="1">
        <v>0.163071585460779</v>
      </c>
      <c r="L23" s="1">
        <v>0.176997573893664</v>
      </c>
      <c r="M23" s="1">
        <v>0.273114931472827</v>
      </c>
      <c r="N23" s="1">
        <v>0.652568041486004</v>
      </c>
      <c r="O23" s="1">
        <v>0.530992721680993</v>
      </c>
      <c r="P23" s="1">
        <v>7400892.05020326</v>
      </c>
      <c r="Q23" s="1">
        <v>0.285714285714285</v>
      </c>
      <c r="R23" s="1">
        <v>0.0</v>
      </c>
      <c r="S23" s="3">
        <v>2.18485686339327E8</v>
      </c>
      <c r="T23" s="3">
        <v>2.73297669795761E8</v>
      </c>
      <c r="V23" s="4">
        <f t="shared" si="1"/>
        <v>0.4285714286</v>
      </c>
      <c r="W23" s="4">
        <f t="shared" si="2"/>
        <v>1</v>
      </c>
      <c r="X23" s="4">
        <f t="shared" si="3"/>
        <v>0.4285714286</v>
      </c>
      <c r="Y23" s="4">
        <f t="shared" si="4"/>
        <v>21.5</v>
      </c>
      <c r="Z23" s="4">
        <f t="shared" si="5"/>
        <v>21.5</v>
      </c>
      <c r="AA23" s="4">
        <f t="shared" si="6"/>
        <v>27</v>
      </c>
      <c r="AB23" s="4">
        <f t="shared" si="7"/>
        <v>17</v>
      </c>
      <c r="AC23" s="4">
        <f t="shared" si="8"/>
        <v>11</v>
      </c>
      <c r="AD23" s="4">
        <f t="shared" si="9"/>
        <v>40</v>
      </c>
      <c r="AE23" s="4">
        <f t="shared" si="10"/>
        <v>51.5</v>
      </c>
      <c r="AF23" s="4">
        <f t="shared" si="11"/>
        <v>9.5</v>
      </c>
    </row>
    <row r="24">
      <c r="A24" s="1">
        <v>0.524726993981008</v>
      </c>
      <c r="B24" s="1">
        <v>0.575102298862347</v>
      </c>
      <c r="C24" s="1">
        <v>0.405938983298472</v>
      </c>
      <c r="D24" s="1">
        <v>0.234158898680713</v>
      </c>
      <c r="E24" s="1">
        <v>2.58262375497548</v>
      </c>
      <c r="F24" s="3">
        <v>6.13517871202311E7</v>
      </c>
      <c r="G24" s="1">
        <v>0.0</v>
      </c>
      <c r="H24" s="1">
        <v>0.0</v>
      </c>
      <c r="I24" s="3">
        <v>3.90681923715872E8</v>
      </c>
      <c r="J24" s="3">
        <v>4.30795647406807E8</v>
      </c>
      <c r="K24" s="1">
        <v>0.727612349169348</v>
      </c>
      <c r="L24" s="1">
        <v>0.0</v>
      </c>
      <c r="M24" s="1">
        <v>0.0</v>
      </c>
      <c r="N24" s="1">
        <v>0.0</v>
      </c>
      <c r="O24" s="1">
        <v>0.0</v>
      </c>
      <c r="P24" s="3">
        <v>1.19183402582985E7</v>
      </c>
      <c r="Q24" s="1">
        <v>1.0</v>
      </c>
      <c r="R24" s="1">
        <v>0.0</v>
      </c>
      <c r="S24" s="3">
        <v>3.77764920976625E8</v>
      </c>
      <c r="T24" s="3">
        <v>4.16552378020195E8</v>
      </c>
      <c r="V24" s="4">
        <f t="shared" si="1"/>
        <v>-1</v>
      </c>
      <c r="W24" s="4">
        <f t="shared" si="2"/>
        <v>-1</v>
      </c>
      <c r="X24" s="4">
        <f t="shared" si="3"/>
        <v>1</v>
      </c>
      <c r="Y24" s="4">
        <f t="shared" si="4"/>
        <v>29</v>
      </c>
      <c r="Z24" s="4">
        <f t="shared" si="5"/>
        <v>-29</v>
      </c>
      <c r="AA24" s="4">
        <f t="shared" si="6"/>
        <v>42</v>
      </c>
      <c r="AB24" s="4">
        <f t="shared" si="7"/>
        <v>57</v>
      </c>
      <c r="AC24" s="4">
        <f t="shared" si="8"/>
        <v>54</v>
      </c>
      <c r="AD24" s="4">
        <f t="shared" si="9"/>
        <v>11</v>
      </c>
      <c r="AE24" s="4">
        <f t="shared" si="10"/>
        <v>2</v>
      </c>
      <c r="AF24" s="4">
        <f t="shared" si="11"/>
        <v>59</v>
      </c>
    </row>
    <row r="25">
      <c r="A25" s="1">
        <v>0.717948239945134</v>
      </c>
      <c r="B25" s="1">
        <v>0.0132643616985584</v>
      </c>
      <c r="C25" s="1">
        <v>0.101852971383363</v>
      </c>
      <c r="D25" s="1">
        <v>0.188233175605811</v>
      </c>
      <c r="E25" s="1">
        <v>0.0795861701913507</v>
      </c>
      <c r="F25" s="1">
        <v>3994188.5583001</v>
      </c>
      <c r="G25" s="1">
        <v>0.625</v>
      </c>
      <c r="H25" s="1">
        <v>0.0</v>
      </c>
      <c r="I25" s="3">
        <v>8.45272918924514E7</v>
      </c>
      <c r="J25" s="3">
        <v>9.37245326749852E7</v>
      </c>
      <c r="K25" s="1">
        <v>0.69937986862561</v>
      </c>
      <c r="L25" s="1">
        <v>0.210558304851205</v>
      </c>
      <c r="M25" s="1">
        <v>0.0751199971693295</v>
      </c>
      <c r="N25" s="1">
        <v>0.189073420619765</v>
      </c>
      <c r="O25" s="1">
        <v>1.65316981731939</v>
      </c>
      <c r="P25" s="3">
        <v>1.90780436284967E7</v>
      </c>
      <c r="Q25" s="1">
        <v>0.375</v>
      </c>
      <c r="R25" s="1">
        <v>0.0</v>
      </c>
      <c r="S25" s="3">
        <v>8.38336925176456E7</v>
      </c>
      <c r="T25" s="3">
        <v>9.29554191633201E7</v>
      </c>
      <c r="V25" s="4">
        <f t="shared" si="1"/>
        <v>0.25</v>
      </c>
      <c r="W25" s="4">
        <f t="shared" si="2"/>
        <v>1</v>
      </c>
      <c r="X25" s="4">
        <f t="shared" si="3"/>
        <v>0.25</v>
      </c>
      <c r="Y25" s="4">
        <f t="shared" si="4"/>
        <v>15.5</v>
      </c>
      <c r="Z25" s="4">
        <f t="shared" si="5"/>
        <v>15.5</v>
      </c>
      <c r="AA25" s="4">
        <f t="shared" si="6"/>
        <v>56</v>
      </c>
      <c r="AB25" s="4">
        <f t="shared" si="7"/>
        <v>54</v>
      </c>
      <c r="AC25" s="4">
        <f t="shared" si="8"/>
        <v>22</v>
      </c>
      <c r="AD25" s="4">
        <f t="shared" si="9"/>
        <v>45</v>
      </c>
      <c r="AE25" s="4">
        <f t="shared" si="10"/>
        <v>45.5</v>
      </c>
      <c r="AF25" s="4">
        <f t="shared" si="11"/>
        <v>15.5</v>
      </c>
    </row>
    <row r="26">
      <c r="A26" s="1">
        <v>0.618473606502145</v>
      </c>
      <c r="B26" s="1">
        <v>0.0</v>
      </c>
      <c r="C26" s="1">
        <v>0.0263616354652277</v>
      </c>
      <c r="D26" s="1">
        <v>0.0028062525610738</v>
      </c>
      <c r="E26" s="1">
        <v>0.0</v>
      </c>
      <c r="F26" s="1">
        <v>2723425.5622958</v>
      </c>
      <c r="G26" s="1">
        <v>0.833333333333333</v>
      </c>
      <c r="H26" s="1">
        <v>0.0</v>
      </c>
      <c r="I26" s="3">
        <v>3.18171183292429E7</v>
      </c>
      <c r="J26" s="3">
        <v>3.7375492227406E7</v>
      </c>
      <c r="K26" s="1">
        <v>0.472676672322656</v>
      </c>
      <c r="L26" s="1">
        <v>0.185819900641832</v>
      </c>
      <c r="M26" s="1">
        <v>0.248556811734398</v>
      </c>
      <c r="N26" s="1">
        <v>0.400632031884087</v>
      </c>
      <c r="O26" s="1">
        <v>0.863444427291222</v>
      </c>
      <c r="P26" s="3">
        <v>1.00786713630672E7</v>
      </c>
      <c r="Q26" s="1">
        <v>0.166666666666666</v>
      </c>
      <c r="R26" s="1">
        <v>0.0</v>
      </c>
      <c r="S26" s="3">
        <v>3.64339318689578E7</v>
      </c>
      <c r="T26" s="3">
        <v>4.2798871343396E7</v>
      </c>
      <c r="V26" s="4">
        <f t="shared" si="1"/>
        <v>0.6666666667</v>
      </c>
      <c r="W26" s="4">
        <f t="shared" si="2"/>
        <v>1</v>
      </c>
      <c r="X26" s="4">
        <f t="shared" si="3"/>
        <v>0.6666666667</v>
      </c>
      <c r="Y26" s="4">
        <f t="shared" si="4"/>
        <v>26.5</v>
      </c>
      <c r="Z26" s="4">
        <f t="shared" si="5"/>
        <v>26.5</v>
      </c>
      <c r="AA26" s="4">
        <f t="shared" si="6"/>
        <v>44</v>
      </c>
      <c r="AB26" s="4">
        <f t="shared" si="7"/>
        <v>36</v>
      </c>
      <c r="AC26" s="4">
        <f t="shared" si="8"/>
        <v>11</v>
      </c>
      <c r="AD26" s="4">
        <f t="shared" si="9"/>
        <v>41</v>
      </c>
      <c r="AE26" s="4">
        <f t="shared" si="10"/>
        <v>56.5</v>
      </c>
      <c r="AF26" s="4">
        <f t="shared" si="11"/>
        <v>4.5</v>
      </c>
    </row>
    <row r="27">
      <c r="A27" s="1">
        <v>0.307710076094732</v>
      </c>
      <c r="B27" s="1">
        <v>0.0581850375278177</v>
      </c>
      <c r="C27" s="1">
        <v>0.136413106715194</v>
      </c>
      <c r="D27" s="1">
        <v>0.256146871884178</v>
      </c>
      <c r="E27" s="1">
        <v>0.230353417751888</v>
      </c>
      <c r="F27" s="3">
        <v>4.84968820703294E7</v>
      </c>
      <c r="G27" s="1">
        <v>0.375</v>
      </c>
      <c r="H27" s="1">
        <v>0.0</v>
      </c>
      <c r="I27" s="3">
        <v>5.76453507091952E8</v>
      </c>
      <c r="J27" s="3">
        <v>7.02473539699601E8</v>
      </c>
      <c r="K27" s="1">
        <v>0.471668306770001</v>
      </c>
      <c r="L27" s="1">
        <v>0.0684470752967977</v>
      </c>
      <c r="M27" s="1">
        <v>0.0920945445463425</v>
      </c>
      <c r="N27" s="1">
        <v>0.355227658848488</v>
      </c>
      <c r="O27" s="1">
        <v>0.410682451780786</v>
      </c>
      <c r="P27" s="3">
        <v>5.35341657643948E7</v>
      </c>
      <c r="Q27" s="1">
        <v>0.625</v>
      </c>
      <c r="R27" s="1">
        <v>0.0</v>
      </c>
      <c r="S27" s="3">
        <v>6.32926376642352E8</v>
      </c>
      <c r="T27" s="3">
        <v>7.71292431138273E8</v>
      </c>
      <c r="V27" s="4">
        <f t="shared" si="1"/>
        <v>-0.25</v>
      </c>
      <c r="W27" s="4">
        <f t="shared" si="2"/>
        <v>-1</v>
      </c>
      <c r="X27" s="4">
        <f t="shared" si="3"/>
        <v>0.25</v>
      </c>
      <c r="Y27" s="4">
        <f t="shared" si="4"/>
        <v>15.5</v>
      </c>
      <c r="Z27" s="4">
        <f t="shared" si="5"/>
        <v>-15.5</v>
      </c>
      <c r="AA27" s="4">
        <f t="shared" si="6"/>
        <v>25</v>
      </c>
      <c r="AB27" s="4">
        <f t="shared" si="7"/>
        <v>35</v>
      </c>
      <c r="AC27" s="4">
        <f t="shared" si="8"/>
        <v>26</v>
      </c>
      <c r="AD27" s="4">
        <f t="shared" si="9"/>
        <v>28</v>
      </c>
      <c r="AE27" s="4">
        <f t="shared" si="10"/>
        <v>15.5</v>
      </c>
      <c r="AF27" s="4">
        <f t="shared" si="11"/>
        <v>45.5</v>
      </c>
    </row>
    <row r="28">
      <c r="A28" s="1">
        <v>0.274413227381961</v>
      </c>
      <c r="B28" s="1">
        <v>0.260868061880838</v>
      </c>
      <c r="C28" s="1">
        <v>0.37640535728101</v>
      </c>
      <c r="D28" s="1">
        <v>0.510718632204406</v>
      </c>
      <c r="E28" s="1">
        <v>0.673822538398372</v>
      </c>
      <c r="F28" s="1">
        <v>430827.397659793</v>
      </c>
      <c r="G28" s="1">
        <v>0.166666666666666</v>
      </c>
      <c r="H28" s="1">
        <v>0.0</v>
      </c>
      <c r="I28" s="3">
        <v>4.62482441055388E7</v>
      </c>
      <c r="J28" s="3">
        <v>5.19690932574953E7</v>
      </c>
      <c r="K28" s="1">
        <v>0.699336524465425</v>
      </c>
      <c r="L28" s="1">
        <v>0.0</v>
      </c>
      <c r="M28" s="1">
        <v>0.0335884852310782</v>
      </c>
      <c r="N28" s="1">
        <v>0.160173502977179</v>
      </c>
      <c r="O28" s="1">
        <v>0.0</v>
      </c>
      <c r="P28" s="1">
        <v>1068893.34415117</v>
      </c>
      <c r="Q28" s="1">
        <v>0.833333333333333</v>
      </c>
      <c r="R28" s="1">
        <v>0.0</v>
      </c>
      <c r="S28" s="3">
        <v>4.5078876612185E7</v>
      </c>
      <c r="T28" s="3">
        <v>5.0655075943182E7</v>
      </c>
      <c r="V28" s="4">
        <f t="shared" si="1"/>
        <v>-0.6666666667</v>
      </c>
      <c r="W28" s="4">
        <f t="shared" si="2"/>
        <v>-1</v>
      </c>
      <c r="X28" s="4">
        <f t="shared" si="3"/>
        <v>0.6666666667</v>
      </c>
      <c r="Y28" s="4">
        <f t="shared" si="4"/>
        <v>26.5</v>
      </c>
      <c r="Z28" s="4">
        <f t="shared" si="5"/>
        <v>-26.5</v>
      </c>
      <c r="AA28" s="4">
        <f t="shared" si="6"/>
        <v>23</v>
      </c>
      <c r="AB28" s="4">
        <f t="shared" si="7"/>
        <v>53</v>
      </c>
      <c r="AC28" s="4">
        <f t="shared" si="8"/>
        <v>49</v>
      </c>
      <c r="AD28" s="4">
        <f t="shared" si="9"/>
        <v>11</v>
      </c>
      <c r="AE28" s="4">
        <f t="shared" si="10"/>
        <v>4.5</v>
      </c>
      <c r="AF28" s="4">
        <f t="shared" si="11"/>
        <v>56.5</v>
      </c>
    </row>
    <row r="29">
      <c r="A29" s="1">
        <v>0.135703982116783</v>
      </c>
      <c r="B29" s="1">
        <v>0.0852865491091017</v>
      </c>
      <c r="C29" s="1">
        <v>0.187657633745666</v>
      </c>
      <c r="D29" s="1">
        <v>0.406042014993466</v>
      </c>
      <c r="E29" s="1">
        <v>0.305525976412847</v>
      </c>
      <c r="F29" s="3">
        <v>3.88180921035277E7</v>
      </c>
      <c r="G29" s="1">
        <v>0.285714285714285</v>
      </c>
      <c r="H29" s="1">
        <v>0.0</v>
      </c>
      <c r="I29" s="3">
        <v>5.27879726155024E8</v>
      </c>
      <c r="J29" s="3">
        <v>6.75855482322809E8</v>
      </c>
      <c r="K29" s="1">
        <v>0.26044146309103</v>
      </c>
      <c r="L29" s="1">
        <v>0.0</v>
      </c>
      <c r="M29" s="1">
        <v>0.0683673980566985</v>
      </c>
      <c r="N29" s="1">
        <v>0.0686937069079713</v>
      </c>
      <c r="O29" s="1">
        <v>0.0</v>
      </c>
      <c r="P29" s="3">
        <v>9.68594947761356E7</v>
      </c>
      <c r="Q29" s="1">
        <v>0.714285714285714</v>
      </c>
      <c r="R29" s="1">
        <v>0.0</v>
      </c>
      <c r="S29" s="3">
        <v>4.30833455822682E8</v>
      </c>
      <c r="T29" s="3">
        <v>5.51604798561344E8</v>
      </c>
      <c r="V29" s="4">
        <f t="shared" si="1"/>
        <v>-0.4285714286</v>
      </c>
      <c r="W29" s="4">
        <f t="shared" si="2"/>
        <v>-1</v>
      </c>
      <c r="X29" s="4">
        <f t="shared" si="3"/>
        <v>0.4285714286</v>
      </c>
      <c r="Y29" s="4">
        <f t="shared" si="4"/>
        <v>21.5</v>
      </c>
      <c r="Z29" s="4">
        <f t="shared" si="5"/>
        <v>-21.5</v>
      </c>
      <c r="AA29" s="4">
        <f t="shared" si="6"/>
        <v>16</v>
      </c>
      <c r="AB29" s="4">
        <f t="shared" si="7"/>
        <v>21</v>
      </c>
      <c r="AC29" s="4">
        <f t="shared" si="8"/>
        <v>31</v>
      </c>
      <c r="AD29" s="4">
        <f t="shared" si="9"/>
        <v>11</v>
      </c>
      <c r="AE29" s="4">
        <f t="shared" si="10"/>
        <v>9.5</v>
      </c>
      <c r="AF29" s="4">
        <f t="shared" si="11"/>
        <v>51.5</v>
      </c>
    </row>
    <row r="30">
      <c r="A30" s="1">
        <v>0.0</v>
      </c>
      <c r="B30" s="1">
        <v>1.10006024201966</v>
      </c>
      <c r="C30" s="1">
        <v>1.15955148273403</v>
      </c>
      <c r="D30" s="1">
        <v>1.23206392043532</v>
      </c>
      <c r="E30" s="1">
        <v>3.64189127546188</v>
      </c>
      <c r="F30" s="1">
        <v>817986.465280558</v>
      </c>
      <c r="G30" s="1">
        <v>0.0</v>
      </c>
      <c r="H30" s="1">
        <v>0.0</v>
      </c>
      <c r="I30" s="3">
        <v>3.26801060461163E7</v>
      </c>
      <c r="J30" s="3">
        <v>4.52790621944761E7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1.0</v>
      </c>
      <c r="R30" s="1">
        <v>0.0</v>
      </c>
      <c r="S30" s="3">
        <v>3.15456127291424E7</v>
      </c>
      <c r="T30" s="3">
        <v>4.37071953123193E7</v>
      </c>
      <c r="V30" s="4">
        <f t="shared" si="1"/>
        <v>-1</v>
      </c>
      <c r="W30" s="4">
        <f t="shared" si="2"/>
        <v>-1</v>
      </c>
      <c r="X30" s="4">
        <f t="shared" si="3"/>
        <v>1</v>
      </c>
      <c r="Y30" s="4">
        <f t="shared" si="4"/>
        <v>29</v>
      </c>
      <c r="Z30" s="4">
        <f t="shared" si="5"/>
        <v>-29</v>
      </c>
      <c r="AA30" s="4">
        <f t="shared" si="6"/>
        <v>3.5</v>
      </c>
      <c r="AB30" s="4">
        <f t="shared" si="7"/>
        <v>3.5</v>
      </c>
      <c r="AC30" s="4">
        <f t="shared" si="8"/>
        <v>59</v>
      </c>
      <c r="AD30" s="4">
        <f t="shared" si="9"/>
        <v>11</v>
      </c>
      <c r="AE30" s="4">
        <f t="shared" si="10"/>
        <v>2</v>
      </c>
      <c r="AF30" s="4">
        <f t="shared" si="11"/>
        <v>59</v>
      </c>
    </row>
    <row r="31">
      <c r="A31" s="1">
        <v>0.392047816601792</v>
      </c>
      <c r="B31" s="1">
        <v>0.0</v>
      </c>
      <c r="C31" s="1">
        <v>0.0772770160862238</v>
      </c>
      <c r="D31" s="1">
        <v>0.220545041473752</v>
      </c>
      <c r="E31" s="1">
        <v>0.0</v>
      </c>
      <c r="F31" s="3">
        <v>4.15365263210018E7</v>
      </c>
      <c r="G31" s="1">
        <v>0.6</v>
      </c>
      <c r="H31" s="1">
        <v>0.0</v>
      </c>
      <c r="I31" s="3">
        <v>1.42750512040171E8</v>
      </c>
      <c r="J31" s="3">
        <v>1.73549005851719E8</v>
      </c>
      <c r="K31" s="1">
        <v>0.179884569320746</v>
      </c>
      <c r="L31" s="1">
        <v>1.17901435432017</v>
      </c>
      <c r="M31" s="1">
        <v>0.265678428456746</v>
      </c>
      <c r="N31" s="1">
        <v>0.603288717023887</v>
      </c>
      <c r="O31" s="1">
        <v>4.70015371808937</v>
      </c>
      <c r="P31" s="1">
        <v>9178522.5151419</v>
      </c>
      <c r="Q31" s="1">
        <v>0.4</v>
      </c>
      <c r="R31" s="1">
        <v>0.0</v>
      </c>
      <c r="S31" s="3">
        <v>1.6544380444492E8</v>
      </c>
      <c r="T31" s="3">
        <v>2.01138412511818E8</v>
      </c>
      <c r="V31" s="4">
        <f t="shared" si="1"/>
        <v>0.2</v>
      </c>
      <c r="W31" s="4">
        <f t="shared" si="2"/>
        <v>1</v>
      </c>
      <c r="X31" s="4">
        <f t="shared" si="3"/>
        <v>0.2</v>
      </c>
      <c r="Y31" s="4">
        <f t="shared" si="4"/>
        <v>12</v>
      </c>
      <c r="Z31" s="4">
        <f t="shared" si="5"/>
        <v>12</v>
      </c>
      <c r="AA31" s="4">
        <f t="shared" si="6"/>
        <v>28</v>
      </c>
      <c r="AB31" s="4">
        <f t="shared" si="7"/>
        <v>18</v>
      </c>
      <c r="AC31" s="4">
        <f t="shared" si="8"/>
        <v>11</v>
      </c>
      <c r="AD31" s="4">
        <f t="shared" si="9"/>
        <v>60</v>
      </c>
      <c r="AE31" s="4">
        <f t="shared" si="10"/>
        <v>42</v>
      </c>
      <c r="AF31" s="4">
        <f t="shared" si="11"/>
        <v>19</v>
      </c>
    </row>
    <row r="32"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5"/>
      <c r="AA33" s="5"/>
      <c r="AB33" s="5"/>
      <c r="AC33" s="5"/>
      <c r="AD33" s="5"/>
      <c r="AE33" s="5"/>
      <c r="AF33" s="5"/>
    </row>
    <row r="34">
      <c r="V34" s="2"/>
      <c r="W34" s="2"/>
      <c r="X34" s="2"/>
      <c r="Y34" s="2"/>
      <c r="Z34" s="4">
        <f>SUMif(Z2:Z31,"&gt;0",Z2:Z31)</f>
        <v>157.5</v>
      </c>
      <c r="AA34" s="4">
        <f>sum(AA2:AA31)</f>
        <v>863.5</v>
      </c>
      <c r="AB34" s="4">
        <f>SUM(AB2:AB31)</f>
        <v>966.5</v>
      </c>
      <c r="AC34" s="4">
        <f>sum(AC2:AC31)</f>
        <v>957</v>
      </c>
      <c r="AD34" s="4">
        <f>SUM(AD2:AD31)</f>
        <v>873</v>
      </c>
      <c r="AE34" s="4">
        <f>sum(AE2:AE31)</f>
        <v>803</v>
      </c>
      <c r="AF34" s="4">
        <f>SUM(AF2:AF31)</f>
        <v>1027</v>
      </c>
    </row>
    <row r="35">
      <c r="V35" s="2"/>
      <c r="W35" s="2"/>
      <c r="X35" s="2"/>
      <c r="Y35" s="2"/>
      <c r="Z35" s="4">
        <f>sum(Z2:Z31)</f>
        <v>-150</v>
      </c>
      <c r="AA35" s="2" t="s">
        <v>31</v>
      </c>
      <c r="AB35" s="4">
        <f>(AA34/Z36-(Z36+1)/2)/Z36</f>
        <v>0.4427777778</v>
      </c>
      <c r="AC35" s="2" t="s">
        <v>32</v>
      </c>
      <c r="AD35" s="4">
        <f>(AC34/Z36-(Z36+1)/2)/Z36</f>
        <v>0.5466666667</v>
      </c>
      <c r="AE35" s="2" t="s">
        <v>33</v>
      </c>
      <c r="AF35" s="4">
        <f>(AE34/Z36-(Z36+1)/2)/Z36</f>
        <v>0.3755555556</v>
      </c>
    </row>
    <row r="36">
      <c r="V36" s="5"/>
      <c r="W36" s="5"/>
      <c r="X36" s="5"/>
      <c r="Y36" s="5"/>
      <c r="Z36" s="4">
        <v>30.0</v>
      </c>
      <c r="AA36" s="2" t="s">
        <v>34</v>
      </c>
      <c r="AB36" s="6">
        <f>(AB34/Z36-(Z36+1)/2)/Z36</f>
        <v>0.5572222222</v>
      </c>
      <c r="AC36" s="2" t="s">
        <v>35</v>
      </c>
      <c r="AD36" s="6">
        <f>(AD34/Z36-(Z36+1)/2)/Z36</f>
        <v>0.4533333333</v>
      </c>
      <c r="AE36" s="2" t="s">
        <v>36</v>
      </c>
      <c r="AF36" s="6">
        <f>(AF34/Z36-(Z36+1)/2)/Z36</f>
        <v>0.6244444444</v>
      </c>
    </row>
  </sheetData>
  <drawing r:id="rId1"/>
</worksheet>
</file>