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latform_RQ2_19Devs_Analysis_8" sheetId="1" r:id="rId3"/>
  </sheets>
  <definedNames/>
  <calcPr/>
</workbook>
</file>

<file path=xl/sharedStrings.xml><?xml version="1.0" encoding="utf-8"?>
<sst xmlns="http://schemas.openxmlformats.org/spreadsheetml/2006/main" count="37" uniqueCount="37">
  <si>
    <t>NSGAII:    Hypervolume</t>
  </si>
  <si>
    <t>NSGAII:    GenerationalDistance</t>
  </si>
  <si>
    <t>NSGAII:    InvertedGenerationalDistance</t>
  </si>
  <si>
    <t>NSGAII:    AdditiveEpsilonIndicator</t>
  </si>
  <si>
    <t>NSGAII:    MaximumParetoFrontError</t>
  </si>
  <si>
    <t>NSGAII:    Spacing</t>
  </si>
  <si>
    <t>NSGAII:    Contribution</t>
  </si>
  <si>
    <t>NSGAII:    R1Indicator</t>
  </si>
  <si>
    <t>NSGAII:    R2Indicator</t>
  </si>
  <si>
    <t>NSGAII:    R3Indicator</t>
  </si>
  <si>
    <t>ID:    Hypervolume</t>
  </si>
  <si>
    <t>ID:    GenerationalDistance</t>
  </si>
  <si>
    <t>ID:    InvertedGenerationalDistance</t>
  </si>
  <si>
    <t>ID:    AdditiveEpsilonIndicator</t>
  </si>
  <si>
    <t>ID:    MaximumParetoFrontError</t>
  </si>
  <si>
    <t>ID:    Spacing</t>
  </si>
  <si>
    <t>ID:    Contribution</t>
  </si>
  <si>
    <t>ID:    R1Indicator</t>
  </si>
  <si>
    <t>ID:    R2Indicator</t>
  </si>
  <si>
    <t>ID:    R3Indicator</t>
  </si>
  <si>
    <t>diff</t>
  </si>
  <si>
    <t>positive</t>
  </si>
  <si>
    <t>|diff|</t>
  </si>
  <si>
    <t>rank</t>
  </si>
  <si>
    <t>sign rank</t>
  </si>
  <si>
    <t>rank_1_HV</t>
  </si>
  <si>
    <t>rank_2_HV</t>
  </si>
  <si>
    <t>rank_1_GD</t>
  </si>
  <si>
    <t>rank_2_GD</t>
  </si>
  <si>
    <t>rank_1_C</t>
  </si>
  <si>
    <t>rank_2_C</t>
  </si>
  <si>
    <t>A12_HV</t>
  </si>
  <si>
    <t>A12_GD</t>
  </si>
  <si>
    <t>A12_C</t>
  </si>
  <si>
    <t>A21_HV</t>
  </si>
  <si>
    <t>A21_GD</t>
  </si>
  <si>
    <t>A21_C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</si>
</sst>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/>
    <font>
      <color rgb="FF000000"/>
      <name val="Arial"/>
    </font>
    <font>
      <name val="Arial"/>
    </font>
    <font>
      <sz val="11.0"/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1" numFmtId="11" xfId="0" applyAlignment="1" applyFont="1" applyNumberFormat="1">
      <alignment readingOrder="0"/>
    </xf>
    <xf borderId="0" fillId="0" fontId="2" numFmtId="0" xfId="0" applyAlignment="1" applyFont="1">
      <alignment horizontal="right" vertical="bottom"/>
    </xf>
    <xf borderId="0" fillId="0" fontId="3" numFmtId="0" xfId="0" applyAlignment="1" applyFont="1">
      <alignment vertical="bottom"/>
    </xf>
    <xf borderId="0" fillId="2" fontId="4" numFmtId="0" xfId="0" applyAlignment="1" applyFill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</row>
    <row r="2">
      <c r="A2" s="1">
        <v>0.6388236937887</v>
      </c>
      <c r="B2" s="1">
        <v>0.0</v>
      </c>
      <c r="C2" s="1">
        <v>0.0577952786019822</v>
      </c>
      <c r="D2" s="1">
        <v>0.181989403475642</v>
      </c>
      <c r="E2" s="1">
        <v>0.0</v>
      </c>
      <c r="F2" s="3">
        <v>1.06470561259439E7</v>
      </c>
      <c r="G2" s="1">
        <v>0.714285714285714</v>
      </c>
      <c r="H2" s="1">
        <v>0.0</v>
      </c>
      <c r="I2" s="3">
        <v>3.41383225853497E8</v>
      </c>
      <c r="J2" s="3">
        <v>3.96228682446881E8</v>
      </c>
      <c r="K2" s="1">
        <v>0.555147806512039</v>
      </c>
      <c r="L2" s="1">
        <v>0.112506388920112</v>
      </c>
      <c r="M2" s="1">
        <v>0.186545341373307</v>
      </c>
      <c r="N2" s="1">
        <v>0.178238814303494</v>
      </c>
      <c r="O2" s="1">
        <v>0.337519166760336</v>
      </c>
      <c r="P2" s="3">
        <v>7.00623081259178E7</v>
      </c>
      <c r="Q2" s="1">
        <v>0.285714285714285</v>
      </c>
      <c r="R2" s="1">
        <v>0.0</v>
      </c>
      <c r="S2" s="3">
        <v>3.24934833681186E8</v>
      </c>
      <c r="T2" s="3">
        <v>3.77137660948443E8</v>
      </c>
      <c r="V2" s="4">
        <f t="shared" ref="V2:V31" si="1">G2-Q2</f>
        <v>0.4285714286</v>
      </c>
      <c r="W2" s="4">
        <f t="shared" ref="W2:W31" si="2">if(V2&gt;0,1,-1)</f>
        <v>1</v>
      </c>
      <c r="X2" s="4">
        <f t="shared" ref="X2:X31" si="3">ABS(V2)</f>
        <v>0.4285714286</v>
      </c>
      <c r="Y2" s="4">
        <f t="shared" ref="Y2:Y31" si="4">RANK.AVG(X2,$X$2:$X$31,1)</f>
        <v>16</v>
      </c>
      <c r="Z2" s="4">
        <f t="shared" ref="Z2:Z31" si="5">Y2*W2</f>
        <v>16</v>
      </c>
      <c r="AA2" s="4">
        <f t="shared" ref="AA2:AA31" si="6">RANK.AVG(A2,{$A$2:$A$31,$K$2:$K$31},1)</f>
        <v>44</v>
      </c>
      <c r="AB2" s="4">
        <f t="shared" ref="AB2:AB31" si="7">RANK.AVG(K2,{$A$2:$A$31,$K$2:$K$31},1)</f>
        <v>36</v>
      </c>
      <c r="AC2" s="4">
        <f t="shared" ref="AC2:AC31" si="8">RANK.AVG(B2,{$B$2:$B$31,$L$2:$L$31},1)</f>
        <v>11</v>
      </c>
      <c r="AD2" s="4">
        <f t="shared" ref="AD2:AD31" si="9">RANK.AVG(L2,{$B$2:$B$31,$L$2:$L$31},1)</f>
        <v>35</v>
      </c>
      <c r="AE2" s="4">
        <f t="shared" ref="AE2:AE31" si="10">RANK.AVG(G2,{$G$2:$G$31,$Q$2:$Q$31},1)</f>
        <v>46</v>
      </c>
      <c r="AF2" s="4">
        <f t="shared" ref="AF2:AF31" si="11">RANK.AVG(Q2,{$G$2:$G$31,$Q$2:$Q$31},1)</f>
        <v>15</v>
      </c>
    </row>
    <row r="3">
      <c r="A3" s="1">
        <v>0.0</v>
      </c>
      <c r="B3" s="1">
        <v>0.737881152464212</v>
      </c>
      <c r="C3" s="1">
        <v>0.707106781186547</v>
      </c>
      <c r="D3" s="1">
        <v>1.0</v>
      </c>
      <c r="E3" s="1">
        <v>1.47576230492842</v>
      </c>
      <c r="F3" s="1">
        <v>0.0</v>
      </c>
      <c r="G3" s="1">
        <v>0.5</v>
      </c>
      <c r="H3" s="1">
        <v>0.0</v>
      </c>
      <c r="I3" s="3">
        <v>8.27419390511802E8</v>
      </c>
      <c r="J3" s="3">
        <v>1.14640784079335E9</v>
      </c>
      <c r="K3" s="1">
        <v>0.0</v>
      </c>
      <c r="L3" s="1">
        <v>0.0</v>
      </c>
      <c r="M3" s="1">
        <v>0.707106781186547</v>
      </c>
      <c r="N3" s="1">
        <v>1.0</v>
      </c>
      <c r="O3" s="1">
        <v>0.0</v>
      </c>
      <c r="P3" s="1">
        <v>0.0</v>
      </c>
      <c r="Q3" s="1">
        <v>0.5</v>
      </c>
      <c r="R3" s="1">
        <v>0.0</v>
      </c>
      <c r="S3" s="3">
        <v>8.76070481521527E8</v>
      </c>
      <c r="T3" s="3">
        <v>1.2138157468703E9</v>
      </c>
      <c r="V3" s="4">
        <f t="shared" si="1"/>
        <v>0</v>
      </c>
      <c r="W3" s="4">
        <f t="shared" si="2"/>
        <v>-1</v>
      </c>
      <c r="X3" s="4">
        <f t="shared" si="3"/>
        <v>0</v>
      </c>
      <c r="Y3" s="4">
        <f t="shared" si="4"/>
        <v>2.5</v>
      </c>
      <c r="Z3" s="4">
        <f t="shared" si="5"/>
        <v>-2.5</v>
      </c>
      <c r="AA3" s="4">
        <f t="shared" si="6"/>
        <v>2.5</v>
      </c>
      <c r="AB3" s="4">
        <f t="shared" si="7"/>
        <v>2.5</v>
      </c>
      <c r="AC3" s="4">
        <f t="shared" si="8"/>
        <v>56</v>
      </c>
      <c r="AD3" s="4">
        <f t="shared" si="9"/>
        <v>11</v>
      </c>
      <c r="AE3" s="4">
        <f t="shared" si="10"/>
        <v>30.5</v>
      </c>
      <c r="AF3" s="4">
        <f t="shared" si="11"/>
        <v>30.5</v>
      </c>
    </row>
    <row r="4">
      <c r="A4" s="1">
        <v>0.749384747130945</v>
      </c>
      <c r="B4" s="1">
        <v>0.0</v>
      </c>
      <c r="C4" s="1">
        <v>0.221979154888583</v>
      </c>
      <c r="D4" s="1">
        <v>0.163278131181127</v>
      </c>
      <c r="E4" s="1">
        <v>0.0</v>
      </c>
      <c r="F4" s="1">
        <v>0.0</v>
      </c>
      <c r="G4" s="1">
        <v>0.285714285714285</v>
      </c>
      <c r="H4" s="1">
        <v>0.0</v>
      </c>
      <c r="I4" s="3">
        <v>6.85314078946399E8</v>
      </c>
      <c r="J4" s="3">
        <v>7.40251709933567E8</v>
      </c>
      <c r="K4" s="1">
        <v>0.796577080143105</v>
      </c>
      <c r="L4" s="1">
        <v>0.0</v>
      </c>
      <c r="M4" s="1">
        <v>0.022144881900829</v>
      </c>
      <c r="N4" s="1">
        <v>0.048533079917629</v>
      </c>
      <c r="O4" s="1">
        <v>0.0</v>
      </c>
      <c r="P4" s="3">
        <v>6.70617967165009E7</v>
      </c>
      <c r="Q4" s="1">
        <v>0.714285714285714</v>
      </c>
      <c r="R4" s="1">
        <v>0.0</v>
      </c>
      <c r="S4" s="3">
        <v>6.64676798179509E8</v>
      </c>
      <c r="T4" s="3">
        <v>7.17960062889962E8</v>
      </c>
      <c r="V4" s="4">
        <f t="shared" si="1"/>
        <v>-0.4285714286</v>
      </c>
      <c r="W4" s="4">
        <f t="shared" si="2"/>
        <v>-1</v>
      </c>
      <c r="X4" s="4">
        <f t="shared" si="3"/>
        <v>0.4285714286</v>
      </c>
      <c r="Y4" s="4">
        <f t="shared" si="4"/>
        <v>16</v>
      </c>
      <c r="Z4" s="4">
        <f t="shared" si="5"/>
        <v>-16</v>
      </c>
      <c r="AA4" s="4">
        <f t="shared" si="6"/>
        <v>53</v>
      </c>
      <c r="AB4" s="4">
        <f t="shared" si="7"/>
        <v>56</v>
      </c>
      <c r="AC4" s="4">
        <f t="shared" si="8"/>
        <v>11</v>
      </c>
      <c r="AD4" s="4">
        <f t="shared" si="9"/>
        <v>11</v>
      </c>
      <c r="AE4" s="4">
        <f t="shared" si="10"/>
        <v>15</v>
      </c>
      <c r="AF4" s="4">
        <f t="shared" si="11"/>
        <v>46</v>
      </c>
    </row>
    <row r="5">
      <c r="A5" s="1">
        <v>0.0946529772485989</v>
      </c>
      <c r="B5" s="1">
        <v>0.306131543781196</v>
      </c>
      <c r="C5" s="1">
        <v>0.458319808238596</v>
      </c>
      <c r="D5" s="1">
        <v>0.61811037271807</v>
      </c>
      <c r="E5" s="1">
        <v>0.773661748268203</v>
      </c>
      <c r="F5" s="3">
        <v>1.23726074564153E7</v>
      </c>
      <c r="G5" s="1">
        <v>0.25</v>
      </c>
      <c r="H5" s="1">
        <v>0.0</v>
      </c>
      <c r="I5" s="3">
        <v>4.78920754144775E8</v>
      </c>
      <c r="J5" s="3">
        <v>5.39128002544143E8</v>
      </c>
      <c r="K5" s="1">
        <v>0.722894907634181</v>
      </c>
      <c r="L5" s="1">
        <v>0.157403669459</v>
      </c>
      <c r="M5" s="1">
        <v>0.157403669459</v>
      </c>
      <c r="N5" s="1">
        <v>0.20579760092704</v>
      </c>
      <c r="O5" s="1">
        <v>0.629614677836002</v>
      </c>
      <c r="P5" s="3">
        <v>5.77615583261088E7</v>
      </c>
      <c r="Q5" s="1">
        <v>0.75</v>
      </c>
      <c r="R5" s="1">
        <v>0.0</v>
      </c>
      <c r="S5" s="3">
        <v>4.82419386889476E8</v>
      </c>
      <c r="T5" s="3">
        <v>5.43066554782179E8</v>
      </c>
      <c r="V5" s="4">
        <f t="shared" si="1"/>
        <v>-0.5</v>
      </c>
      <c r="W5" s="4">
        <f t="shared" si="2"/>
        <v>-1</v>
      </c>
      <c r="X5" s="4">
        <f t="shared" si="3"/>
        <v>0.5</v>
      </c>
      <c r="Y5" s="4">
        <f t="shared" si="4"/>
        <v>21</v>
      </c>
      <c r="Z5" s="4">
        <f t="shared" si="5"/>
        <v>-21</v>
      </c>
      <c r="AA5" s="4">
        <f t="shared" si="6"/>
        <v>8</v>
      </c>
      <c r="AB5" s="4">
        <f t="shared" si="7"/>
        <v>49</v>
      </c>
      <c r="AC5" s="4">
        <f t="shared" si="8"/>
        <v>50</v>
      </c>
      <c r="AD5" s="4">
        <f t="shared" si="9"/>
        <v>41</v>
      </c>
      <c r="AE5" s="4">
        <f t="shared" si="10"/>
        <v>10</v>
      </c>
      <c r="AF5" s="4">
        <f t="shared" si="11"/>
        <v>51</v>
      </c>
    </row>
    <row r="6">
      <c r="A6" s="1">
        <v>0.315924405703218</v>
      </c>
      <c r="B6" s="1">
        <v>0.642418844937487</v>
      </c>
      <c r="C6" s="1">
        <v>0.178330980394061</v>
      </c>
      <c r="D6" s="1">
        <v>0.331888981601742</v>
      </c>
      <c r="E6" s="1">
        <v>4.46512592128318</v>
      </c>
      <c r="F6" s="3">
        <v>4.1457793823459E7</v>
      </c>
      <c r="G6" s="1">
        <v>0.333333333333333</v>
      </c>
      <c r="H6" s="1">
        <v>0.0</v>
      </c>
      <c r="I6" s="3">
        <v>5.27488175809013E8</v>
      </c>
      <c r="J6" s="3">
        <v>6.4053506155859E8</v>
      </c>
      <c r="K6" s="1">
        <v>0.384315536489369</v>
      </c>
      <c r="L6" s="1">
        <v>0.0650206515583244</v>
      </c>
      <c r="M6" s="1">
        <v>0.0741480385105372</v>
      </c>
      <c r="N6" s="1">
        <v>0.290139844549268</v>
      </c>
      <c r="O6" s="1">
        <v>0.357522568156989</v>
      </c>
      <c r="P6" s="3">
        <v>2.28115278583637E7</v>
      </c>
      <c r="Q6" s="1">
        <v>0.666666666666666</v>
      </c>
      <c r="R6" s="1">
        <v>0.0</v>
      </c>
      <c r="S6" s="3">
        <v>5.22880840622032E8</v>
      </c>
      <c r="T6" s="3">
        <v>6.34940757397339E8</v>
      </c>
      <c r="V6" s="4">
        <f t="shared" si="1"/>
        <v>-0.3333333333</v>
      </c>
      <c r="W6" s="4">
        <f t="shared" si="2"/>
        <v>-1</v>
      </c>
      <c r="X6" s="4">
        <f t="shared" si="3"/>
        <v>0.3333333333</v>
      </c>
      <c r="Y6" s="4">
        <f t="shared" si="4"/>
        <v>10</v>
      </c>
      <c r="Z6" s="4">
        <f t="shared" si="5"/>
        <v>-10</v>
      </c>
      <c r="AA6" s="4">
        <f t="shared" si="6"/>
        <v>21</v>
      </c>
      <c r="AB6" s="4">
        <f t="shared" si="7"/>
        <v>25</v>
      </c>
      <c r="AC6" s="4">
        <f t="shared" si="8"/>
        <v>55</v>
      </c>
      <c r="AD6" s="4">
        <f t="shared" si="9"/>
        <v>29</v>
      </c>
      <c r="AE6" s="4">
        <f t="shared" si="10"/>
        <v>21</v>
      </c>
      <c r="AF6" s="4">
        <f t="shared" si="11"/>
        <v>40</v>
      </c>
    </row>
    <row r="7">
      <c r="A7" s="1">
        <v>0.387845909466652</v>
      </c>
      <c r="B7" s="1">
        <v>0.0989078851650338</v>
      </c>
      <c r="C7" s="1">
        <v>0.0939536952556301</v>
      </c>
      <c r="D7" s="1">
        <v>0.198435744645996</v>
      </c>
      <c r="E7" s="1">
        <v>0.345201508278034</v>
      </c>
      <c r="F7" s="3">
        <v>6.45476800599283E7</v>
      </c>
      <c r="G7" s="1">
        <v>0.333333333333333</v>
      </c>
      <c r="H7" s="1">
        <v>0.0</v>
      </c>
      <c r="I7" s="3">
        <v>1.09819236075975E9</v>
      </c>
      <c r="J7" s="3">
        <v>1.3536630851488E9</v>
      </c>
      <c r="K7" s="1">
        <v>0.270507172746932</v>
      </c>
      <c r="L7" s="1">
        <v>0.0</v>
      </c>
      <c r="M7" s="1">
        <v>0.0556682178901366</v>
      </c>
      <c r="N7" s="1">
        <v>0.264017538168331</v>
      </c>
      <c r="O7" s="1">
        <v>0.0</v>
      </c>
      <c r="P7" s="3">
        <v>1.6187575676119E8</v>
      </c>
      <c r="Q7" s="1">
        <v>0.666666666666666</v>
      </c>
      <c r="R7" s="1">
        <v>0.0</v>
      </c>
      <c r="S7" s="3">
        <v>1.04384881175462E9</v>
      </c>
      <c r="T7" s="3">
        <v>1.28667769286647E9</v>
      </c>
      <c r="V7" s="4">
        <f t="shared" si="1"/>
        <v>-0.3333333333</v>
      </c>
      <c r="W7" s="4">
        <f t="shared" si="2"/>
        <v>-1</v>
      </c>
      <c r="X7" s="4">
        <f t="shared" si="3"/>
        <v>0.3333333333</v>
      </c>
      <c r="Y7" s="4">
        <f t="shared" si="4"/>
        <v>10</v>
      </c>
      <c r="Z7" s="4">
        <f t="shared" si="5"/>
        <v>-10</v>
      </c>
      <c r="AA7" s="4">
        <f t="shared" si="6"/>
        <v>26</v>
      </c>
      <c r="AB7" s="4">
        <f t="shared" si="7"/>
        <v>16</v>
      </c>
      <c r="AC7" s="4">
        <f t="shared" si="8"/>
        <v>34</v>
      </c>
      <c r="AD7" s="4">
        <f t="shared" si="9"/>
        <v>11</v>
      </c>
      <c r="AE7" s="4">
        <f t="shared" si="10"/>
        <v>21</v>
      </c>
      <c r="AF7" s="4">
        <f t="shared" si="11"/>
        <v>40</v>
      </c>
    </row>
    <row r="8">
      <c r="A8" s="1">
        <v>0.876521350552005</v>
      </c>
      <c r="B8" s="1">
        <v>0.0</v>
      </c>
      <c r="C8" s="1">
        <v>0.0</v>
      </c>
      <c r="D8" s="1">
        <v>0.0</v>
      </c>
      <c r="E8" s="1">
        <v>0.0</v>
      </c>
      <c r="F8" s="3">
        <v>1.81479452432129E7</v>
      </c>
      <c r="G8" s="1">
        <v>1.0</v>
      </c>
      <c r="H8" s="1">
        <v>0.0</v>
      </c>
      <c r="I8" s="3">
        <v>6.41983175289281E8</v>
      </c>
      <c r="J8" s="3">
        <v>6.81837583621155E8</v>
      </c>
      <c r="K8" s="1">
        <v>0.517580170336931</v>
      </c>
      <c r="L8" s="1">
        <v>0.081060721999374</v>
      </c>
      <c r="M8" s="1">
        <v>0.294131800040275</v>
      </c>
      <c r="N8" s="1">
        <v>0.395746720809355</v>
      </c>
      <c r="O8" s="1">
        <v>0.41448143929763</v>
      </c>
      <c r="P8" s="3">
        <v>5.34793380715751E7</v>
      </c>
      <c r="Q8" s="1">
        <v>0.0</v>
      </c>
      <c r="R8" s="1">
        <v>0.0</v>
      </c>
      <c r="S8" s="3">
        <v>7.19041948040913E8</v>
      </c>
      <c r="T8" s="3">
        <v>7.63680180624367E8</v>
      </c>
      <c r="V8" s="4">
        <f t="shared" si="1"/>
        <v>1</v>
      </c>
      <c r="W8" s="4">
        <f t="shared" si="2"/>
        <v>1</v>
      </c>
      <c r="X8" s="4">
        <f t="shared" si="3"/>
        <v>1</v>
      </c>
      <c r="Y8" s="4">
        <f t="shared" si="4"/>
        <v>28.5</v>
      </c>
      <c r="Z8" s="4">
        <f t="shared" si="5"/>
        <v>28.5</v>
      </c>
      <c r="AA8" s="4">
        <f t="shared" si="6"/>
        <v>59</v>
      </c>
      <c r="AB8" s="4">
        <f t="shared" si="7"/>
        <v>35</v>
      </c>
      <c r="AC8" s="4">
        <f t="shared" si="8"/>
        <v>11</v>
      </c>
      <c r="AD8" s="4">
        <f t="shared" si="9"/>
        <v>31</v>
      </c>
      <c r="AE8" s="4">
        <f t="shared" si="10"/>
        <v>58.5</v>
      </c>
      <c r="AF8" s="4">
        <f t="shared" si="11"/>
        <v>2.5</v>
      </c>
    </row>
    <row r="9">
      <c r="A9" s="1">
        <v>0.0</v>
      </c>
      <c r="B9" s="1">
        <v>0.0</v>
      </c>
      <c r="C9" s="1">
        <v>0.215818958268869</v>
      </c>
      <c r="D9" s="1">
        <v>0.479985279690744</v>
      </c>
      <c r="E9" s="1">
        <v>0.0</v>
      </c>
      <c r="F9" s="1">
        <v>0.0</v>
      </c>
      <c r="G9" s="1">
        <v>0.666666666666666</v>
      </c>
      <c r="H9" s="1">
        <v>0.0</v>
      </c>
      <c r="I9" s="3">
        <v>5.49804032673572E8</v>
      </c>
      <c r="J9" s="3">
        <v>6.98349820601008E8</v>
      </c>
      <c r="K9" s="1">
        <v>0.271418261908363</v>
      </c>
      <c r="L9" s="1">
        <v>10.1745823229852</v>
      </c>
      <c r="M9" s="1">
        <v>0.471894891665727</v>
      </c>
      <c r="N9" s="1">
        <v>0.520014720309255</v>
      </c>
      <c r="O9" s="1">
        <v>45.9557122306225</v>
      </c>
      <c r="P9" s="3">
        <v>2.25551325806609E7</v>
      </c>
      <c r="Q9" s="1">
        <v>0.333333333333333</v>
      </c>
      <c r="R9" s="1">
        <v>0.0</v>
      </c>
      <c r="S9" s="3">
        <v>5.76588976368127E8</v>
      </c>
      <c r="T9" s="3">
        <v>7.32371271616364E8</v>
      </c>
      <c r="V9" s="4">
        <f t="shared" si="1"/>
        <v>0.3333333333</v>
      </c>
      <c r="W9" s="4">
        <f t="shared" si="2"/>
        <v>1</v>
      </c>
      <c r="X9" s="4">
        <f t="shared" si="3"/>
        <v>0.3333333333</v>
      </c>
      <c r="Y9" s="4">
        <f t="shared" si="4"/>
        <v>10</v>
      </c>
      <c r="Z9" s="4">
        <f t="shared" si="5"/>
        <v>10</v>
      </c>
      <c r="AA9" s="4">
        <f t="shared" si="6"/>
        <v>2.5</v>
      </c>
      <c r="AB9" s="4">
        <f t="shared" si="7"/>
        <v>17</v>
      </c>
      <c r="AC9" s="4">
        <f t="shared" si="8"/>
        <v>11</v>
      </c>
      <c r="AD9" s="4">
        <f t="shared" si="9"/>
        <v>60</v>
      </c>
      <c r="AE9" s="4">
        <f t="shared" si="10"/>
        <v>40</v>
      </c>
      <c r="AF9" s="4">
        <f t="shared" si="11"/>
        <v>21</v>
      </c>
    </row>
    <row r="10">
      <c r="A10" s="1">
        <v>0.602769179875658</v>
      </c>
      <c r="B10" s="1">
        <v>0.0551650658622423</v>
      </c>
      <c r="C10" s="1">
        <v>0.131884836643247</v>
      </c>
      <c r="D10" s="1">
        <v>0.137273197446996</v>
      </c>
      <c r="E10" s="1">
        <v>0.259542434517354</v>
      </c>
      <c r="F10" s="3">
        <v>2.79994881809352E7</v>
      </c>
      <c r="G10" s="1">
        <v>0.5</v>
      </c>
      <c r="H10" s="1">
        <v>0.0</v>
      </c>
      <c r="I10" s="3">
        <v>1.06042800313793E9</v>
      </c>
      <c r="J10" s="3">
        <v>1.19348366141664E9</v>
      </c>
      <c r="K10" s="1">
        <v>0.643387924861678</v>
      </c>
      <c r="L10" s="1">
        <v>0.0329717124724075</v>
      </c>
      <c r="M10" s="1">
        <v>0.0883521864965452</v>
      </c>
      <c r="N10" s="1">
        <v>0.150599485121506</v>
      </c>
      <c r="O10" s="1">
        <v>0.13188684988963</v>
      </c>
      <c r="P10" s="3">
        <v>5.33542054161618E7</v>
      </c>
      <c r="Q10" s="1">
        <v>0.5</v>
      </c>
      <c r="R10" s="1">
        <v>0.0</v>
      </c>
      <c r="S10" s="3">
        <v>1.03271150558098E9</v>
      </c>
      <c r="T10" s="3">
        <v>1.1622895687775E9</v>
      </c>
      <c r="V10" s="4">
        <f t="shared" si="1"/>
        <v>0</v>
      </c>
      <c r="W10" s="4">
        <f t="shared" si="2"/>
        <v>-1</v>
      </c>
      <c r="X10" s="4">
        <f t="shared" si="3"/>
        <v>0</v>
      </c>
      <c r="Y10" s="4">
        <f t="shared" si="4"/>
        <v>2.5</v>
      </c>
      <c r="Z10" s="4">
        <f t="shared" si="5"/>
        <v>-2.5</v>
      </c>
      <c r="AA10" s="4">
        <f t="shared" si="6"/>
        <v>39</v>
      </c>
      <c r="AB10" s="4">
        <f t="shared" si="7"/>
        <v>45</v>
      </c>
      <c r="AC10" s="4">
        <f t="shared" si="8"/>
        <v>26</v>
      </c>
      <c r="AD10" s="4">
        <f t="shared" si="9"/>
        <v>24</v>
      </c>
      <c r="AE10" s="4">
        <f t="shared" si="10"/>
        <v>30.5</v>
      </c>
      <c r="AF10" s="4">
        <f t="shared" si="11"/>
        <v>30.5</v>
      </c>
    </row>
    <row r="11">
      <c r="A11" s="1">
        <v>0.737366472584465</v>
      </c>
      <c r="B11" s="1">
        <v>0.0628598139814902</v>
      </c>
      <c r="C11" s="1">
        <v>0.23893081906329</v>
      </c>
      <c r="D11" s="1">
        <v>0.12161919825318</v>
      </c>
      <c r="E11" s="1">
        <v>0.235651281019152</v>
      </c>
      <c r="F11" s="3">
        <v>1.15050518176443E8</v>
      </c>
      <c r="G11" s="1">
        <v>0.25</v>
      </c>
      <c r="H11" s="1">
        <v>0.0</v>
      </c>
      <c r="I11" s="3">
        <v>1.19351268258318E9</v>
      </c>
      <c r="J11" s="3">
        <v>1.28785039510394E9</v>
      </c>
      <c r="K11" s="1">
        <v>0.861728290745128</v>
      </c>
      <c r="L11" s="1">
        <v>0.0</v>
      </c>
      <c r="M11" s="1">
        <v>0.156534438742256</v>
      </c>
      <c r="N11" s="3">
        <v>5.18271450922307E-4</v>
      </c>
      <c r="O11" s="1">
        <v>0.0</v>
      </c>
      <c r="P11" s="3">
        <v>1.37549428986848E8</v>
      </c>
      <c r="Q11" s="1">
        <v>0.75</v>
      </c>
      <c r="R11" s="1">
        <v>0.0</v>
      </c>
      <c r="S11" s="3">
        <v>1.12731646253911E9</v>
      </c>
      <c r="T11" s="3">
        <v>1.21642180376348E9</v>
      </c>
      <c r="V11" s="4">
        <f t="shared" si="1"/>
        <v>-0.5</v>
      </c>
      <c r="W11" s="4">
        <f t="shared" si="2"/>
        <v>-1</v>
      </c>
      <c r="X11" s="4">
        <f t="shared" si="3"/>
        <v>0.5</v>
      </c>
      <c r="Y11" s="4">
        <f t="shared" si="4"/>
        <v>21</v>
      </c>
      <c r="Z11" s="4">
        <f t="shared" si="5"/>
        <v>-21</v>
      </c>
      <c r="AA11" s="4">
        <f t="shared" si="6"/>
        <v>50</v>
      </c>
      <c r="AB11" s="4">
        <f t="shared" si="7"/>
        <v>57</v>
      </c>
      <c r="AC11" s="4">
        <f t="shared" si="8"/>
        <v>28</v>
      </c>
      <c r="AD11" s="4">
        <f t="shared" si="9"/>
        <v>11</v>
      </c>
      <c r="AE11" s="4">
        <f t="shared" si="10"/>
        <v>10</v>
      </c>
      <c r="AF11" s="4">
        <f t="shared" si="11"/>
        <v>51</v>
      </c>
    </row>
    <row r="12">
      <c r="A12" s="1">
        <v>0.298006205566264</v>
      </c>
      <c r="B12" s="1">
        <v>0.188118015121286</v>
      </c>
      <c r="C12" s="1">
        <v>0.324154318089309</v>
      </c>
      <c r="D12" s="1">
        <v>0.449071345383047</v>
      </c>
      <c r="E12" s="1">
        <v>0.524745981076833</v>
      </c>
      <c r="F12" s="1">
        <v>722166.185923006</v>
      </c>
      <c r="G12" s="1">
        <v>0.333333333333333</v>
      </c>
      <c r="H12" s="1">
        <v>0.0</v>
      </c>
      <c r="I12" s="3">
        <v>2.32179188348454E8</v>
      </c>
      <c r="J12" s="3">
        <v>2.69181148531037E8</v>
      </c>
      <c r="K12" s="1">
        <v>0.615364975585357</v>
      </c>
      <c r="L12" s="1">
        <v>0.285142405332355</v>
      </c>
      <c r="M12" s="1">
        <v>0.245742413044862</v>
      </c>
      <c r="N12" s="1">
        <v>0.147961469789211</v>
      </c>
      <c r="O12" s="1">
        <v>0.855427215997065</v>
      </c>
      <c r="P12" s="3">
        <v>4.64689253034238E7</v>
      </c>
      <c r="Q12" s="1">
        <v>0.666666666666666</v>
      </c>
      <c r="R12" s="1">
        <v>0.0</v>
      </c>
      <c r="S12" s="3">
        <v>2.29560655168442E8</v>
      </c>
      <c r="T12" s="3">
        <v>2.66145286364333E8</v>
      </c>
      <c r="V12" s="4">
        <f t="shared" si="1"/>
        <v>-0.3333333333</v>
      </c>
      <c r="W12" s="4">
        <f t="shared" si="2"/>
        <v>-1</v>
      </c>
      <c r="X12" s="4">
        <f t="shared" si="3"/>
        <v>0.3333333333</v>
      </c>
      <c r="Y12" s="4">
        <f t="shared" si="4"/>
        <v>10</v>
      </c>
      <c r="Z12" s="4">
        <f t="shared" si="5"/>
        <v>-10</v>
      </c>
      <c r="AA12" s="4">
        <f t="shared" si="6"/>
        <v>20</v>
      </c>
      <c r="AB12" s="4">
        <f t="shared" si="7"/>
        <v>43</v>
      </c>
      <c r="AC12" s="4">
        <f t="shared" si="8"/>
        <v>44</v>
      </c>
      <c r="AD12" s="4">
        <f t="shared" si="9"/>
        <v>49</v>
      </c>
      <c r="AE12" s="4">
        <f t="shared" si="10"/>
        <v>21</v>
      </c>
      <c r="AF12" s="4">
        <f t="shared" si="11"/>
        <v>40</v>
      </c>
    </row>
    <row r="13">
      <c r="A13" s="1">
        <v>0.503963801913028</v>
      </c>
      <c r="B13" s="1">
        <v>0.0969740226161905</v>
      </c>
      <c r="C13" s="1">
        <v>0.182991452122889</v>
      </c>
      <c r="D13" s="1">
        <v>0.225303792340163</v>
      </c>
      <c r="E13" s="1">
        <v>0.23080278082019</v>
      </c>
      <c r="F13" s="3">
        <v>1.02235903444683E8</v>
      </c>
      <c r="G13" s="1">
        <v>0.2</v>
      </c>
      <c r="H13" s="1">
        <v>0.0</v>
      </c>
      <c r="I13" s="3">
        <v>3.84427342868598E8</v>
      </c>
      <c r="J13" s="3">
        <v>4.3041616636274E8</v>
      </c>
      <c r="K13" s="1">
        <v>0.73827630904482</v>
      </c>
      <c r="L13" s="1">
        <v>0.0</v>
      </c>
      <c r="M13" s="1">
        <v>0.0486841510087653</v>
      </c>
      <c r="N13" s="1">
        <v>0.0632579424837974</v>
      </c>
      <c r="O13" s="1">
        <v>0.0</v>
      </c>
      <c r="P13" s="3">
        <v>1.23634819018367E8</v>
      </c>
      <c r="Q13" s="1">
        <v>0.8</v>
      </c>
      <c r="R13" s="1">
        <v>0.0</v>
      </c>
      <c r="S13" s="3">
        <v>3.79415096633233E8</v>
      </c>
      <c r="T13" s="3">
        <v>4.24804296821516E8</v>
      </c>
      <c r="V13" s="4">
        <f t="shared" si="1"/>
        <v>-0.6</v>
      </c>
      <c r="W13" s="4">
        <f t="shared" si="2"/>
        <v>-1</v>
      </c>
      <c r="X13" s="4">
        <f t="shared" si="3"/>
        <v>0.6</v>
      </c>
      <c r="Y13" s="4">
        <f t="shared" si="4"/>
        <v>25.5</v>
      </c>
      <c r="Z13" s="4">
        <f t="shared" si="5"/>
        <v>-25.5</v>
      </c>
      <c r="AA13" s="4">
        <f t="shared" si="6"/>
        <v>32</v>
      </c>
      <c r="AB13" s="4">
        <f t="shared" si="7"/>
        <v>51</v>
      </c>
      <c r="AC13" s="4">
        <f t="shared" si="8"/>
        <v>33</v>
      </c>
      <c r="AD13" s="4">
        <f t="shared" si="9"/>
        <v>11</v>
      </c>
      <c r="AE13" s="4">
        <f t="shared" si="10"/>
        <v>5.5</v>
      </c>
      <c r="AF13" s="4">
        <f t="shared" si="11"/>
        <v>55.5</v>
      </c>
    </row>
    <row r="14">
      <c r="A14" s="1">
        <v>0.441984217375204</v>
      </c>
      <c r="B14" s="1">
        <v>0.0</v>
      </c>
      <c r="C14" s="1">
        <v>0.061089094840334</v>
      </c>
      <c r="D14" s="1">
        <v>0.188236653998058</v>
      </c>
      <c r="E14" s="1">
        <v>0.0</v>
      </c>
      <c r="F14" s="1">
        <v>1705103.38413295</v>
      </c>
      <c r="G14" s="1">
        <v>0.75</v>
      </c>
      <c r="H14" s="1">
        <v>0.0</v>
      </c>
      <c r="I14" s="3">
        <v>4.28233865390972E8</v>
      </c>
      <c r="J14" s="3">
        <v>5.04077908432016E8</v>
      </c>
      <c r="K14" s="1">
        <v>0.492514602388546</v>
      </c>
      <c r="L14" s="1">
        <v>0.572051269471581</v>
      </c>
      <c r="M14" s="1">
        <v>0.442356389247757</v>
      </c>
      <c r="N14" s="1">
        <v>0.302713234285765</v>
      </c>
      <c r="O14" s="1">
        <v>1.14410253894316</v>
      </c>
      <c r="P14" s="1">
        <v>0.0</v>
      </c>
      <c r="Q14" s="1">
        <v>0.25</v>
      </c>
      <c r="R14" s="1">
        <v>0.0</v>
      </c>
      <c r="S14" s="3">
        <v>4.45660328840023E8</v>
      </c>
      <c r="T14" s="3">
        <v>5.24590738505072E8</v>
      </c>
      <c r="V14" s="4">
        <f t="shared" si="1"/>
        <v>0.5</v>
      </c>
      <c r="W14" s="4">
        <f t="shared" si="2"/>
        <v>1</v>
      </c>
      <c r="X14" s="4">
        <f t="shared" si="3"/>
        <v>0.5</v>
      </c>
      <c r="Y14" s="4">
        <f t="shared" si="4"/>
        <v>21</v>
      </c>
      <c r="Z14" s="4">
        <f t="shared" si="5"/>
        <v>21</v>
      </c>
      <c r="AA14" s="4">
        <f t="shared" si="6"/>
        <v>28</v>
      </c>
      <c r="AB14" s="4">
        <f t="shared" si="7"/>
        <v>30</v>
      </c>
      <c r="AC14" s="4">
        <f t="shared" si="8"/>
        <v>11</v>
      </c>
      <c r="AD14" s="4">
        <f t="shared" si="9"/>
        <v>53</v>
      </c>
      <c r="AE14" s="4">
        <f t="shared" si="10"/>
        <v>51</v>
      </c>
      <c r="AF14" s="4">
        <f t="shared" si="11"/>
        <v>10</v>
      </c>
    </row>
    <row r="15">
      <c r="A15" s="1">
        <v>0.0583586317218059</v>
      </c>
      <c r="B15" s="1">
        <v>1.90675137016929</v>
      </c>
      <c r="C15" s="1">
        <v>0.217161876947926</v>
      </c>
      <c r="D15" s="1">
        <v>0.431678333531072</v>
      </c>
      <c r="E15" s="1">
        <v>11.325834170742</v>
      </c>
      <c r="F15" s="3">
        <v>1.51662678674585E7</v>
      </c>
      <c r="G15" s="1">
        <v>0.333333333333333</v>
      </c>
      <c r="H15" s="1">
        <v>0.0</v>
      </c>
      <c r="I15" s="3">
        <v>5.6218388272778E8</v>
      </c>
      <c r="J15" s="3">
        <v>7.47482160208104E8</v>
      </c>
      <c r="K15" s="1">
        <v>0.145325652256041</v>
      </c>
      <c r="L15" s="1">
        <v>0.0</v>
      </c>
      <c r="M15" s="1">
        <v>0.18001755346181</v>
      </c>
      <c r="N15" s="1">
        <v>0.466361765424699</v>
      </c>
      <c r="O15" s="1">
        <v>0.0</v>
      </c>
      <c r="P15" s="1">
        <v>0.0</v>
      </c>
      <c r="Q15" s="1">
        <v>0.666666666666666</v>
      </c>
      <c r="R15" s="1">
        <v>0.0</v>
      </c>
      <c r="S15" s="3">
        <v>5.08909359221046E8</v>
      </c>
      <c r="T15" s="3">
        <v>6.76647959859137E8</v>
      </c>
      <c r="V15" s="4">
        <f t="shared" si="1"/>
        <v>-0.3333333333</v>
      </c>
      <c r="W15" s="4">
        <f t="shared" si="2"/>
        <v>-1</v>
      </c>
      <c r="X15" s="4">
        <f t="shared" si="3"/>
        <v>0.3333333333</v>
      </c>
      <c r="Y15" s="4">
        <f t="shared" si="4"/>
        <v>10</v>
      </c>
      <c r="Z15" s="4">
        <f t="shared" si="5"/>
        <v>-10</v>
      </c>
      <c r="AA15" s="4">
        <f t="shared" si="6"/>
        <v>5</v>
      </c>
      <c r="AB15" s="4">
        <f t="shared" si="7"/>
        <v>10</v>
      </c>
      <c r="AC15" s="4">
        <f t="shared" si="8"/>
        <v>57</v>
      </c>
      <c r="AD15" s="4">
        <f t="shared" si="9"/>
        <v>11</v>
      </c>
      <c r="AE15" s="4">
        <f t="shared" si="10"/>
        <v>21</v>
      </c>
      <c r="AF15" s="4">
        <f t="shared" si="11"/>
        <v>40</v>
      </c>
    </row>
    <row r="16">
      <c r="A16" s="1">
        <v>0.327419117182545</v>
      </c>
      <c r="B16" s="1">
        <v>2.72068109035534</v>
      </c>
      <c r="C16" s="1">
        <v>0.370371840924934</v>
      </c>
      <c r="D16" s="1">
        <v>0.573612775460764</v>
      </c>
      <c r="E16" s="1">
        <v>8.14012736142751</v>
      </c>
      <c r="F16" s="3">
        <v>8.37809812594401E7</v>
      </c>
      <c r="G16" s="1">
        <v>0.25</v>
      </c>
      <c r="H16" s="1">
        <v>0.0</v>
      </c>
      <c r="I16" s="3">
        <v>1.1588371645066E9</v>
      </c>
      <c r="J16" s="3">
        <v>1.45639685153072E9</v>
      </c>
      <c r="K16" s="1">
        <v>0.203070712658559</v>
      </c>
      <c r="L16" s="1">
        <v>0.0</v>
      </c>
      <c r="M16" s="1">
        <v>0.106917198809322</v>
      </c>
      <c r="N16" s="1">
        <v>0.409595440630348</v>
      </c>
      <c r="O16" s="1">
        <v>0.0</v>
      </c>
      <c r="P16" s="3">
        <v>1.19351148800745E7</v>
      </c>
      <c r="Q16" s="1">
        <v>0.75</v>
      </c>
      <c r="R16" s="1">
        <v>0.0</v>
      </c>
      <c r="S16" s="3">
        <v>1.13720583855341E9</v>
      </c>
      <c r="T16" s="3">
        <v>1.42921129790039E9</v>
      </c>
      <c r="V16" s="4">
        <f t="shared" si="1"/>
        <v>-0.5</v>
      </c>
      <c r="W16" s="4">
        <f t="shared" si="2"/>
        <v>-1</v>
      </c>
      <c r="X16" s="4">
        <f t="shared" si="3"/>
        <v>0.5</v>
      </c>
      <c r="Y16" s="4">
        <f t="shared" si="4"/>
        <v>21</v>
      </c>
      <c r="Z16" s="4">
        <f t="shared" si="5"/>
        <v>-21</v>
      </c>
      <c r="AA16" s="4">
        <f t="shared" si="6"/>
        <v>22</v>
      </c>
      <c r="AB16" s="4">
        <f t="shared" si="7"/>
        <v>11</v>
      </c>
      <c r="AC16" s="4">
        <f t="shared" si="8"/>
        <v>58</v>
      </c>
      <c r="AD16" s="4">
        <f t="shared" si="9"/>
        <v>11</v>
      </c>
      <c r="AE16" s="4">
        <f t="shared" si="10"/>
        <v>10</v>
      </c>
      <c r="AF16" s="4">
        <f t="shared" si="11"/>
        <v>51</v>
      </c>
    </row>
    <row r="17">
      <c r="A17" s="1">
        <v>0.873381565846263</v>
      </c>
      <c r="B17" s="1">
        <v>0.0</v>
      </c>
      <c r="C17" s="1">
        <v>0.695683516552902</v>
      </c>
      <c r="D17" s="1">
        <v>0.0988399594177217</v>
      </c>
      <c r="E17" s="1">
        <v>0.0</v>
      </c>
      <c r="F17" s="1">
        <v>0.0</v>
      </c>
      <c r="G17" s="1">
        <v>0.25</v>
      </c>
      <c r="H17" s="1">
        <v>0.0</v>
      </c>
      <c r="I17" s="3">
        <v>4.91391341289045E8</v>
      </c>
      <c r="J17" s="3">
        <v>5.11195606148177E8</v>
      </c>
      <c r="K17" s="1">
        <v>0.517362030144711</v>
      </c>
      <c r="L17" s="1">
        <v>0.127866628755469</v>
      </c>
      <c r="M17" s="1">
        <v>0.123753145642265</v>
      </c>
      <c r="N17" s="1">
        <v>0.422575168237496</v>
      </c>
      <c r="O17" s="1">
        <v>0.583326593338891</v>
      </c>
      <c r="P17" s="3">
        <v>4.004904041849E7</v>
      </c>
      <c r="Q17" s="1">
        <v>0.75</v>
      </c>
      <c r="R17" s="1">
        <v>0.0</v>
      </c>
      <c r="S17" s="3">
        <v>4.83180466326996E8</v>
      </c>
      <c r="T17" s="3">
        <v>5.02653790059899E8</v>
      </c>
      <c r="V17" s="4">
        <f t="shared" si="1"/>
        <v>-0.5</v>
      </c>
      <c r="W17" s="4">
        <f t="shared" si="2"/>
        <v>-1</v>
      </c>
      <c r="X17" s="4">
        <f t="shared" si="3"/>
        <v>0.5</v>
      </c>
      <c r="Y17" s="4">
        <f t="shared" si="4"/>
        <v>21</v>
      </c>
      <c r="Z17" s="4">
        <f t="shared" si="5"/>
        <v>-21</v>
      </c>
      <c r="AA17" s="4">
        <f t="shared" si="6"/>
        <v>58</v>
      </c>
      <c r="AB17" s="4">
        <f t="shared" si="7"/>
        <v>34</v>
      </c>
      <c r="AC17" s="4">
        <f t="shared" si="8"/>
        <v>11</v>
      </c>
      <c r="AD17" s="4">
        <f t="shared" si="9"/>
        <v>37</v>
      </c>
      <c r="AE17" s="4">
        <f t="shared" si="10"/>
        <v>10</v>
      </c>
      <c r="AF17" s="4">
        <f t="shared" si="11"/>
        <v>51</v>
      </c>
    </row>
    <row r="18">
      <c r="A18" s="1">
        <v>0.781611615332367</v>
      </c>
      <c r="B18" s="1">
        <v>0.0</v>
      </c>
      <c r="C18" s="1">
        <v>0.179374709389606</v>
      </c>
      <c r="D18" s="1">
        <v>0.0636272354902579</v>
      </c>
      <c r="E18" s="1">
        <v>0.0</v>
      </c>
      <c r="F18" s="3">
        <v>1.38825607849042E8</v>
      </c>
      <c r="G18" s="1">
        <v>0.75</v>
      </c>
      <c r="H18" s="1">
        <v>0.0</v>
      </c>
      <c r="I18" s="3">
        <v>7.38422366845781E8</v>
      </c>
      <c r="J18" s="3">
        <v>8.06463321000668E8</v>
      </c>
      <c r="K18" s="1">
        <v>0.342678422600335</v>
      </c>
      <c r="L18" s="1">
        <v>0.16130997723642</v>
      </c>
      <c r="M18" s="1">
        <v>0.30240012557142</v>
      </c>
      <c r="N18" s="1">
        <v>0.468017125217186</v>
      </c>
      <c r="O18" s="1">
        <v>0.598289257344877</v>
      </c>
      <c r="P18" s="3">
        <v>6.55725654650994E7</v>
      </c>
      <c r="Q18" s="1">
        <v>0.25</v>
      </c>
      <c r="R18" s="1">
        <v>0.0</v>
      </c>
      <c r="S18" s="3">
        <v>7.21197001765547E8</v>
      </c>
      <c r="T18" s="3">
        <v>7.87650584117114E8</v>
      </c>
      <c r="V18" s="4">
        <f t="shared" si="1"/>
        <v>0.5</v>
      </c>
      <c r="W18" s="4">
        <f t="shared" si="2"/>
        <v>1</v>
      </c>
      <c r="X18" s="4">
        <f t="shared" si="3"/>
        <v>0.5</v>
      </c>
      <c r="Y18" s="4">
        <f t="shared" si="4"/>
        <v>21</v>
      </c>
      <c r="Z18" s="4">
        <f t="shared" si="5"/>
        <v>21</v>
      </c>
      <c r="AA18" s="4">
        <f t="shared" si="6"/>
        <v>55</v>
      </c>
      <c r="AB18" s="4">
        <f t="shared" si="7"/>
        <v>24</v>
      </c>
      <c r="AC18" s="4">
        <f t="shared" si="8"/>
        <v>11</v>
      </c>
      <c r="AD18" s="4">
        <f t="shared" si="9"/>
        <v>42</v>
      </c>
      <c r="AE18" s="4">
        <f t="shared" si="10"/>
        <v>51</v>
      </c>
      <c r="AF18" s="4">
        <f t="shared" si="11"/>
        <v>10</v>
      </c>
    </row>
    <row r="19">
      <c r="A19" s="1">
        <v>0.486750661149416</v>
      </c>
      <c r="B19" s="1">
        <v>0.0</v>
      </c>
      <c r="C19" s="1">
        <v>0.147677999286736</v>
      </c>
      <c r="D19" s="1">
        <v>0.131058471419746</v>
      </c>
      <c r="E19" s="1">
        <v>0.0</v>
      </c>
      <c r="F19" s="3">
        <v>2.48642664964001E7</v>
      </c>
      <c r="G19" s="1">
        <v>0.5</v>
      </c>
      <c r="H19" s="1">
        <v>0.0</v>
      </c>
      <c r="I19" s="3">
        <v>3.56075812944033E8</v>
      </c>
      <c r="J19" s="3">
        <v>4.25772646569216E8</v>
      </c>
      <c r="K19" s="1">
        <v>0.293282781241838</v>
      </c>
      <c r="L19" s="1">
        <v>0.129291959228719</v>
      </c>
      <c r="M19" s="1">
        <v>0.142058820305448</v>
      </c>
      <c r="N19" s="1">
        <v>0.318533746757819</v>
      </c>
      <c r="O19" s="1">
        <v>0.938573147910393</v>
      </c>
      <c r="P19" s="3">
        <v>1.26825334998387E7</v>
      </c>
      <c r="Q19" s="1">
        <v>0.5</v>
      </c>
      <c r="R19" s="1">
        <v>0.0</v>
      </c>
      <c r="S19" s="3">
        <v>3.45512976907179E8</v>
      </c>
      <c r="T19" s="3">
        <v>4.13142052154017E8</v>
      </c>
      <c r="V19" s="4">
        <f t="shared" si="1"/>
        <v>0</v>
      </c>
      <c r="W19" s="4">
        <f t="shared" si="2"/>
        <v>-1</v>
      </c>
      <c r="X19" s="4">
        <f t="shared" si="3"/>
        <v>0</v>
      </c>
      <c r="Y19" s="4">
        <f t="shared" si="4"/>
        <v>2.5</v>
      </c>
      <c r="Z19" s="4">
        <f t="shared" si="5"/>
        <v>-2.5</v>
      </c>
      <c r="AA19" s="4">
        <f t="shared" si="6"/>
        <v>29</v>
      </c>
      <c r="AB19" s="4">
        <f t="shared" si="7"/>
        <v>19</v>
      </c>
      <c r="AC19" s="4">
        <f t="shared" si="8"/>
        <v>11</v>
      </c>
      <c r="AD19" s="4">
        <f t="shared" si="9"/>
        <v>40</v>
      </c>
      <c r="AE19" s="4">
        <f t="shared" si="10"/>
        <v>30.5</v>
      </c>
      <c r="AF19" s="4">
        <f t="shared" si="11"/>
        <v>30.5</v>
      </c>
    </row>
    <row r="20">
      <c r="A20" s="1">
        <v>0.606484274454596</v>
      </c>
      <c r="B20" s="1">
        <v>0.00297639974433676</v>
      </c>
      <c r="C20" s="1">
        <v>0.00297639974433676</v>
      </c>
      <c r="D20" s="1">
        <v>0.00870827622159264</v>
      </c>
      <c r="E20" s="1">
        <v>0.0089291992330103</v>
      </c>
      <c r="F20" s="3">
        <v>1.49575459281772E8</v>
      </c>
      <c r="G20" s="1">
        <v>0.666666666666666</v>
      </c>
      <c r="H20" s="1">
        <v>0.0</v>
      </c>
      <c r="I20" s="3">
        <v>1.23080240488116E9</v>
      </c>
      <c r="J20" s="3">
        <v>1.43555465077602E9</v>
      </c>
      <c r="K20" s="1">
        <v>0.21577946216655</v>
      </c>
      <c r="L20" s="1">
        <v>0.196123193863647</v>
      </c>
      <c r="M20" s="1">
        <v>0.388254706207849</v>
      </c>
      <c r="N20" s="1">
        <v>0.499867338288781</v>
      </c>
      <c r="O20" s="1">
        <v>1.02198037895949</v>
      </c>
      <c r="P20" s="3">
        <v>3.67859314767744E7</v>
      </c>
      <c r="Q20" s="1">
        <v>0.333333333333333</v>
      </c>
      <c r="R20" s="1">
        <v>0.0</v>
      </c>
      <c r="S20" s="3">
        <v>1.34932370944231E9</v>
      </c>
      <c r="T20" s="3">
        <v>1.57379287786182E9</v>
      </c>
      <c r="V20" s="4">
        <f t="shared" si="1"/>
        <v>0.3333333333</v>
      </c>
      <c r="W20" s="4">
        <f t="shared" si="2"/>
        <v>1</v>
      </c>
      <c r="X20" s="4">
        <f t="shared" si="3"/>
        <v>0.3333333333</v>
      </c>
      <c r="Y20" s="4">
        <f t="shared" si="4"/>
        <v>10</v>
      </c>
      <c r="Z20" s="4">
        <f t="shared" si="5"/>
        <v>10</v>
      </c>
      <c r="AA20" s="4">
        <f t="shared" si="6"/>
        <v>41</v>
      </c>
      <c r="AB20" s="4">
        <f t="shared" si="7"/>
        <v>13</v>
      </c>
      <c r="AC20" s="4">
        <f t="shared" si="8"/>
        <v>22</v>
      </c>
      <c r="AD20" s="4">
        <f t="shared" si="9"/>
        <v>45</v>
      </c>
      <c r="AE20" s="4">
        <f t="shared" si="10"/>
        <v>40</v>
      </c>
      <c r="AF20" s="4">
        <f t="shared" si="11"/>
        <v>21</v>
      </c>
    </row>
    <row r="21">
      <c r="A21" s="1">
        <v>0.603019385105603</v>
      </c>
      <c r="B21" s="1">
        <v>0.0398371562239086</v>
      </c>
      <c r="C21" s="1">
        <v>0.0456407363221035</v>
      </c>
      <c r="D21" s="1">
        <v>0.187360252527068</v>
      </c>
      <c r="E21" s="1">
        <v>0.274818322532663</v>
      </c>
      <c r="F21" s="1">
        <v>7305668.07711958</v>
      </c>
      <c r="G21" s="1">
        <v>0.714285714285714</v>
      </c>
      <c r="H21" s="1">
        <v>0.0</v>
      </c>
      <c r="I21" s="3">
        <v>1.26367811943099E8</v>
      </c>
      <c r="J21" s="3">
        <v>1.45311231095736E8</v>
      </c>
      <c r="K21" s="1">
        <v>0.559357041249888</v>
      </c>
      <c r="L21" s="1">
        <v>0.0616881643451822</v>
      </c>
      <c r="M21" s="1">
        <v>0.184389871745971</v>
      </c>
      <c r="N21" s="1">
        <v>0.190061430535707</v>
      </c>
      <c r="O21" s="1">
        <v>0.241853206315614</v>
      </c>
      <c r="P21" s="1">
        <v>1483093.37329024</v>
      </c>
      <c r="Q21" s="1">
        <v>0.285714285714285</v>
      </c>
      <c r="R21" s="1">
        <v>0.0</v>
      </c>
      <c r="S21" s="3">
        <v>1.28497581396198E8</v>
      </c>
      <c r="T21" s="3">
        <v>1.47760249435228E8</v>
      </c>
      <c r="V21" s="4">
        <f t="shared" si="1"/>
        <v>0.4285714286</v>
      </c>
      <c r="W21" s="4">
        <f t="shared" si="2"/>
        <v>1</v>
      </c>
      <c r="X21" s="4">
        <f t="shared" si="3"/>
        <v>0.4285714286</v>
      </c>
      <c r="Y21" s="4">
        <f t="shared" si="4"/>
        <v>16</v>
      </c>
      <c r="Z21" s="4">
        <f t="shared" si="5"/>
        <v>16</v>
      </c>
      <c r="AA21" s="4">
        <f t="shared" si="6"/>
        <v>40</v>
      </c>
      <c r="AB21" s="4">
        <f t="shared" si="7"/>
        <v>37</v>
      </c>
      <c r="AC21" s="4">
        <f t="shared" si="8"/>
        <v>25</v>
      </c>
      <c r="AD21" s="4">
        <f t="shared" si="9"/>
        <v>27</v>
      </c>
      <c r="AE21" s="4">
        <f t="shared" si="10"/>
        <v>46</v>
      </c>
      <c r="AF21" s="4">
        <f t="shared" si="11"/>
        <v>15</v>
      </c>
    </row>
    <row r="22">
      <c r="A22" s="1">
        <v>0.611127774854144</v>
      </c>
      <c r="B22" s="1">
        <v>0.0</v>
      </c>
      <c r="C22" s="1">
        <v>0.0</v>
      </c>
      <c r="D22" s="1">
        <v>0.0</v>
      </c>
      <c r="E22" s="1">
        <v>0.0</v>
      </c>
      <c r="F22" s="3">
        <v>2.83136748311249E7</v>
      </c>
      <c r="G22" s="1">
        <v>1.0</v>
      </c>
      <c r="H22" s="1">
        <v>0.0</v>
      </c>
      <c r="I22" s="3">
        <v>4.64408804980195E8</v>
      </c>
      <c r="J22" s="3">
        <v>5.29540472650825E8</v>
      </c>
      <c r="K22" s="1">
        <v>0.392006986589993</v>
      </c>
      <c r="L22" s="1">
        <v>0.12771102204553</v>
      </c>
      <c r="M22" s="1">
        <v>0.238477095751335</v>
      </c>
      <c r="N22" s="1">
        <v>0.327687214616447</v>
      </c>
      <c r="O22" s="1">
        <v>0.428571442815332</v>
      </c>
      <c r="P22" s="3">
        <v>6.67664928685923E7</v>
      </c>
      <c r="Q22" s="1">
        <v>0.0</v>
      </c>
      <c r="R22" s="1">
        <v>0.0</v>
      </c>
      <c r="S22" s="3">
        <v>4.7269111773256E8</v>
      </c>
      <c r="T22" s="3">
        <v>5.38984226718625E8</v>
      </c>
      <c r="V22" s="4">
        <f t="shared" si="1"/>
        <v>1</v>
      </c>
      <c r="W22" s="4">
        <f t="shared" si="2"/>
        <v>1</v>
      </c>
      <c r="X22" s="4">
        <f t="shared" si="3"/>
        <v>1</v>
      </c>
      <c r="Y22" s="4">
        <f t="shared" si="4"/>
        <v>28.5</v>
      </c>
      <c r="Z22" s="4">
        <f t="shared" si="5"/>
        <v>28.5</v>
      </c>
      <c r="AA22" s="4">
        <f t="shared" si="6"/>
        <v>42</v>
      </c>
      <c r="AB22" s="4">
        <f t="shared" si="7"/>
        <v>27</v>
      </c>
      <c r="AC22" s="4">
        <f t="shared" si="8"/>
        <v>11</v>
      </c>
      <c r="AD22" s="4">
        <f t="shared" si="9"/>
        <v>36</v>
      </c>
      <c r="AE22" s="4">
        <f t="shared" si="10"/>
        <v>58.5</v>
      </c>
      <c r="AF22" s="4">
        <f t="shared" si="11"/>
        <v>2.5</v>
      </c>
    </row>
    <row r="23">
      <c r="A23" s="1">
        <v>0.739980335149929</v>
      </c>
      <c r="B23" s="1">
        <v>0.0706012718310081</v>
      </c>
      <c r="C23" s="1">
        <v>0.226963360897287</v>
      </c>
      <c r="D23" s="1">
        <v>0.151238800111852</v>
      </c>
      <c r="E23" s="1">
        <v>0.320143648919672</v>
      </c>
      <c r="F23" s="1">
        <v>7230499.43464969</v>
      </c>
      <c r="G23" s="1">
        <v>0.2</v>
      </c>
      <c r="H23" s="1">
        <v>0.0</v>
      </c>
      <c r="I23" s="3">
        <v>2.56421294631181E8</v>
      </c>
      <c r="J23" s="3">
        <v>2.806557289513E8</v>
      </c>
      <c r="K23" s="1">
        <v>0.754508600234605</v>
      </c>
      <c r="L23" s="1">
        <v>0.0314157220065648</v>
      </c>
      <c r="M23" s="1">
        <v>0.0232338349102502</v>
      </c>
      <c r="N23" s="1">
        <v>0.0977252092459773</v>
      </c>
      <c r="O23" s="1">
        <v>0.157078610032824</v>
      </c>
      <c r="P23" s="3">
        <v>4.49608431844546E7</v>
      </c>
      <c r="Q23" s="1">
        <v>0.8</v>
      </c>
      <c r="R23" s="1">
        <v>0.0</v>
      </c>
      <c r="S23" s="3">
        <v>2.45153253028192E8</v>
      </c>
      <c r="T23" s="3">
        <v>2.68322698805563E8</v>
      </c>
      <c r="V23" s="4">
        <f t="shared" si="1"/>
        <v>-0.6</v>
      </c>
      <c r="W23" s="4">
        <f t="shared" si="2"/>
        <v>-1</v>
      </c>
      <c r="X23" s="4">
        <f t="shared" si="3"/>
        <v>0.6</v>
      </c>
      <c r="Y23" s="4">
        <f t="shared" si="4"/>
        <v>25.5</v>
      </c>
      <c r="Z23" s="4">
        <f t="shared" si="5"/>
        <v>-25.5</v>
      </c>
      <c r="AA23" s="4">
        <f t="shared" si="6"/>
        <v>52</v>
      </c>
      <c r="AB23" s="4">
        <f t="shared" si="7"/>
        <v>54</v>
      </c>
      <c r="AC23" s="4">
        <f t="shared" si="8"/>
        <v>30</v>
      </c>
      <c r="AD23" s="4">
        <f t="shared" si="9"/>
        <v>23</v>
      </c>
      <c r="AE23" s="4">
        <f t="shared" si="10"/>
        <v>5.5</v>
      </c>
      <c r="AF23" s="4">
        <f t="shared" si="11"/>
        <v>55.5</v>
      </c>
    </row>
    <row r="24">
      <c r="A24" s="1">
        <v>0.0679989548876715</v>
      </c>
      <c r="B24" s="1">
        <v>2.77080104032211</v>
      </c>
      <c r="C24" s="1">
        <v>0.388865390849296</v>
      </c>
      <c r="D24" s="1">
        <v>0.907275827100051</v>
      </c>
      <c r="E24" s="1">
        <v>13.6545690509623</v>
      </c>
      <c r="F24" s="3">
        <v>2.22449933801167E7</v>
      </c>
      <c r="G24" s="1">
        <v>0.666666666666666</v>
      </c>
      <c r="H24" s="1">
        <v>0.0</v>
      </c>
      <c r="I24" s="3">
        <v>7.98025812687785E8</v>
      </c>
      <c r="J24" s="3">
        <v>1.08896558725467E9</v>
      </c>
      <c r="K24" s="1">
        <v>0.0</v>
      </c>
      <c r="L24" s="1">
        <v>0.0848297321327479</v>
      </c>
      <c r="M24" s="1">
        <v>0.188337088757872</v>
      </c>
      <c r="N24" s="1">
        <v>0.39492724906039</v>
      </c>
      <c r="O24" s="1">
        <v>0.169659464265495</v>
      </c>
      <c r="P24" s="1">
        <v>0.0</v>
      </c>
      <c r="Q24" s="1">
        <v>0.333333333333333</v>
      </c>
      <c r="R24" s="1">
        <v>0.0</v>
      </c>
      <c r="S24" s="3">
        <v>7.87453065105262E8</v>
      </c>
      <c r="T24" s="3">
        <v>1.07453818748457E9</v>
      </c>
      <c r="V24" s="4">
        <f t="shared" si="1"/>
        <v>0.3333333333</v>
      </c>
      <c r="W24" s="4">
        <f t="shared" si="2"/>
        <v>1</v>
      </c>
      <c r="X24" s="4">
        <f t="shared" si="3"/>
        <v>0.3333333333</v>
      </c>
      <c r="Y24" s="4">
        <f t="shared" si="4"/>
        <v>10</v>
      </c>
      <c r="Z24" s="4">
        <f t="shared" si="5"/>
        <v>10</v>
      </c>
      <c r="AA24" s="4">
        <f t="shared" si="6"/>
        <v>6</v>
      </c>
      <c r="AB24" s="4">
        <f t="shared" si="7"/>
        <v>2.5</v>
      </c>
      <c r="AC24" s="4">
        <f t="shared" si="8"/>
        <v>59</v>
      </c>
      <c r="AD24" s="4">
        <f t="shared" si="9"/>
        <v>32</v>
      </c>
      <c r="AE24" s="4">
        <f t="shared" si="10"/>
        <v>40</v>
      </c>
      <c r="AF24" s="4">
        <f t="shared" si="11"/>
        <v>21</v>
      </c>
    </row>
    <row r="25">
      <c r="A25" s="1">
        <v>0.690173757648754</v>
      </c>
      <c r="B25" s="1">
        <v>0.0</v>
      </c>
      <c r="C25" s="1">
        <v>0.0</v>
      </c>
      <c r="D25" s="1">
        <v>0.0</v>
      </c>
      <c r="E25" s="1">
        <v>0.0</v>
      </c>
      <c r="F25" s="3">
        <v>2.03578743074278E7</v>
      </c>
      <c r="G25" s="1">
        <v>1.0</v>
      </c>
      <c r="H25" s="1">
        <v>0.0</v>
      </c>
      <c r="I25" s="3">
        <v>6.79608426664022E8</v>
      </c>
      <c r="J25" s="3">
        <v>7.82334700221936E8</v>
      </c>
      <c r="K25" s="1">
        <v>0.292824009310296</v>
      </c>
      <c r="L25" s="1">
        <v>0.264091519466265</v>
      </c>
      <c r="M25" s="1">
        <v>0.462054153543408</v>
      </c>
      <c r="N25" s="1">
        <v>0.585870815202185</v>
      </c>
      <c r="O25" s="1">
        <v>0.866335313349838</v>
      </c>
      <c r="P25" s="1">
        <v>7681609.83273102</v>
      </c>
      <c r="Q25" s="1">
        <v>0.0</v>
      </c>
      <c r="R25" s="1">
        <v>0.0</v>
      </c>
      <c r="S25" s="3">
        <v>7.41487407757362E8</v>
      </c>
      <c r="T25" s="3">
        <v>8.53566968429789E8</v>
      </c>
      <c r="V25" s="4">
        <f t="shared" si="1"/>
        <v>1</v>
      </c>
      <c r="W25" s="4">
        <f t="shared" si="2"/>
        <v>1</v>
      </c>
      <c r="X25" s="4">
        <f t="shared" si="3"/>
        <v>1</v>
      </c>
      <c r="Y25" s="4">
        <f t="shared" si="4"/>
        <v>28.5</v>
      </c>
      <c r="Z25" s="4">
        <f t="shared" si="5"/>
        <v>28.5</v>
      </c>
      <c r="AA25" s="4">
        <f t="shared" si="6"/>
        <v>47</v>
      </c>
      <c r="AB25" s="4">
        <f t="shared" si="7"/>
        <v>18</v>
      </c>
      <c r="AC25" s="4">
        <f t="shared" si="8"/>
        <v>11</v>
      </c>
      <c r="AD25" s="4">
        <f t="shared" si="9"/>
        <v>48</v>
      </c>
      <c r="AE25" s="4">
        <f t="shared" si="10"/>
        <v>58.5</v>
      </c>
      <c r="AF25" s="4">
        <f t="shared" si="11"/>
        <v>2.5</v>
      </c>
    </row>
    <row r="26">
      <c r="A26" s="1">
        <v>0.940760213505939</v>
      </c>
      <c r="B26" s="1">
        <v>0.0</v>
      </c>
      <c r="C26" s="1">
        <v>0.316786793480518</v>
      </c>
      <c r="D26" s="1">
        <v>0.0100462932372506</v>
      </c>
      <c r="E26" s="1">
        <v>0.0</v>
      </c>
      <c r="F26" s="1">
        <v>0.0</v>
      </c>
      <c r="G26" s="1">
        <v>0.666666666666666</v>
      </c>
      <c r="H26" s="1">
        <v>0.0</v>
      </c>
      <c r="I26" s="3">
        <v>1.04535612000484E9</v>
      </c>
      <c r="J26" s="3">
        <v>1.07877777313677E9</v>
      </c>
      <c r="K26" s="1">
        <v>0.334981607134757</v>
      </c>
      <c r="L26" s="1">
        <v>0.45385140606334</v>
      </c>
      <c r="M26" s="1">
        <v>0.354630700825075</v>
      </c>
      <c r="N26" s="1">
        <v>0.505606658886913</v>
      </c>
      <c r="O26" s="1">
        <v>1.98418047261852</v>
      </c>
      <c r="P26" s="3">
        <v>9.87338708443169E7</v>
      </c>
      <c r="Q26" s="1">
        <v>0.333333333333333</v>
      </c>
      <c r="R26" s="1">
        <v>0.0</v>
      </c>
      <c r="S26" s="3">
        <v>1.08654291629386E9</v>
      </c>
      <c r="T26" s="3">
        <v>1.12128137018976E9</v>
      </c>
      <c r="V26" s="4">
        <f t="shared" si="1"/>
        <v>0.3333333333</v>
      </c>
      <c r="W26" s="4">
        <f t="shared" si="2"/>
        <v>1</v>
      </c>
      <c r="X26" s="4">
        <f t="shared" si="3"/>
        <v>0.3333333333</v>
      </c>
      <c r="Y26" s="4">
        <f t="shared" si="4"/>
        <v>10</v>
      </c>
      <c r="Z26" s="4">
        <f t="shared" si="5"/>
        <v>10</v>
      </c>
      <c r="AA26" s="4">
        <f t="shared" si="6"/>
        <v>60</v>
      </c>
      <c r="AB26" s="4">
        <f t="shared" si="7"/>
        <v>23</v>
      </c>
      <c r="AC26" s="4">
        <f t="shared" si="8"/>
        <v>11</v>
      </c>
      <c r="AD26" s="4">
        <f t="shared" si="9"/>
        <v>51</v>
      </c>
      <c r="AE26" s="4">
        <f t="shared" si="10"/>
        <v>40</v>
      </c>
      <c r="AF26" s="4">
        <f t="shared" si="11"/>
        <v>21</v>
      </c>
    </row>
    <row r="27">
      <c r="A27" s="1">
        <v>0.211258813796355</v>
      </c>
      <c r="B27" s="1">
        <v>0.0</v>
      </c>
      <c r="C27" s="1">
        <v>0.0</v>
      </c>
      <c r="D27" s="1">
        <v>0.0</v>
      </c>
      <c r="E27" s="1">
        <v>0.0</v>
      </c>
      <c r="F27" s="3">
        <v>6.39726678144198E7</v>
      </c>
      <c r="G27" s="1">
        <v>1.0</v>
      </c>
      <c r="H27" s="1">
        <v>0.0</v>
      </c>
      <c r="I27" s="3">
        <v>5.30269122367741E8</v>
      </c>
      <c r="J27" s="3">
        <v>6.9748819685108E8</v>
      </c>
      <c r="K27" s="1">
        <v>0.0765558765022137</v>
      </c>
      <c r="L27" s="1">
        <v>0.596504275751259</v>
      </c>
      <c r="M27" s="1">
        <v>0.501245897774003</v>
      </c>
      <c r="N27" s="1">
        <v>0.860718435717556</v>
      </c>
      <c r="O27" s="1">
        <v>2.73660201904071</v>
      </c>
      <c r="P27" s="3">
        <v>8.74712124111925E7</v>
      </c>
      <c r="Q27" s="1">
        <v>0.0</v>
      </c>
      <c r="R27" s="1">
        <v>0.0</v>
      </c>
      <c r="S27" s="3">
        <v>6.41512836647693E8</v>
      </c>
      <c r="T27" s="3">
        <v>8.43812809716115E8</v>
      </c>
      <c r="V27" s="4">
        <f t="shared" si="1"/>
        <v>1</v>
      </c>
      <c r="W27" s="4">
        <f t="shared" si="2"/>
        <v>1</v>
      </c>
      <c r="X27" s="4">
        <f t="shared" si="3"/>
        <v>1</v>
      </c>
      <c r="Y27" s="4">
        <f t="shared" si="4"/>
        <v>28.5</v>
      </c>
      <c r="Z27" s="4">
        <f t="shared" si="5"/>
        <v>28.5</v>
      </c>
      <c r="AA27" s="4">
        <f t="shared" si="6"/>
        <v>12</v>
      </c>
      <c r="AB27" s="4">
        <f t="shared" si="7"/>
        <v>7</v>
      </c>
      <c r="AC27" s="4">
        <f t="shared" si="8"/>
        <v>11</v>
      </c>
      <c r="AD27" s="4">
        <f t="shared" si="9"/>
        <v>54</v>
      </c>
      <c r="AE27" s="4">
        <f t="shared" si="10"/>
        <v>58.5</v>
      </c>
      <c r="AF27" s="4">
        <f t="shared" si="11"/>
        <v>2.5</v>
      </c>
    </row>
    <row r="28">
      <c r="A28" s="1">
        <v>0.703143568357553</v>
      </c>
      <c r="B28" s="1">
        <v>0.172478982552539</v>
      </c>
      <c r="C28" s="1">
        <v>0.10647968462</v>
      </c>
      <c r="D28" s="1">
        <v>0.176020705713477</v>
      </c>
      <c r="E28" s="1">
        <v>0.689915930210157</v>
      </c>
      <c r="F28" s="3">
        <v>1.68420841190894E8</v>
      </c>
      <c r="G28" s="1">
        <v>0.75</v>
      </c>
      <c r="H28" s="1">
        <v>0.0</v>
      </c>
      <c r="I28" s="3">
        <v>7.12430883410425E8</v>
      </c>
      <c r="J28" s="3">
        <v>7.87976729588368E8</v>
      </c>
      <c r="K28" s="1">
        <v>0.508678348354315</v>
      </c>
      <c r="L28" s="1">
        <v>0.129185601775977</v>
      </c>
      <c r="M28" s="1">
        <v>0.211811649774658</v>
      </c>
      <c r="N28" s="1">
        <v>0.230733351705529</v>
      </c>
      <c r="O28" s="1">
        <v>0.399621533605682</v>
      </c>
      <c r="P28" s="3">
        <v>7.42511649428217E7</v>
      </c>
      <c r="Q28" s="1">
        <v>0.25</v>
      </c>
      <c r="R28" s="1">
        <v>0.0</v>
      </c>
      <c r="S28" s="3">
        <v>7.51655996338026E8</v>
      </c>
      <c r="T28" s="3">
        <v>8.31361319452696E8</v>
      </c>
      <c r="V28" s="4">
        <f t="shared" si="1"/>
        <v>0.5</v>
      </c>
      <c r="W28" s="4">
        <f t="shared" si="2"/>
        <v>1</v>
      </c>
      <c r="X28" s="4">
        <f t="shared" si="3"/>
        <v>0.5</v>
      </c>
      <c r="Y28" s="4">
        <f t="shared" si="4"/>
        <v>21</v>
      </c>
      <c r="Z28" s="4">
        <f t="shared" si="5"/>
        <v>21</v>
      </c>
      <c r="AA28" s="4">
        <f t="shared" si="6"/>
        <v>48</v>
      </c>
      <c r="AB28" s="4">
        <f t="shared" si="7"/>
        <v>33</v>
      </c>
      <c r="AC28" s="4">
        <f t="shared" si="8"/>
        <v>43</v>
      </c>
      <c r="AD28" s="4">
        <f t="shared" si="9"/>
        <v>39</v>
      </c>
      <c r="AE28" s="4">
        <f t="shared" si="10"/>
        <v>51</v>
      </c>
      <c r="AF28" s="4">
        <f t="shared" si="11"/>
        <v>10</v>
      </c>
    </row>
    <row r="29">
      <c r="A29" s="1">
        <v>0.223589226789422</v>
      </c>
      <c r="B29" s="1">
        <v>0.199186408771386</v>
      </c>
      <c r="C29" s="1">
        <v>0.266506226548202</v>
      </c>
      <c r="D29" s="1">
        <v>0.392767011336396</v>
      </c>
      <c r="E29" s="1">
        <v>0.633673041205489</v>
      </c>
      <c r="F29" s="3">
        <v>2.6637922307728E7</v>
      </c>
      <c r="G29" s="1">
        <v>0.333333333333333</v>
      </c>
      <c r="H29" s="1">
        <v>0.0</v>
      </c>
      <c r="I29" s="3">
        <v>4.37269103951479E8</v>
      </c>
      <c r="J29" s="3">
        <v>5.06959539693762E8</v>
      </c>
      <c r="K29" s="1">
        <v>0.666455155619448</v>
      </c>
      <c r="L29" s="1">
        <v>0.224721731580927</v>
      </c>
      <c r="M29" s="1">
        <v>0.224721731580927</v>
      </c>
      <c r="N29" s="1">
        <v>0.289869333586234</v>
      </c>
      <c r="O29" s="1">
        <v>0.674165194742783</v>
      </c>
      <c r="P29" s="3">
        <v>4.83603448911742E7</v>
      </c>
      <c r="Q29" s="1">
        <v>0.666666666666666</v>
      </c>
      <c r="R29" s="1">
        <v>0.0</v>
      </c>
      <c r="S29" s="3">
        <v>4.48945432508557E8</v>
      </c>
      <c r="T29" s="3">
        <v>5.20496879578026E8</v>
      </c>
      <c r="V29" s="4">
        <f t="shared" si="1"/>
        <v>-0.3333333333</v>
      </c>
      <c r="W29" s="4">
        <f t="shared" si="2"/>
        <v>-1</v>
      </c>
      <c r="X29" s="4">
        <f t="shared" si="3"/>
        <v>0.3333333333</v>
      </c>
      <c r="Y29" s="4">
        <f t="shared" si="4"/>
        <v>10</v>
      </c>
      <c r="Z29" s="4">
        <f t="shared" si="5"/>
        <v>-10</v>
      </c>
      <c r="AA29" s="4">
        <f t="shared" si="6"/>
        <v>14</v>
      </c>
      <c r="AB29" s="4">
        <f t="shared" si="7"/>
        <v>46</v>
      </c>
      <c r="AC29" s="4">
        <f t="shared" si="8"/>
        <v>46</v>
      </c>
      <c r="AD29" s="4">
        <f t="shared" si="9"/>
        <v>47</v>
      </c>
      <c r="AE29" s="4">
        <f t="shared" si="10"/>
        <v>21</v>
      </c>
      <c r="AF29" s="4">
        <f t="shared" si="11"/>
        <v>40</v>
      </c>
    </row>
    <row r="30">
      <c r="A30" s="1">
        <v>0.571833447281168</v>
      </c>
      <c r="B30" s="1">
        <v>0.0</v>
      </c>
      <c r="C30" s="1">
        <v>0.14379586448142</v>
      </c>
      <c r="D30" s="1">
        <v>0.146505936180249</v>
      </c>
      <c r="E30" s="1">
        <v>0.0</v>
      </c>
      <c r="F30" s="3">
        <v>1.13379214245834E7</v>
      </c>
      <c r="G30" s="1">
        <v>0.571428571428571</v>
      </c>
      <c r="H30" s="1">
        <v>0.0</v>
      </c>
      <c r="I30" s="3">
        <v>1.65405854778114E8</v>
      </c>
      <c r="J30" s="3">
        <v>1.94674523791606E8</v>
      </c>
      <c r="K30" s="1">
        <v>0.49584348974198</v>
      </c>
      <c r="L30" s="1">
        <v>0.128028168616993</v>
      </c>
      <c r="M30" s="1">
        <v>0.250205829853834</v>
      </c>
      <c r="N30" s="1">
        <v>0.376383002593441</v>
      </c>
      <c r="O30" s="1">
        <v>0.598578222855726</v>
      </c>
      <c r="P30" s="3">
        <v>1.36352597618158E7</v>
      </c>
      <c r="Q30" s="1">
        <v>0.428571428571428</v>
      </c>
      <c r="R30" s="1">
        <v>0.0</v>
      </c>
      <c r="S30" s="3">
        <v>1.70465451514937E8</v>
      </c>
      <c r="T30" s="3">
        <v>2.00629450055477E8</v>
      </c>
      <c r="V30" s="4">
        <f t="shared" si="1"/>
        <v>0.1428571429</v>
      </c>
      <c r="W30" s="4">
        <f t="shared" si="2"/>
        <v>1</v>
      </c>
      <c r="X30" s="4">
        <f t="shared" si="3"/>
        <v>0.1428571429</v>
      </c>
      <c r="Y30" s="4">
        <f t="shared" si="4"/>
        <v>5</v>
      </c>
      <c r="Z30" s="4">
        <f t="shared" si="5"/>
        <v>5</v>
      </c>
      <c r="AA30" s="4">
        <f t="shared" si="6"/>
        <v>38</v>
      </c>
      <c r="AB30" s="4">
        <f t="shared" si="7"/>
        <v>31</v>
      </c>
      <c r="AC30" s="4">
        <f t="shared" si="8"/>
        <v>11</v>
      </c>
      <c r="AD30" s="4">
        <f t="shared" si="9"/>
        <v>38</v>
      </c>
      <c r="AE30" s="4">
        <f t="shared" si="10"/>
        <v>35</v>
      </c>
      <c r="AF30" s="4">
        <f t="shared" si="11"/>
        <v>26</v>
      </c>
    </row>
    <row r="31">
      <c r="A31" s="1">
        <v>0.237866133665236</v>
      </c>
      <c r="B31" s="1">
        <v>0.0</v>
      </c>
      <c r="C31" s="1">
        <v>0.237083235035796</v>
      </c>
      <c r="D31" s="1">
        <v>0.370353207589742</v>
      </c>
      <c r="E31" s="1">
        <v>0.0</v>
      </c>
      <c r="F31" s="1">
        <v>0.0</v>
      </c>
      <c r="G31" s="1">
        <v>0.5</v>
      </c>
      <c r="H31" s="1">
        <v>0.0</v>
      </c>
      <c r="I31" s="3">
        <v>5.97339628332438E8</v>
      </c>
      <c r="J31" s="3">
        <v>7.62106729865782E8</v>
      </c>
      <c r="K31" s="1">
        <v>0.0966084494560098</v>
      </c>
      <c r="L31" s="1">
        <v>0.469314440903036</v>
      </c>
      <c r="M31" s="1">
        <v>0.253247557531019</v>
      </c>
      <c r="N31" s="1">
        <v>0.552961852959479</v>
      </c>
      <c r="O31" s="1">
        <v>1.63890357907652</v>
      </c>
      <c r="P31" s="3">
        <v>7.35180022241895E7</v>
      </c>
      <c r="Q31" s="1">
        <v>0.5</v>
      </c>
      <c r="R31" s="1">
        <v>0.0</v>
      </c>
      <c r="S31" s="3">
        <v>5.56037380262361E8</v>
      </c>
      <c r="T31" s="3">
        <v>7.09411509484243E8</v>
      </c>
      <c r="V31" s="4">
        <f t="shared" si="1"/>
        <v>0</v>
      </c>
      <c r="W31" s="4">
        <f t="shared" si="2"/>
        <v>-1</v>
      </c>
      <c r="X31" s="4">
        <f t="shared" si="3"/>
        <v>0</v>
      </c>
      <c r="Y31" s="4">
        <f t="shared" si="4"/>
        <v>2.5</v>
      </c>
      <c r="Z31" s="4">
        <f t="shared" si="5"/>
        <v>-2.5</v>
      </c>
      <c r="AA31" s="4">
        <f t="shared" si="6"/>
        <v>15</v>
      </c>
      <c r="AB31" s="4">
        <f t="shared" si="7"/>
        <v>9</v>
      </c>
      <c r="AC31" s="4">
        <f t="shared" si="8"/>
        <v>11</v>
      </c>
      <c r="AD31" s="4">
        <f t="shared" si="9"/>
        <v>52</v>
      </c>
      <c r="AE31" s="4">
        <f t="shared" si="10"/>
        <v>30.5</v>
      </c>
      <c r="AF31" s="4">
        <f t="shared" si="11"/>
        <v>30.5</v>
      </c>
    </row>
    <row r="32">
      <c r="V32" s="4"/>
      <c r="W32" s="4"/>
      <c r="X32" s="4"/>
      <c r="Y32" s="4"/>
      <c r="Z32" s="4"/>
      <c r="AA32" s="2"/>
      <c r="AB32" s="2"/>
      <c r="AC32" s="2"/>
      <c r="AD32" s="2"/>
      <c r="AE32" s="2"/>
      <c r="AF32" s="2"/>
    </row>
    <row r="33">
      <c r="V33" s="2"/>
      <c r="W33" s="2"/>
      <c r="X33" s="2"/>
      <c r="Y33" s="2"/>
      <c r="Z33" s="5"/>
      <c r="AA33" s="5"/>
      <c r="AB33" s="5"/>
      <c r="AC33" s="5"/>
      <c r="AD33" s="5"/>
      <c r="AE33" s="5"/>
      <c r="AF33" s="5"/>
    </row>
    <row r="34">
      <c r="V34" s="2"/>
      <c r="W34" s="2"/>
      <c r="X34" s="2"/>
      <c r="Y34" s="2"/>
      <c r="Z34" s="4">
        <f>SUMif(Z2:Z31,"&gt;0",Z2:Z31)</f>
        <v>254</v>
      </c>
      <c r="AA34" s="4">
        <f>sum(AA2:AA31)</f>
        <v>969</v>
      </c>
      <c r="AB34" s="4">
        <f>SUM(AB2:AB31)</f>
        <v>861</v>
      </c>
      <c r="AC34" s="4">
        <f>sum(AC2:AC31)</f>
        <v>820</v>
      </c>
      <c r="AD34" s="4">
        <f>SUM(AD2:AD31)</f>
        <v>1010</v>
      </c>
      <c r="AE34" s="4">
        <f>sum(AE2:AE31)</f>
        <v>967</v>
      </c>
      <c r="AF34" s="4">
        <f>SUM(AF2:AF31)</f>
        <v>863</v>
      </c>
    </row>
    <row r="35">
      <c r="V35" s="2"/>
      <c r="W35" s="2"/>
      <c r="X35" s="2"/>
      <c r="Y35" s="2"/>
      <c r="Z35" s="4">
        <f>sum(Z2:Z31)</f>
        <v>43</v>
      </c>
      <c r="AA35" s="2" t="s">
        <v>31</v>
      </c>
      <c r="AB35" s="4">
        <f>(AA34/Z36-(Z36+1)/2)/Z36</f>
        <v>0.56</v>
      </c>
      <c r="AC35" s="2" t="s">
        <v>32</v>
      </c>
      <c r="AD35" s="4">
        <f>(AC34/Z36-(Z36+1)/2)/Z36</f>
        <v>0.3944444444</v>
      </c>
      <c r="AE35" s="2" t="s">
        <v>33</v>
      </c>
      <c r="AF35" s="4">
        <f>(AE34/Z36-(Z36+1)/2)/Z36</f>
        <v>0.5577777778</v>
      </c>
    </row>
    <row r="36">
      <c r="V36" s="5"/>
      <c r="W36" s="5"/>
      <c r="X36" s="5"/>
      <c r="Y36" s="5"/>
      <c r="Z36" s="4">
        <v>30.0</v>
      </c>
      <c r="AA36" s="2" t="s">
        <v>34</v>
      </c>
      <c r="AB36" s="6">
        <f>(AB34/Z36-(Z36+1)/2)/Z36</f>
        <v>0.44</v>
      </c>
      <c r="AC36" s="2" t="s">
        <v>35</v>
      </c>
      <c r="AD36" s="6">
        <f>(AD34/Z36-(Z36+1)/2)/Z36</f>
        <v>0.6055555556</v>
      </c>
      <c r="AE36" s="2" t="s">
        <v>36</v>
      </c>
      <c r="AF36" s="6">
        <f>(AF34/Z36-(Z36+1)/2)/Z36</f>
        <v>0.4422222222</v>
      </c>
    </row>
  </sheetData>
  <drawing r:id="rId1"/>
</worksheet>
</file>