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sis_4" sheetId="1" r:id="rId3"/>
  </sheets>
  <definedNames/>
  <calcPr/>
</workbook>
</file>

<file path=xl/sharedStrings.xml><?xml version="1.0" encoding="utf-8"?>
<sst xmlns="http://schemas.openxmlformats.org/spreadsheetml/2006/main" count="37" uniqueCount="33">
  <si>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</si>
  <si>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</si>
  <si>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</si>
  <si>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</si>
  <si>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</si>
  <si>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</si>
  <si>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</si>
  <si>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</si>
  <si>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</si>
  <si>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</si>
  <si>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</si>
  <si>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</si>
  <si>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</si>
  <si>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</si>
  <si>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</si>
  <si>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</si>
  <si>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</si>
  <si>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</si>
  <si>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</si>
  <si>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</si>
  <si>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</si>
  <si>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</si>
  <si>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</si>
  <si>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</si>
  <si>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</si>
  <si>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</si>
  <si>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</si>
  <si>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</si>
  <si>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</si>
  <si>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</si>
  <si>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</si>
  <si>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</t>
  </si>
  <si>
    <t>A21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</si>
</sst>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7E379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1" numFmtId="11" xfId="0" applyFont="1" applyNumberFormat="1"/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0.618684221453552</v>
      </c>
      <c r="B2" s="1">
        <v>0.0444938214710345</v>
      </c>
      <c r="C2" s="1">
        <v>0.185422623001934</v>
      </c>
      <c r="D2" s="1">
        <v>0.115511140486337</v>
      </c>
      <c r="E2" s="1">
        <v>0.117658026219559</v>
      </c>
      <c r="F2" s="1">
        <v>282595.760932877</v>
      </c>
      <c r="G2" s="1">
        <v>0.2</v>
      </c>
      <c r="H2" s="1">
        <v>0.0</v>
      </c>
      <c r="I2" s="1">
        <v>9845686.56325937</v>
      </c>
      <c r="J2" s="3">
        <v>1.08145035207751E7</v>
      </c>
      <c r="K2" s="1">
        <v>0.74487062442312</v>
      </c>
      <c r="L2" s="1">
        <v>0.0</v>
      </c>
      <c r="M2" s="1">
        <v>0.0118923323342789</v>
      </c>
      <c r="N2" s="1">
        <v>0.0286393606373196</v>
      </c>
      <c r="O2" s="1">
        <v>0.0</v>
      </c>
      <c r="P2" s="1">
        <v>259073.421492714</v>
      </c>
      <c r="Q2" s="1">
        <v>0.8</v>
      </c>
      <c r="R2" s="1">
        <v>0.0</v>
      </c>
      <c r="S2" s="1">
        <v>9779909.43898726</v>
      </c>
      <c r="T2" s="3">
        <v>1.07422538491855E7</v>
      </c>
      <c r="V2" s="4">
        <f t="shared" ref="V2:V31" si="1">G2-Q2</f>
        <v>-0.6</v>
      </c>
      <c r="W2" s="4">
        <f t="shared" ref="W2:W31" si="2">if(V2&gt;0,1,-1)</f>
        <v>-1</v>
      </c>
      <c r="X2" s="4">
        <f t="shared" ref="X2:X31" si="3">ABS(V2)</f>
        <v>0.6</v>
      </c>
      <c r="Y2" s="4">
        <f t="shared" ref="Y2:Y31" si="4">RANK.AVG(X2,$X$2:$X$31,1)</f>
        <v>25</v>
      </c>
      <c r="Z2" s="4">
        <f t="shared" ref="Z2:Z31" si="5">Y2*W2</f>
        <v>-25</v>
      </c>
      <c r="AA2" s="4">
        <f t="shared" ref="AA2:AA31" si="6">RANK.AVG(A2,{$A$2:$A$31,$K$2:$K$31},1)</f>
        <v>50</v>
      </c>
      <c r="AB2" s="4">
        <f t="shared" ref="AB2:AB31" si="7">RANK.AVG(K2,{$A$2:$A$31,$K$2:$K$31},1)</f>
        <v>59</v>
      </c>
      <c r="AC2" s="4">
        <f t="shared" ref="AC2:AC31" si="8">RANK.AVG(B2,{$B$2:$B$31,$L$2:$L$31},1)</f>
        <v>25</v>
      </c>
      <c r="AD2" s="4">
        <f t="shared" ref="AD2:AD31" si="9">RANK.AVG(L2,{$B$2:$B$31,$L$2:$L$31},1)</f>
        <v>11.5</v>
      </c>
      <c r="AE2" s="4">
        <f t="shared" ref="AE2:AE31" si="10">RANK.AVG(G2,{$G$2:$G$31,$Q$2:$Q$31},1)</f>
        <v>6</v>
      </c>
      <c r="AF2" s="4">
        <f t="shared" ref="AF2:AF31" si="11">RANK.AVG(Q2,{$G$2:$G$31,$Q$2:$Q$31},1)</f>
        <v>55</v>
      </c>
    </row>
    <row r="3">
      <c r="A3" s="1">
        <v>0.654841171551085</v>
      </c>
      <c r="B3" s="1">
        <v>0.005848581987538</v>
      </c>
      <c r="C3" s="1">
        <v>0.0577145539116426</v>
      </c>
      <c r="D3" s="1">
        <v>0.134297562234198</v>
      </c>
      <c r="E3" s="1">
        <v>0.02924290993769</v>
      </c>
      <c r="F3" s="1">
        <v>642764.793505617</v>
      </c>
      <c r="G3" s="1">
        <v>0.571428571428571</v>
      </c>
      <c r="H3" s="1">
        <v>0.0</v>
      </c>
      <c r="I3" s="1">
        <v>9585132.53223967</v>
      </c>
      <c r="J3" s="3">
        <v>1.08126843004436E7</v>
      </c>
      <c r="K3" s="1">
        <v>0.669637725062253</v>
      </c>
      <c r="L3" s="1">
        <v>0.0</v>
      </c>
      <c r="M3" s="1">
        <v>0.283295474419407</v>
      </c>
      <c r="N3" s="1">
        <v>0.260322267921809</v>
      </c>
      <c r="O3" s="1">
        <v>0.0</v>
      </c>
      <c r="P3" s="1">
        <v>25317.7788513116</v>
      </c>
      <c r="Q3" s="1">
        <v>0.428571428571428</v>
      </c>
      <c r="R3" s="1">
        <v>0.0</v>
      </c>
      <c r="S3" s="1">
        <v>9885796.35872365</v>
      </c>
      <c r="T3" s="3">
        <v>1.11518536605104E7</v>
      </c>
      <c r="V3" s="4">
        <f t="shared" si="1"/>
        <v>0.1428571429</v>
      </c>
      <c r="W3" s="4">
        <f t="shared" si="2"/>
        <v>1</v>
      </c>
      <c r="X3" s="4">
        <f t="shared" si="3"/>
        <v>0.1428571429</v>
      </c>
      <c r="Y3" s="4">
        <f t="shared" si="4"/>
        <v>11.5</v>
      </c>
      <c r="Z3" s="4">
        <f t="shared" si="5"/>
        <v>11.5</v>
      </c>
      <c r="AA3" s="4">
        <f t="shared" si="6"/>
        <v>54</v>
      </c>
      <c r="AB3" s="4">
        <f t="shared" si="7"/>
        <v>55</v>
      </c>
      <c r="AC3" s="4">
        <f t="shared" si="8"/>
        <v>23</v>
      </c>
      <c r="AD3" s="4">
        <f t="shared" si="9"/>
        <v>11.5</v>
      </c>
      <c r="AE3" s="4">
        <f t="shared" si="10"/>
        <v>40.5</v>
      </c>
      <c r="AF3" s="4">
        <f t="shared" si="11"/>
        <v>19.5</v>
      </c>
    </row>
    <row r="4">
      <c r="A4" s="1">
        <v>0.0</v>
      </c>
      <c r="B4" s="1">
        <v>8.97951881040296</v>
      </c>
      <c r="C4" s="1">
        <v>0.707106781186547</v>
      </c>
      <c r="D4" s="1">
        <v>1.0</v>
      </c>
      <c r="E4" s="1">
        <v>29.795379318742</v>
      </c>
      <c r="F4" s="1">
        <v>236981.507754849</v>
      </c>
      <c r="G4" s="1">
        <v>0.5</v>
      </c>
      <c r="H4" s="1">
        <v>0.0</v>
      </c>
      <c r="I4" s="1">
        <v>9537697.02260503</v>
      </c>
      <c r="J4" s="3">
        <v>1.32147072987364E7</v>
      </c>
      <c r="K4" s="1">
        <v>0.0</v>
      </c>
      <c r="L4" s="1">
        <v>0.0</v>
      </c>
      <c r="M4" s="1">
        <v>0.707106781186547</v>
      </c>
      <c r="N4" s="1">
        <v>1.0</v>
      </c>
      <c r="O4" s="1">
        <v>0.0</v>
      </c>
      <c r="P4" s="1">
        <v>0.0</v>
      </c>
      <c r="Q4" s="1">
        <v>0.5</v>
      </c>
      <c r="R4" s="1">
        <v>0.0</v>
      </c>
      <c r="S4" s="1">
        <v>9581150.96981787</v>
      </c>
      <c r="T4" s="3">
        <v>1.32749144809793E7</v>
      </c>
      <c r="V4" s="4">
        <f t="shared" si="1"/>
        <v>0</v>
      </c>
      <c r="W4" s="4">
        <f t="shared" si="2"/>
        <v>-1</v>
      </c>
      <c r="X4" s="4">
        <f t="shared" si="3"/>
        <v>0</v>
      </c>
      <c r="Y4" s="4">
        <f t="shared" si="4"/>
        <v>4.5</v>
      </c>
      <c r="Z4" s="4">
        <f t="shared" si="5"/>
        <v>-4.5</v>
      </c>
      <c r="AA4" s="4">
        <f t="shared" si="6"/>
        <v>8.5</v>
      </c>
      <c r="AB4" s="4">
        <f t="shared" si="7"/>
        <v>8.5</v>
      </c>
      <c r="AC4" s="4">
        <f t="shared" si="8"/>
        <v>58</v>
      </c>
      <c r="AD4" s="4">
        <f t="shared" si="9"/>
        <v>11.5</v>
      </c>
      <c r="AE4" s="4">
        <f t="shared" si="10"/>
        <v>30.5</v>
      </c>
      <c r="AF4" s="4">
        <f t="shared" si="11"/>
        <v>30.5</v>
      </c>
    </row>
    <row r="5">
      <c r="A5" s="1">
        <v>0.0773886068095699</v>
      </c>
      <c r="B5" s="1">
        <v>0.229033303140886</v>
      </c>
      <c r="C5" s="1">
        <v>0.346186627501356</v>
      </c>
      <c r="D5" s="1">
        <v>0.413856626784258</v>
      </c>
      <c r="E5" s="1">
        <v>0.682874340570388</v>
      </c>
      <c r="F5" s="1">
        <v>133961.201914786</v>
      </c>
      <c r="G5" s="1">
        <v>0.0</v>
      </c>
      <c r="H5" s="1">
        <v>0.0</v>
      </c>
      <c r="I5" s="1">
        <v>9802563.02912897</v>
      </c>
      <c r="J5" s="3">
        <v>1.2512297201224E7</v>
      </c>
      <c r="K5" s="1">
        <v>0.246159770577113</v>
      </c>
      <c r="L5" s="1">
        <v>0.0</v>
      </c>
      <c r="M5" s="1">
        <v>0.0</v>
      </c>
      <c r="N5" s="1">
        <v>0.0</v>
      </c>
      <c r="O5" s="1">
        <v>0.0</v>
      </c>
      <c r="P5" s="1">
        <v>190396.135419625</v>
      </c>
      <c r="Q5" s="1">
        <v>1.0</v>
      </c>
      <c r="R5" s="1">
        <v>0.0</v>
      </c>
      <c r="S5" s="1">
        <v>9654555.88935975</v>
      </c>
      <c r="T5" s="3">
        <v>1.2323376211939E7</v>
      </c>
      <c r="V5" s="4">
        <f t="shared" si="1"/>
        <v>-1</v>
      </c>
      <c r="W5" s="4">
        <f t="shared" si="2"/>
        <v>-1</v>
      </c>
      <c r="X5" s="4">
        <f t="shared" si="3"/>
        <v>1</v>
      </c>
      <c r="Y5" s="4">
        <f t="shared" si="4"/>
        <v>28.5</v>
      </c>
      <c r="Z5" s="4">
        <f t="shared" si="5"/>
        <v>-28.5</v>
      </c>
      <c r="AA5" s="4">
        <f t="shared" si="6"/>
        <v>21</v>
      </c>
      <c r="AB5" s="4">
        <f t="shared" si="7"/>
        <v>35</v>
      </c>
      <c r="AC5" s="4">
        <f t="shared" si="8"/>
        <v>41</v>
      </c>
      <c r="AD5" s="4">
        <f t="shared" si="9"/>
        <v>11.5</v>
      </c>
      <c r="AE5" s="4">
        <f t="shared" si="10"/>
        <v>2.5</v>
      </c>
      <c r="AF5" s="4">
        <f t="shared" si="11"/>
        <v>58.5</v>
      </c>
    </row>
    <row r="6">
      <c r="A6" s="1">
        <v>0.335212385438168</v>
      </c>
      <c r="B6" s="1">
        <v>0.0</v>
      </c>
      <c r="C6" s="1">
        <v>0.13821344539868</v>
      </c>
      <c r="D6" s="1">
        <v>0.29989288953697</v>
      </c>
      <c r="E6" s="1">
        <v>0.0</v>
      </c>
      <c r="F6" s="1">
        <v>75321.5533166198</v>
      </c>
      <c r="G6" s="1">
        <v>0.5</v>
      </c>
      <c r="H6" s="1">
        <v>0.0</v>
      </c>
      <c r="I6" s="1">
        <v>9509619.10627658</v>
      </c>
      <c r="J6" s="3">
        <v>1.16158169892181E7</v>
      </c>
      <c r="K6" s="1">
        <v>0.347253106553765</v>
      </c>
      <c r="L6" s="1">
        <v>0.277981894731574</v>
      </c>
      <c r="M6" s="1">
        <v>0.15385560697495</v>
      </c>
      <c r="N6" s="1">
        <v>0.216276576103612</v>
      </c>
      <c r="O6" s="1">
        <v>1.11192757892629</v>
      </c>
      <c r="P6" s="1">
        <v>188586.955300956</v>
      </c>
      <c r="Q6" s="1">
        <v>0.5</v>
      </c>
      <c r="R6" s="1">
        <v>0.0</v>
      </c>
      <c r="S6" s="1">
        <v>9587605.0404091</v>
      </c>
      <c r="T6" s="3">
        <v>1.17110759563393E7</v>
      </c>
      <c r="V6" s="4">
        <f t="shared" si="1"/>
        <v>0</v>
      </c>
      <c r="W6" s="4">
        <f t="shared" si="2"/>
        <v>-1</v>
      </c>
      <c r="X6" s="4">
        <f t="shared" si="3"/>
        <v>0</v>
      </c>
      <c r="Y6" s="4">
        <f t="shared" si="4"/>
        <v>4.5</v>
      </c>
      <c r="Z6" s="4">
        <f t="shared" si="5"/>
        <v>-4.5</v>
      </c>
      <c r="AA6" s="4">
        <f t="shared" si="6"/>
        <v>40</v>
      </c>
      <c r="AB6" s="4">
        <f t="shared" si="7"/>
        <v>41</v>
      </c>
      <c r="AC6" s="4">
        <f t="shared" si="8"/>
        <v>11.5</v>
      </c>
      <c r="AD6" s="4">
        <f t="shared" si="9"/>
        <v>44</v>
      </c>
      <c r="AE6" s="4">
        <f t="shared" si="10"/>
        <v>30.5</v>
      </c>
      <c r="AF6" s="4">
        <f t="shared" si="11"/>
        <v>30.5</v>
      </c>
    </row>
    <row r="7">
      <c r="A7" s="1">
        <v>0.0</v>
      </c>
      <c r="B7" s="1">
        <v>24.7450596862302</v>
      </c>
      <c r="C7" s="1">
        <v>0.707106781186547</v>
      </c>
      <c r="D7" s="1">
        <v>1.0</v>
      </c>
      <c r="E7" s="1">
        <v>91.844185237286</v>
      </c>
      <c r="F7" s="1">
        <v>287300.550383042</v>
      </c>
      <c r="G7" s="1">
        <v>0.5</v>
      </c>
      <c r="H7" s="1">
        <v>0.0</v>
      </c>
      <c r="I7" s="1">
        <v>9509941.15619037</v>
      </c>
      <c r="J7" s="3">
        <v>1.31762507717091E7</v>
      </c>
      <c r="K7" s="1">
        <v>0.0</v>
      </c>
      <c r="L7" s="1">
        <v>0.0</v>
      </c>
      <c r="M7" s="1">
        <v>0.707106781186547</v>
      </c>
      <c r="N7" s="1">
        <v>1.0</v>
      </c>
      <c r="O7" s="1">
        <v>0.0</v>
      </c>
      <c r="P7" s="1">
        <v>0.0</v>
      </c>
      <c r="Q7" s="1">
        <v>0.5</v>
      </c>
      <c r="R7" s="1">
        <v>0.0</v>
      </c>
      <c r="S7" s="1">
        <v>9518590.9826862</v>
      </c>
      <c r="T7" s="3">
        <v>1.31882361866329E7</v>
      </c>
      <c r="V7" s="4">
        <f t="shared" si="1"/>
        <v>0</v>
      </c>
      <c r="W7" s="4">
        <f t="shared" si="2"/>
        <v>-1</v>
      </c>
      <c r="X7" s="4">
        <f t="shared" si="3"/>
        <v>0</v>
      </c>
      <c r="Y7" s="4">
        <f t="shared" si="4"/>
        <v>4.5</v>
      </c>
      <c r="Z7" s="4">
        <f t="shared" si="5"/>
        <v>-4.5</v>
      </c>
      <c r="AA7" s="4">
        <f t="shared" si="6"/>
        <v>8.5</v>
      </c>
      <c r="AB7" s="4">
        <f t="shared" si="7"/>
        <v>8.5</v>
      </c>
      <c r="AC7" s="4">
        <f t="shared" si="8"/>
        <v>60</v>
      </c>
      <c r="AD7" s="4">
        <f t="shared" si="9"/>
        <v>11.5</v>
      </c>
      <c r="AE7" s="4">
        <f t="shared" si="10"/>
        <v>30.5</v>
      </c>
      <c r="AF7" s="4">
        <f t="shared" si="11"/>
        <v>30.5</v>
      </c>
    </row>
    <row r="8">
      <c r="A8" s="1">
        <v>0.146130140802877</v>
      </c>
      <c r="B8" s="1">
        <v>0.048308681098789</v>
      </c>
      <c r="C8" s="1">
        <v>0.066498762815659</v>
      </c>
      <c r="D8" s="1">
        <v>0.189308390114438</v>
      </c>
      <c r="E8" s="1">
        <v>0.193234724395156</v>
      </c>
      <c r="F8" s="1">
        <v>356422.074642361</v>
      </c>
      <c r="G8" s="1">
        <v>0.6</v>
      </c>
      <c r="H8" s="1">
        <v>0.0</v>
      </c>
      <c r="I8" s="1">
        <v>9421233.5649869</v>
      </c>
      <c r="J8" s="3">
        <v>1.20825050045308E7</v>
      </c>
      <c r="K8" s="1">
        <v>0.210993514286675</v>
      </c>
      <c r="L8" s="1">
        <v>0.110096069626354</v>
      </c>
      <c r="M8" s="1">
        <v>0.121150542970862</v>
      </c>
      <c r="N8" s="1">
        <v>0.222492330642762</v>
      </c>
      <c r="O8" s="1">
        <v>0.421907075708319</v>
      </c>
      <c r="P8" s="1">
        <v>189272.104773692</v>
      </c>
      <c r="Q8" s="1">
        <v>0.4</v>
      </c>
      <c r="R8" s="1">
        <v>0.0</v>
      </c>
      <c r="S8" s="1">
        <v>9451140.28118805</v>
      </c>
      <c r="T8" s="3">
        <v>1.21208588132035E7</v>
      </c>
      <c r="V8" s="4">
        <f t="shared" si="1"/>
        <v>0.2</v>
      </c>
      <c r="W8" s="4">
        <f t="shared" si="2"/>
        <v>1</v>
      </c>
      <c r="X8" s="4">
        <f t="shared" si="3"/>
        <v>0.2</v>
      </c>
      <c r="Y8" s="4">
        <f t="shared" si="4"/>
        <v>14.5</v>
      </c>
      <c r="Z8" s="4">
        <f t="shared" si="5"/>
        <v>14.5</v>
      </c>
      <c r="AA8" s="4">
        <f t="shared" si="6"/>
        <v>26</v>
      </c>
      <c r="AB8" s="4">
        <f t="shared" si="7"/>
        <v>30</v>
      </c>
      <c r="AC8" s="4">
        <f t="shared" si="8"/>
        <v>27</v>
      </c>
      <c r="AD8" s="4">
        <f t="shared" si="9"/>
        <v>34</v>
      </c>
      <c r="AE8" s="4">
        <f t="shared" si="10"/>
        <v>44.5</v>
      </c>
      <c r="AF8" s="4">
        <f t="shared" si="11"/>
        <v>16.5</v>
      </c>
    </row>
    <row r="9">
      <c r="A9" s="1">
        <v>0.75090905250925</v>
      </c>
      <c r="B9" s="1">
        <v>0.0</v>
      </c>
      <c r="C9" s="1">
        <v>0.410566214973489</v>
      </c>
      <c r="D9" s="1">
        <v>0.178030175259024</v>
      </c>
      <c r="E9" s="1">
        <v>0.0</v>
      </c>
      <c r="F9" s="1">
        <v>0.0</v>
      </c>
      <c r="G9" s="1">
        <v>0.4</v>
      </c>
      <c r="H9" s="1">
        <v>0.0</v>
      </c>
      <c r="I9" s="1">
        <v>9490094.45628724</v>
      </c>
      <c r="J9" s="3">
        <v>1.02179413846956E7</v>
      </c>
      <c r="K9" s="1">
        <v>0.577784332805906</v>
      </c>
      <c r="L9" s="1">
        <v>0.068442631337819</v>
      </c>
      <c r="M9" s="1">
        <v>0.166070888909817</v>
      </c>
      <c r="N9" s="1">
        <v>0.26141749394018</v>
      </c>
      <c r="O9" s="1">
        <v>0.291231097872426</v>
      </c>
      <c r="P9" s="1">
        <v>467197.402176692</v>
      </c>
      <c r="Q9" s="1">
        <v>0.6</v>
      </c>
      <c r="R9" s="1">
        <v>0.0</v>
      </c>
      <c r="S9" s="1">
        <v>9506813.52836857</v>
      </c>
      <c r="T9" s="3">
        <v>1.02359429543327E7</v>
      </c>
      <c r="V9" s="4">
        <f t="shared" si="1"/>
        <v>-0.2</v>
      </c>
      <c r="W9" s="4">
        <f t="shared" si="2"/>
        <v>-1</v>
      </c>
      <c r="X9" s="4">
        <f t="shared" si="3"/>
        <v>0.2</v>
      </c>
      <c r="Y9" s="4">
        <f t="shared" si="4"/>
        <v>14.5</v>
      </c>
      <c r="Z9" s="4">
        <f t="shared" si="5"/>
        <v>-14.5</v>
      </c>
      <c r="AA9" s="4">
        <f t="shared" si="6"/>
        <v>60</v>
      </c>
      <c r="AB9" s="4">
        <f t="shared" si="7"/>
        <v>49</v>
      </c>
      <c r="AC9" s="4">
        <f t="shared" si="8"/>
        <v>11.5</v>
      </c>
      <c r="AD9" s="4">
        <f t="shared" si="9"/>
        <v>29</v>
      </c>
      <c r="AE9" s="4">
        <f t="shared" si="10"/>
        <v>16.5</v>
      </c>
      <c r="AF9" s="4">
        <f t="shared" si="11"/>
        <v>44.5</v>
      </c>
    </row>
    <row r="10">
      <c r="A10" s="1">
        <v>0.0</v>
      </c>
      <c r="B10" s="1">
        <v>0.0</v>
      </c>
      <c r="C10" s="1">
        <v>0.0947107154980587</v>
      </c>
      <c r="D10" s="1">
        <v>0.125476100192138</v>
      </c>
      <c r="E10" s="1">
        <v>0.0</v>
      </c>
      <c r="F10" s="1">
        <v>0.0</v>
      </c>
      <c r="G10" s="1">
        <v>0.666666666666666</v>
      </c>
      <c r="H10" s="1">
        <v>0.0</v>
      </c>
      <c r="I10" s="1">
        <v>9528087.28434407</v>
      </c>
      <c r="J10" s="3">
        <v>1.29265193524997E7</v>
      </c>
      <c r="K10" s="1">
        <v>0.0934890882890231</v>
      </c>
      <c r="L10" s="1">
        <v>0.967343480167168</v>
      </c>
      <c r="M10" s="1">
        <v>0.477671201469126</v>
      </c>
      <c r="N10" s="1">
        <v>0.874523899807861</v>
      </c>
      <c r="O10" s="1">
        <v>2.22998864734737</v>
      </c>
      <c r="P10" s="1">
        <v>199037.775411357</v>
      </c>
      <c r="Q10" s="1">
        <v>0.333333333333333</v>
      </c>
      <c r="R10" s="1">
        <v>0.0</v>
      </c>
      <c r="S10" s="1">
        <v>9690086.73758382</v>
      </c>
      <c r="T10" s="3">
        <v>1.31462999301718E7</v>
      </c>
      <c r="V10" s="4">
        <f t="shared" si="1"/>
        <v>0.3333333333</v>
      </c>
      <c r="W10" s="4">
        <f t="shared" si="2"/>
        <v>1</v>
      </c>
      <c r="X10" s="4">
        <f t="shared" si="3"/>
        <v>0.3333333333</v>
      </c>
      <c r="Y10" s="4">
        <f t="shared" si="4"/>
        <v>18</v>
      </c>
      <c r="Z10" s="4">
        <f t="shared" si="5"/>
        <v>18</v>
      </c>
      <c r="AA10" s="4">
        <f t="shared" si="6"/>
        <v>8.5</v>
      </c>
      <c r="AB10" s="4">
        <f t="shared" si="7"/>
        <v>22</v>
      </c>
      <c r="AC10" s="4">
        <f t="shared" si="8"/>
        <v>11.5</v>
      </c>
      <c r="AD10" s="4">
        <f t="shared" si="9"/>
        <v>52</v>
      </c>
      <c r="AE10" s="4">
        <f t="shared" si="10"/>
        <v>48</v>
      </c>
      <c r="AF10" s="4">
        <f t="shared" si="11"/>
        <v>13</v>
      </c>
    </row>
    <row r="11">
      <c r="A11" s="1">
        <v>0.23608051016502</v>
      </c>
      <c r="B11" s="1">
        <v>0.115553756291257</v>
      </c>
      <c r="C11" s="1">
        <v>0.220875970628462</v>
      </c>
      <c r="D11" s="1">
        <v>0.426341794368273</v>
      </c>
      <c r="E11" s="1">
        <v>0.400478107851476</v>
      </c>
      <c r="F11" s="1">
        <v>79448.8074050295</v>
      </c>
      <c r="G11" s="1">
        <v>0.285714285714285</v>
      </c>
      <c r="H11" s="1">
        <v>0.0</v>
      </c>
      <c r="I11" s="1">
        <v>9748206.89920118</v>
      </c>
      <c r="J11" s="3">
        <v>1.12632095058282E7</v>
      </c>
      <c r="K11" s="1">
        <v>0.63429625037564</v>
      </c>
      <c r="L11" s="1">
        <v>0.102705154517904</v>
      </c>
      <c r="M11" s="1">
        <v>0.0896705263665253</v>
      </c>
      <c r="N11" s="1">
        <v>0.0975392665327805</v>
      </c>
      <c r="O11" s="1">
        <v>0.608892570120719</v>
      </c>
      <c r="P11" s="1">
        <v>56177.1531442772</v>
      </c>
      <c r="Q11" s="1">
        <v>0.714285714285714</v>
      </c>
      <c r="R11" s="1">
        <v>0.0</v>
      </c>
      <c r="S11" s="1">
        <v>9786046.40818679</v>
      </c>
      <c r="T11" s="3">
        <v>1.13069296262786E7</v>
      </c>
      <c r="V11" s="4">
        <f t="shared" si="1"/>
        <v>-0.4285714286</v>
      </c>
      <c r="W11" s="4">
        <f t="shared" si="2"/>
        <v>-1</v>
      </c>
      <c r="X11" s="4">
        <f t="shared" si="3"/>
        <v>0.4285714286</v>
      </c>
      <c r="Y11" s="4">
        <f t="shared" si="4"/>
        <v>20</v>
      </c>
      <c r="Z11" s="4">
        <f t="shared" si="5"/>
        <v>-20</v>
      </c>
      <c r="AA11" s="4">
        <f t="shared" si="6"/>
        <v>34</v>
      </c>
      <c r="AB11" s="4">
        <f t="shared" si="7"/>
        <v>51</v>
      </c>
      <c r="AC11" s="4">
        <f t="shared" si="8"/>
        <v>35</v>
      </c>
      <c r="AD11" s="4">
        <f t="shared" si="9"/>
        <v>32</v>
      </c>
      <c r="AE11" s="4">
        <f t="shared" si="10"/>
        <v>11</v>
      </c>
      <c r="AF11" s="4">
        <f t="shared" si="11"/>
        <v>50</v>
      </c>
    </row>
    <row r="12">
      <c r="A12" s="1">
        <v>0.0</v>
      </c>
      <c r="B12" s="1">
        <v>1.73601861358918</v>
      </c>
      <c r="C12" s="1">
        <v>0.707106781186547</v>
      </c>
      <c r="D12" s="1">
        <v>1.0</v>
      </c>
      <c r="E12" s="1">
        <v>3.47203722717836</v>
      </c>
      <c r="F12" s="1">
        <v>0.0</v>
      </c>
      <c r="G12" s="1">
        <v>0.5</v>
      </c>
      <c r="H12" s="1">
        <v>0.0</v>
      </c>
      <c r="I12" s="1">
        <v>9622837.59724781</v>
      </c>
      <c r="J12" s="3">
        <v>1.33326730825914E7</v>
      </c>
      <c r="K12" s="1">
        <v>0.0</v>
      </c>
      <c r="L12" s="1">
        <v>1.31641565371238</v>
      </c>
      <c r="M12" s="1">
        <v>0.707106781186547</v>
      </c>
      <c r="N12" s="1">
        <v>1.0</v>
      </c>
      <c r="O12" s="1">
        <v>2.63283130742477</v>
      </c>
      <c r="P12" s="1">
        <v>0.0</v>
      </c>
      <c r="Q12" s="1">
        <v>0.5</v>
      </c>
      <c r="R12" s="1">
        <v>0.0</v>
      </c>
      <c r="S12" s="1">
        <v>9583067.96001737</v>
      </c>
      <c r="T12" s="3">
        <v>1.32775703260733E7</v>
      </c>
      <c r="V12" s="4">
        <f t="shared" si="1"/>
        <v>0</v>
      </c>
      <c r="W12" s="4">
        <f t="shared" si="2"/>
        <v>-1</v>
      </c>
      <c r="X12" s="4">
        <f t="shared" si="3"/>
        <v>0</v>
      </c>
      <c r="Y12" s="4">
        <f t="shared" si="4"/>
        <v>4.5</v>
      </c>
      <c r="Z12" s="4">
        <f t="shared" si="5"/>
        <v>-4.5</v>
      </c>
      <c r="AA12" s="4">
        <f t="shared" si="6"/>
        <v>8.5</v>
      </c>
      <c r="AB12" s="4">
        <f t="shared" si="7"/>
        <v>8.5</v>
      </c>
      <c r="AC12" s="4">
        <f t="shared" si="8"/>
        <v>56</v>
      </c>
      <c r="AD12" s="4">
        <f t="shared" si="9"/>
        <v>54</v>
      </c>
      <c r="AE12" s="4">
        <f t="shared" si="10"/>
        <v>30.5</v>
      </c>
      <c r="AF12" s="4">
        <f t="shared" si="11"/>
        <v>30.5</v>
      </c>
    </row>
    <row r="13">
      <c r="A13" s="1">
        <v>0.219534127211883</v>
      </c>
      <c r="B13" s="1">
        <v>0.0</v>
      </c>
      <c r="C13" s="1">
        <v>0.0572508746508566</v>
      </c>
      <c r="D13" s="1">
        <v>0.21949363675178</v>
      </c>
      <c r="E13" s="1">
        <v>0.0</v>
      </c>
      <c r="F13" s="1">
        <v>28287.4991567787</v>
      </c>
      <c r="G13" s="1">
        <v>0.75</v>
      </c>
      <c r="H13" s="1">
        <v>0.0</v>
      </c>
      <c r="I13" s="1">
        <v>9621938.74994018</v>
      </c>
      <c r="J13" s="3">
        <v>1.22570114645904E7</v>
      </c>
      <c r="K13" s="1">
        <v>0.205158927948621</v>
      </c>
      <c r="L13" s="1">
        <v>0.117207304790018</v>
      </c>
      <c r="M13" s="1">
        <v>0.264636655556428</v>
      </c>
      <c r="N13" s="1">
        <v>0.301348112403727</v>
      </c>
      <c r="O13" s="1">
        <v>0.234414609580036</v>
      </c>
      <c r="P13" s="1">
        <v>0.0</v>
      </c>
      <c r="Q13" s="1">
        <v>0.25</v>
      </c>
      <c r="R13" s="1">
        <v>0.0</v>
      </c>
      <c r="S13" s="1">
        <v>9722367.78389843</v>
      </c>
      <c r="T13" s="3">
        <v>1.23849441354802E7</v>
      </c>
      <c r="V13" s="4">
        <f t="shared" si="1"/>
        <v>0.5</v>
      </c>
      <c r="W13" s="4">
        <f t="shared" si="2"/>
        <v>1</v>
      </c>
      <c r="X13" s="4">
        <f t="shared" si="3"/>
        <v>0.5</v>
      </c>
      <c r="Y13" s="4">
        <f t="shared" si="4"/>
        <v>22.5</v>
      </c>
      <c r="Z13" s="4">
        <f t="shared" si="5"/>
        <v>22.5</v>
      </c>
      <c r="AA13" s="4">
        <f t="shared" si="6"/>
        <v>32</v>
      </c>
      <c r="AB13" s="4">
        <f t="shared" si="7"/>
        <v>29</v>
      </c>
      <c r="AC13" s="4">
        <f t="shared" si="8"/>
        <v>11.5</v>
      </c>
      <c r="AD13" s="4">
        <f t="shared" si="9"/>
        <v>36</v>
      </c>
      <c r="AE13" s="4">
        <f t="shared" si="10"/>
        <v>52.5</v>
      </c>
      <c r="AF13" s="4">
        <f t="shared" si="11"/>
        <v>8.5</v>
      </c>
    </row>
    <row r="14">
      <c r="A14" s="1">
        <v>0.0657272761821622</v>
      </c>
      <c r="B14" s="1">
        <v>0.530066397301382</v>
      </c>
      <c r="C14" s="1">
        <v>0.271528798893545</v>
      </c>
      <c r="D14" s="1">
        <v>0.787357279238361</v>
      </c>
      <c r="E14" s="1">
        <v>1.5030557661642</v>
      </c>
      <c r="F14" s="1">
        <v>192594.017537555</v>
      </c>
      <c r="G14" s="1">
        <v>0.5</v>
      </c>
      <c r="H14" s="1">
        <v>0.0</v>
      </c>
      <c r="I14" s="1">
        <v>9594531.29551169</v>
      </c>
      <c r="J14" s="3">
        <v>1.28068286429562E7</v>
      </c>
      <c r="K14" s="1">
        <v>0.172998569904957</v>
      </c>
      <c r="L14" s="1">
        <v>0.0</v>
      </c>
      <c r="M14" s="1">
        <v>0.199424474142903</v>
      </c>
      <c r="N14" s="1">
        <v>0.133614715244985</v>
      </c>
      <c r="O14" s="1">
        <v>0.0</v>
      </c>
      <c r="P14" s="1">
        <v>0.0</v>
      </c>
      <c r="Q14" s="1">
        <v>0.5</v>
      </c>
      <c r="R14" s="1">
        <v>0.0</v>
      </c>
      <c r="S14" s="1">
        <v>9018989.7015905</v>
      </c>
      <c r="T14" s="3">
        <v>1.2038591932523E7</v>
      </c>
      <c r="V14" s="4">
        <f t="shared" si="1"/>
        <v>0</v>
      </c>
      <c r="W14" s="4">
        <f t="shared" si="2"/>
        <v>-1</v>
      </c>
      <c r="X14" s="4">
        <f t="shared" si="3"/>
        <v>0</v>
      </c>
      <c r="Y14" s="4">
        <f t="shared" si="4"/>
        <v>4.5</v>
      </c>
      <c r="Z14" s="4">
        <f t="shared" si="5"/>
        <v>-4.5</v>
      </c>
      <c r="AA14" s="4">
        <f t="shared" si="6"/>
        <v>20</v>
      </c>
      <c r="AB14" s="4">
        <f t="shared" si="7"/>
        <v>27</v>
      </c>
      <c r="AC14" s="4">
        <f t="shared" si="8"/>
        <v>50</v>
      </c>
      <c r="AD14" s="4">
        <f t="shared" si="9"/>
        <v>11.5</v>
      </c>
      <c r="AE14" s="4">
        <f t="shared" si="10"/>
        <v>30.5</v>
      </c>
      <c r="AF14" s="4">
        <f t="shared" si="11"/>
        <v>30.5</v>
      </c>
    </row>
    <row r="15">
      <c r="A15" s="1">
        <v>0.0</v>
      </c>
      <c r="B15" s="1">
        <v>24.3929450914411</v>
      </c>
      <c r="C15" s="1">
        <v>15.3514337549632</v>
      </c>
      <c r="D15" s="1">
        <v>15.8405083211457</v>
      </c>
      <c r="E15" s="1">
        <v>46.4674134537682</v>
      </c>
      <c r="F15" s="1">
        <v>0.0</v>
      </c>
      <c r="G15" s="1">
        <v>0.0</v>
      </c>
      <c r="H15" s="1">
        <v>0.0</v>
      </c>
      <c r="I15" s="1">
        <v>9645408.77707093</v>
      </c>
      <c r="J15" s="3">
        <v>1.33639441566808E7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9467671.14046734</v>
      </c>
      <c r="T15" s="3">
        <v>1.31176856039591E7</v>
      </c>
      <c r="V15" s="4">
        <f t="shared" si="1"/>
        <v>-1</v>
      </c>
      <c r="W15" s="4">
        <f t="shared" si="2"/>
        <v>-1</v>
      </c>
      <c r="X15" s="4">
        <f t="shared" si="3"/>
        <v>1</v>
      </c>
      <c r="Y15" s="4">
        <f t="shared" si="4"/>
        <v>28.5</v>
      </c>
      <c r="Z15" s="4">
        <f t="shared" si="5"/>
        <v>-28.5</v>
      </c>
      <c r="AA15" s="4">
        <f t="shared" si="6"/>
        <v>8.5</v>
      </c>
      <c r="AB15" s="4">
        <f t="shared" si="7"/>
        <v>8.5</v>
      </c>
      <c r="AC15" s="4">
        <f t="shared" si="8"/>
        <v>59</v>
      </c>
      <c r="AD15" s="4">
        <f t="shared" si="9"/>
        <v>11.5</v>
      </c>
      <c r="AE15" s="4">
        <f t="shared" si="10"/>
        <v>2.5</v>
      </c>
      <c r="AF15" s="4">
        <f t="shared" si="11"/>
        <v>58.5</v>
      </c>
    </row>
    <row r="16">
      <c r="A16" s="1">
        <v>0.224275031774536</v>
      </c>
      <c r="B16" s="1">
        <v>0.0</v>
      </c>
      <c r="C16" s="1">
        <v>0.173436260730435</v>
      </c>
      <c r="D16" s="1">
        <v>0.376142331364128</v>
      </c>
      <c r="E16" s="1">
        <v>0.0</v>
      </c>
      <c r="F16" s="1">
        <v>0.0</v>
      </c>
      <c r="G16" s="1">
        <v>0.666666666666666</v>
      </c>
      <c r="H16" s="1">
        <v>0.0</v>
      </c>
      <c r="I16" s="1">
        <v>9645523.32964767</v>
      </c>
      <c r="J16" s="3">
        <v>1.24042041411816E7</v>
      </c>
      <c r="K16" s="1">
        <v>0.17517527604299</v>
      </c>
      <c r="L16" s="1">
        <v>0.500916732750579</v>
      </c>
      <c r="M16" s="1">
        <v>0.292194413772974</v>
      </c>
      <c r="N16" s="1">
        <v>0.547424511994941</v>
      </c>
      <c r="O16" s="1">
        <v>2.13839596192611</v>
      </c>
      <c r="P16" s="1">
        <v>102981.730153781</v>
      </c>
      <c r="Q16" s="1">
        <v>0.333333333333333</v>
      </c>
      <c r="R16" s="1">
        <v>0.0</v>
      </c>
      <c r="S16" s="1">
        <v>9587497.93785764</v>
      </c>
      <c r="T16" s="3">
        <v>1.23295812519837E7</v>
      </c>
      <c r="V16" s="4">
        <f t="shared" si="1"/>
        <v>0.3333333333</v>
      </c>
      <c r="W16" s="4">
        <f t="shared" si="2"/>
        <v>1</v>
      </c>
      <c r="X16" s="4">
        <f t="shared" si="3"/>
        <v>0.3333333333</v>
      </c>
      <c r="Y16" s="4">
        <f t="shared" si="4"/>
        <v>18</v>
      </c>
      <c r="Z16" s="4">
        <f t="shared" si="5"/>
        <v>18</v>
      </c>
      <c r="AA16" s="4">
        <f t="shared" si="6"/>
        <v>33</v>
      </c>
      <c r="AB16" s="4">
        <f t="shared" si="7"/>
        <v>28</v>
      </c>
      <c r="AC16" s="4">
        <f t="shared" si="8"/>
        <v>11.5</v>
      </c>
      <c r="AD16" s="4">
        <f t="shared" si="9"/>
        <v>49</v>
      </c>
      <c r="AE16" s="4">
        <f t="shared" si="10"/>
        <v>48</v>
      </c>
      <c r="AF16" s="4">
        <f t="shared" si="11"/>
        <v>13</v>
      </c>
    </row>
    <row r="17">
      <c r="A17" s="1">
        <v>0.710822438914297</v>
      </c>
      <c r="B17" s="1">
        <v>0.0</v>
      </c>
      <c r="C17" s="1">
        <v>0.176302596550441</v>
      </c>
      <c r="D17" s="1">
        <v>0.184969811683944</v>
      </c>
      <c r="E17" s="1">
        <v>0.0</v>
      </c>
      <c r="F17" s="1">
        <v>183563.619736152</v>
      </c>
      <c r="G17" s="1">
        <v>0.428571428571428</v>
      </c>
      <c r="H17" s="1">
        <v>0.0</v>
      </c>
      <c r="I17" s="1">
        <v>9827010.27554128</v>
      </c>
      <c r="J17" s="3">
        <v>1.08171940046504E7</v>
      </c>
      <c r="K17" s="1">
        <v>0.713373631249182</v>
      </c>
      <c r="L17" s="1">
        <v>0.053847107532033</v>
      </c>
      <c r="M17" s="1">
        <v>0.0573310491419633</v>
      </c>
      <c r="N17" s="1">
        <v>0.153625921959506</v>
      </c>
      <c r="O17" s="1">
        <v>0.314112126463134</v>
      </c>
      <c r="P17" s="1">
        <v>118707.840864644</v>
      </c>
      <c r="Q17" s="1">
        <v>0.571428571428571</v>
      </c>
      <c r="R17" s="1">
        <v>0.0</v>
      </c>
      <c r="S17" s="1">
        <v>9728164.51869826</v>
      </c>
      <c r="T17" s="3">
        <v>1.07083883182608E7</v>
      </c>
      <c r="V17" s="4">
        <f t="shared" si="1"/>
        <v>-0.1428571429</v>
      </c>
      <c r="W17" s="4">
        <f t="shared" si="2"/>
        <v>-1</v>
      </c>
      <c r="X17" s="4">
        <f t="shared" si="3"/>
        <v>0.1428571429</v>
      </c>
      <c r="Y17" s="4">
        <f t="shared" si="4"/>
        <v>11.5</v>
      </c>
      <c r="Z17" s="4">
        <f t="shared" si="5"/>
        <v>-11.5</v>
      </c>
      <c r="AA17" s="4">
        <f t="shared" si="6"/>
        <v>57</v>
      </c>
      <c r="AB17" s="4">
        <f t="shared" si="7"/>
        <v>58</v>
      </c>
      <c r="AC17" s="4">
        <f t="shared" si="8"/>
        <v>11.5</v>
      </c>
      <c r="AD17" s="4">
        <f t="shared" si="9"/>
        <v>28</v>
      </c>
      <c r="AE17" s="4">
        <f t="shared" si="10"/>
        <v>19.5</v>
      </c>
      <c r="AF17" s="4">
        <f t="shared" si="11"/>
        <v>40.5</v>
      </c>
    </row>
    <row r="18">
      <c r="A18" s="5">
        <v>0.218388713190533</v>
      </c>
      <c r="B18" s="5">
        <v>0.044764567718078</v>
      </c>
      <c r="C18" s="5">
        <v>0.044764567718078</v>
      </c>
      <c r="D18" s="5">
        <v>0.268036658065867</v>
      </c>
      <c r="E18" s="5">
        <v>0.268587406308465</v>
      </c>
      <c r="F18" s="5">
        <v>110144.816746903</v>
      </c>
      <c r="G18" s="5">
        <v>0.833333333333333</v>
      </c>
      <c r="H18" s="5">
        <v>0.0</v>
      </c>
      <c r="I18" s="5">
        <v>2412698.22949498</v>
      </c>
      <c r="J18" s="6">
        <v>3123284.38336637</v>
      </c>
      <c r="K18" s="5">
        <v>0.020054714641671</v>
      </c>
      <c r="L18" s="5">
        <v>0.108646616391595</v>
      </c>
      <c r="M18" s="5">
        <v>0.357524511811355</v>
      </c>
      <c r="N18" s="5">
        <v>0.874894983836718</v>
      </c>
      <c r="O18" s="5">
        <v>0.298961861754906</v>
      </c>
      <c r="P18" s="5">
        <v>245836.950497084</v>
      </c>
      <c r="Q18" s="5">
        <v>0.166666666666667</v>
      </c>
      <c r="R18" s="5">
        <v>0.0</v>
      </c>
      <c r="S18" s="5">
        <v>2404025.54862053</v>
      </c>
      <c r="T18" s="6">
        <v>3112057.11172893</v>
      </c>
      <c r="V18" s="4">
        <f t="shared" si="1"/>
        <v>0.6666666667</v>
      </c>
      <c r="W18" s="4">
        <f t="shared" si="2"/>
        <v>1</v>
      </c>
      <c r="X18" s="4">
        <f t="shared" si="3"/>
        <v>0.6666666667</v>
      </c>
      <c r="Y18" s="4">
        <f t="shared" si="4"/>
        <v>26</v>
      </c>
      <c r="Z18" s="4">
        <f t="shared" si="5"/>
        <v>26</v>
      </c>
      <c r="AA18" s="4">
        <f t="shared" si="6"/>
        <v>31</v>
      </c>
      <c r="AB18" s="4">
        <f t="shared" si="7"/>
        <v>17</v>
      </c>
      <c r="AC18" s="4">
        <f t="shared" si="8"/>
        <v>26</v>
      </c>
      <c r="AD18" s="4">
        <f t="shared" si="9"/>
        <v>33</v>
      </c>
      <c r="AE18" s="4">
        <f t="shared" si="10"/>
        <v>56</v>
      </c>
      <c r="AF18" s="4">
        <f t="shared" si="11"/>
        <v>5</v>
      </c>
    </row>
    <row r="19">
      <c r="A19" s="5">
        <v>0.300709234857308</v>
      </c>
      <c r="B19" s="5">
        <v>0.0</v>
      </c>
      <c r="C19" s="5">
        <v>0.066533365881962</v>
      </c>
      <c r="D19" s="5">
        <v>0.069022254976402</v>
      </c>
      <c r="E19" s="5">
        <v>0.0</v>
      </c>
      <c r="F19" s="5">
        <v>68893.2495795739</v>
      </c>
      <c r="G19" s="5">
        <v>0.571428571428571</v>
      </c>
      <c r="H19" s="5">
        <v>0.0</v>
      </c>
      <c r="I19" s="5">
        <v>2392201.74547731</v>
      </c>
      <c r="J19" s="6">
        <v>3001538.63523992</v>
      </c>
      <c r="K19" s="5">
        <v>0.296985637983117</v>
      </c>
      <c r="L19" s="5">
        <v>0.100167154620288</v>
      </c>
      <c r="M19" s="5">
        <v>0.148560446611415</v>
      </c>
      <c r="N19" s="5">
        <v>0.407319636551507</v>
      </c>
      <c r="O19" s="5">
        <v>0.420530344787889</v>
      </c>
      <c r="P19" s="5">
        <v>54914.0202124201</v>
      </c>
      <c r="Q19" s="5">
        <v>0.428571428571429</v>
      </c>
      <c r="R19" s="5">
        <v>0.0</v>
      </c>
      <c r="S19" s="5">
        <v>2453060.58078599</v>
      </c>
      <c r="T19" s="6">
        <v>3077899.31145781</v>
      </c>
      <c r="V19" s="4">
        <f t="shared" si="1"/>
        <v>0.1428571429</v>
      </c>
      <c r="W19" s="4">
        <f t="shared" si="2"/>
        <v>1</v>
      </c>
      <c r="X19" s="4">
        <f t="shared" si="3"/>
        <v>0.1428571429</v>
      </c>
      <c r="Y19" s="4">
        <f t="shared" si="4"/>
        <v>9.5</v>
      </c>
      <c r="Z19" s="4">
        <f t="shared" si="5"/>
        <v>9.5</v>
      </c>
      <c r="AA19" s="4">
        <f t="shared" si="6"/>
        <v>38</v>
      </c>
      <c r="AB19" s="4">
        <f t="shared" si="7"/>
        <v>37</v>
      </c>
      <c r="AC19" s="4">
        <f t="shared" si="8"/>
        <v>11.5</v>
      </c>
      <c r="AD19" s="4">
        <f t="shared" si="9"/>
        <v>31</v>
      </c>
      <c r="AE19" s="4">
        <f t="shared" si="10"/>
        <v>40.5</v>
      </c>
      <c r="AF19" s="4">
        <f t="shared" si="11"/>
        <v>21.5</v>
      </c>
    </row>
    <row r="20">
      <c r="A20" s="5">
        <v>0.102472841307834</v>
      </c>
      <c r="B20" s="5">
        <v>0.287070076120546</v>
      </c>
      <c r="C20" s="5">
        <v>0.353782523802872</v>
      </c>
      <c r="D20" s="5">
        <v>0.371464727896702</v>
      </c>
      <c r="E20" s="5">
        <v>1.20038233887751</v>
      </c>
      <c r="F20" s="5">
        <v>101569.792057431</v>
      </c>
      <c r="G20" s="5">
        <v>0.0</v>
      </c>
      <c r="H20" s="5">
        <v>0.0</v>
      </c>
      <c r="I20" s="5">
        <v>2438391.97981365</v>
      </c>
      <c r="J20" s="6">
        <v>2989328.30333965</v>
      </c>
      <c r="K20" s="5">
        <v>0.424402415669136</v>
      </c>
      <c r="L20" s="5">
        <v>0.0</v>
      </c>
      <c r="M20" s="5">
        <v>0.0</v>
      </c>
      <c r="N20" s="5">
        <v>0.0</v>
      </c>
      <c r="O20" s="5">
        <v>0.0</v>
      </c>
      <c r="P20" s="5">
        <v>26813.9577076363</v>
      </c>
      <c r="Q20" s="5">
        <v>1.0</v>
      </c>
      <c r="R20" s="5">
        <v>0.0</v>
      </c>
      <c r="S20" s="5">
        <v>2428192.04435383</v>
      </c>
      <c r="T20" s="6">
        <v>2976823.86146766</v>
      </c>
      <c r="V20" s="4">
        <f t="shared" si="1"/>
        <v>-1</v>
      </c>
      <c r="W20" s="4">
        <f t="shared" si="2"/>
        <v>-1</v>
      </c>
      <c r="X20" s="4">
        <f t="shared" si="3"/>
        <v>1</v>
      </c>
      <c r="Y20" s="4">
        <f t="shared" si="4"/>
        <v>28.5</v>
      </c>
      <c r="Z20" s="4">
        <f t="shared" si="5"/>
        <v>-28.5</v>
      </c>
      <c r="AA20" s="4">
        <f t="shared" si="6"/>
        <v>23</v>
      </c>
      <c r="AB20" s="4">
        <f t="shared" si="7"/>
        <v>45</v>
      </c>
      <c r="AC20" s="4">
        <f t="shared" si="8"/>
        <v>45</v>
      </c>
      <c r="AD20" s="4">
        <f t="shared" si="9"/>
        <v>11.5</v>
      </c>
      <c r="AE20" s="4">
        <f t="shared" si="10"/>
        <v>2.5</v>
      </c>
      <c r="AF20" s="4">
        <f t="shared" si="11"/>
        <v>58.5</v>
      </c>
    </row>
    <row r="21">
      <c r="A21" s="5">
        <v>0.024829444506225</v>
      </c>
      <c r="B21" s="5">
        <v>0.309762087172931</v>
      </c>
      <c r="C21" s="5">
        <v>0.206689728755637</v>
      </c>
      <c r="D21" s="5">
        <v>0.346106692182214</v>
      </c>
      <c r="E21" s="5">
        <v>1.20302855249854</v>
      </c>
      <c r="F21" s="5">
        <v>75101.9102298136</v>
      </c>
      <c r="G21" s="5">
        <v>0.4</v>
      </c>
      <c r="H21" s="5">
        <v>0.0</v>
      </c>
      <c r="I21" s="5">
        <v>2466125.04217255</v>
      </c>
      <c r="J21" s="6">
        <v>3362539.33828975</v>
      </c>
      <c r="K21" s="5">
        <v>0.031863711633788</v>
      </c>
      <c r="L21" s="5">
        <v>0.039264872877197</v>
      </c>
      <c r="M21" s="5">
        <v>0.100636475389478</v>
      </c>
      <c r="N21" s="5">
        <v>0.051800691051191</v>
      </c>
      <c r="O21" s="5">
        <v>0.157059491508789</v>
      </c>
      <c r="P21" s="5">
        <v>120831.575663993</v>
      </c>
      <c r="Q21" s="5">
        <v>0.6</v>
      </c>
      <c r="R21" s="5">
        <v>0.0</v>
      </c>
      <c r="S21" s="5">
        <v>2415134.45349917</v>
      </c>
      <c r="T21" s="6">
        <v>3293014.33238698</v>
      </c>
      <c r="V21" s="4">
        <f t="shared" si="1"/>
        <v>-0.2</v>
      </c>
      <c r="W21" s="4">
        <f t="shared" si="2"/>
        <v>-1</v>
      </c>
      <c r="X21" s="4">
        <f t="shared" si="3"/>
        <v>0.2</v>
      </c>
      <c r="Y21" s="4">
        <f t="shared" si="4"/>
        <v>14.5</v>
      </c>
      <c r="Z21" s="4">
        <f t="shared" si="5"/>
        <v>-14.5</v>
      </c>
      <c r="AA21" s="4">
        <f t="shared" si="6"/>
        <v>18</v>
      </c>
      <c r="AB21" s="4">
        <f t="shared" si="7"/>
        <v>19</v>
      </c>
      <c r="AC21" s="4">
        <f t="shared" si="8"/>
        <v>46</v>
      </c>
      <c r="AD21" s="4">
        <f t="shared" si="9"/>
        <v>24</v>
      </c>
      <c r="AE21" s="4">
        <f t="shared" si="10"/>
        <v>16.5</v>
      </c>
      <c r="AF21" s="4">
        <f t="shared" si="11"/>
        <v>44.5</v>
      </c>
    </row>
    <row r="22">
      <c r="A22" s="5">
        <v>0.0</v>
      </c>
      <c r="B22" s="5">
        <v>1.52178324284877</v>
      </c>
      <c r="C22" s="5">
        <v>2.0253774779233</v>
      </c>
      <c r="D22" s="5">
        <v>2.41122521813304</v>
      </c>
      <c r="E22" s="5">
        <v>3.27802724768546</v>
      </c>
      <c r="F22" s="5">
        <v>114360.899844706</v>
      </c>
      <c r="G22" s="5">
        <v>0.0</v>
      </c>
      <c r="H22" s="5">
        <v>0.0</v>
      </c>
      <c r="I22" s="5">
        <v>2519478.99471769</v>
      </c>
      <c r="J22" s="6">
        <v>3490797.74954919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1.0</v>
      </c>
      <c r="R22" s="5">
        <v>0.0</v>
      </c>
      <c r="S22" s="5">
        <v>2432809.70669905</v>
      </c>
      <c r="T22" s="6">
        <v>3370715.58820819</v>
      </c>
      <c r="V22" s="4">
        <f t="shared" si="1"/>
        <v>-1</v>
      </c>
      <c r="W22" s="4">
        <f t="shared" si="2"/>
        <v>-1</v>
      </c>
      <c r="X22" s="4">
        <f t="shared" si="3"/>
        <v>1</v>
      </c>
      <c r="Y22" s="4">
        <f t="shared" si="4"/>
        <v>28.5</v>
      </c>
      <c r="Z22" s="4">
        <f t="shared" si="5"/>
        <v>-28.5</v>
      </c>
      <c r="AA22" s="4">
        <f t="shared" si="6"/>
        <v>8.5</v>
      </c>
      <c r="AB22" s="4">
        <f t="shared" si="7"/>
        <v>8.5</v>
      </c>
      <c r="AC22" s="4">
        <f t="shared" si="8"/>
        <v>55</v>
      </c>
      <c r="AD22" s="4">
        <f t="shared" si="9"/>
        <v>11.5</v>
      </c>
      <c r="AE22" s="4">
        <f t="shared" si="10"/>
        <v>2.5</v>
      </c>
      <c r="AF22" s="4">
        <f t="shared" si="11"/>
        <v>58.5</v>
      </c>
    </row>
    <row r="23">
      <c r="A23" s="5">
        <v>0.64137452100271</v>
      </c>
      <c r="B23" s="5">
        <v>0.0</v>
      </c>
      <c r="C23" s="5">
        <v>0.36743833850028</v>
      </c>
      <c r="D23" s="5">
        <v>0.213604545052606</v>
      </c>
      <c r="E23" s="5">
        <v>0.0</v>
      </c>
      <c r="F23" s="5">
        <v>0.0</v>
      </c>
      <c r="G23" s="5">
        <v>0.5</v>
      </c>
      <c r="H23" s="5">
        <v>0.0</v>
      </c>
      <c r="I23" s="5">
        <v>2422069.77412953</v>
      </c>
      <c r="J23" s="6">
        <v>2744189.79824631</v>
      </c>
      <c r="K23" s="5">
        <v>0.414015863948645</v>
      </c>
      <c r="L23" s="5">
        <v>0.132659506879088</v>
      </c>
      <c r="M23" s="5">
        <v>0.16302418356453</v>
      </c>
      <c r="N23" s="5">
        <v>0.336325642235646</v>
      </c>
      <c r="O23" s="5">
        <v>0.476581590756947</v>
      </c>
      <c r="P23" s="5">
        <v>43807.4321645914</v>
      </c>
      <c r="Q23" s="5">
        <v>0.5</v>
      </c>
      <c r="R23" s="5">
        <v>0.0</v>
      </c>
      <c r="S23" s="5">
        <v>2343570.73332047</v>
      </c>
      <c r="T23" s="6">
        <v>2655250.71909927</v>
      </c>
      <c r="V23" s="4">
        <f t="shared" si="1"/>
        <v>0</v>
      </c>
      <c r="W23" s="4">
        <f t="shared" si="2"/>
        <v>-1</v>
      </c>
      <c r="X23" s="4">
        <f t="shared" si="3"/>
        <v>0</v>
      </c>
      <c r="Y23" s="4">
        <f t="shared" si="4"/>
        <v>4.5</v>
      </c>
      <c r="Z23" s="4">
        <f t="shared" si="5"/>
        <v>-4.5</v>
      </c>
      <c r="AA23" s="4">
        <f t="shared" si="6"/>
        <v>52</v>
      </c>
      <c r="AB23" s="4">
        <f t="shared" si="7"/>
        <v>44</v>
      </c>
      <c r="AC23" s="4">
        <f t="shared" si="8"/>
        <v>11.5</v>
      </c>
      <c r="AD23" s="4">
        <f t="shared" si="9"/>
        <v>39</v>
      </c>
      <c r="AE23" s="4">
        <f t="shared" si="10"/>
        <v>30.5</v>
      </c>
      <c r="AF23" s="4">
        <f t="shared" si="11"/>
        <v>30.5</v>
      </c>
    </row>
    <row r="24">
      <c r="A24" s="5">
        <v>0.444781861293231</v>
      </c>
      <c r="B24" s="5">
        <v>0.211914602694465</v>
      </c>
      <c r="C24" s="5">
        <v>0.040931196249982</v>
      </c>
      <c r="D24" s="5">
        <v>0.14300800312257</v>
      </c>
      <c r="E24" s="5">
        <v>1.05957301347233</v>
      </c>
      <c r="F24" s="5">
        <v>184441.796078474</v>
      </c>
      <c r="G24" s="5">
        <v>0.571428571428571</v>
      </c>
      <c r="H24" s="5">
        <v>0.0</v>
      </c>
      <c r="I24" s="5">
        <v>2383096.1535617</v>
      </c>
      <c r="J24" s="6">
        <v>2871600.32712753</v>
      </c>
      <c r="K24" s="5">
        <v>0.457929507966808</v>
      </c>
      <c r="L24" s="5">
        <v>0.131905325556992</v>
      </c>
      <c r="M24" s="5">
        <v>0.100228224982858</v>
      </c>
      <c r="N24" s="5">
        <v>0.360368586707509</v>
      </c>
      <c r="O24" s="5">
        <v>0.503427980391506</v>
      </c>
      <c r="P24" s="5">
        <v>1392.28790560946</v>
      </c>
      <c r="Q24" s="5">
        <v>0.428571428571429</v>
      </c>
      <c r="R24" s="5">
        <v>0.0</v>
      </c>
      <c r="S24" s="5">
        <v>2459353.73813626</v>
      </c>
      <c r="T24" s="6">
        <v>2963489.88506473</v>
      </c>
      <c r="V24" s="4">
        <f t="shared" si="1"/>
        <v>0.1428571429</v>
      </c>
      <c r="W24" s="4">
        <f t="shared" si="2"/>
        <v>1</v>
      </c>
      <c r="X24" s="4">
        <f t="shared" si="3"/>
        <v>0.1428571429</v>
      </c>
      <c r="Y24" s="4">
        <f t="shared" si="4"/>
        <v>9.5</v>
      </c>
      <c r="Z24" s="4">
        <f t="shared" si="5"/>
        <v>9.5</v>
      </c>
      <c r="AA24" s="4">
        <f t="shared" si="6"/>
        <v>46</v>
      </c>
      <c r="AB24" s="4">
        <f t="shared" si="7"/>
        <v>47</v>
      </c>
      <c r="AC24" s="4">
        <f t="shared" si="8"/>
        <v>40</v>
      </c>
      <c r="AD24" s="4">
        <f t="shared" si="9"/>
        <v>38</v>
      </c>
      <c r="AE24" s="4">
        <f t="shared" si="10"/>
        <v>40.5</v>
      </c>
      <c r="AF24" s="4">
        <f t="shared" si="11"/>
        <v>21.5</v>
      </c>
    </row>
    <row r="25">
      <c r="A25" s="5">
        <v>0.0</v>
      </c>
      <c r="B25" s="5">
        <v>1.12518560882365</v>
      </c>
      <c r="C25" s="5">
        <v>0.707106781186548</v>
      </c>
      <c r="D25" s="5">
        <v>1.0</v>
      </c>
      <c r="E25" s="5">
        <v>2.68161328775229</v>
      </c>
      <c r="F25" s="5">
        <v>194069.198382921</v>
      </c>
      <c r="G25" s="5">
        <v>0.5</v>
      </c>
      <c r="H25" s="5">
        <v>0.0</v>
      </c>
      <c r="I25" s="5">
        <v>2369278.8432195</v>
      </c>
      <c r="J25" s="6">
        <v>3282691.95061416</v>
      </c>
      <c r="K25" s="5">
        <v>0.0</v>
      </c>
      <c r="L25" s="5">
        <v>0.325005373651267</v>
      </c>
      <c r="M25" s="5">
        <v>0.325005373651267</v>
      </c>
      <c r="N25" s="5">
        <v>0.590540368941007</v>
      </c>
      <c r="O25" s="5">
        <v>0.650010747302535</v>
      </c>
      <c r="P25" s="5">
        <v>0.0</v>
      </c>
      <c r="Q25" s="5">
        <v>0.5</v>
      </c>
      <c r="R25" s="5">
        <v>0.0</v>
      </c>
      <c r="S25" s="5">
        <v>2414865.12391904</v>
      </c>
      <c r="T25" s="6">
        <v>3345852.98271079</v>
      </c>
      <c r="V25" s="4">
        <f t="shared" si="1"/>
        <v>0</v>
      </c>
      <c r="W25" s="4">
        <f t="shared" si="2"/>
        <v>-1</v>
      </c>
      <c r="X25" s="4">
        <f t="shared" si="3"/>
        <v>0</v>
      </c>
      <c r="Y25" s="4">
        <f t="shared" si="4"/>
        <v>4.5</v>
      </c>
      <c r="Z25" s="4">
        <f t="shared" si="5"/>
        <v>-4.5</v>
      </c>
      <c r="AA25" s="4">
        <f t="shared" si="6"/>
        <v>8.5</v>
      </c>
      <c r="AB25" s="4">
        <f t="shared" si="7"/>
        <v>8.5</v>
      </c>
      <c r="AC25" s="4">
        <f t="shared" si="8"/>
        <v>53</v>
      </c>
      <c r="AD25" s="4">
        <f t="shared" si="9"/>
        <v>47</v>
      </c>
      <c r="AE25" s="4">
        <f t="shared" si="10"/>
        <v>30.5</v>
      </c>
      <c r="AF25" s="4">
        <f t="shared" si="11"/>
        <v>30.5</v>
      </c>
    </row>
    <row r="26">
      <c r="A26" s="5">
        <v>0.110543190165025</v>
      </c>
      <c r="B26" s="5">
        <v>0.0</v>
      </c>
      <c r="C26" s="5">
        <v>0.170950018050567</v>
      </c>
      <c r="D26" s="5">
        <v>0.230728750209845</v>
      </c>
      <c r="E26" s="5">
        <v>0.0</v>
      </c>
      <c r="F26" s="5">
        <v>0.0</v>
      </c>
      <c r="G26" s="5">
        <v>0.4</v>
      </c>
      <c r="H26" s="5">
        <v>0.0</v>
      </c>
      <c r="I26" s="5">
        <v>2369401.55314912</v>
      </c>
      <c r="J26" s="6">
        <v>3088400.24311676</v>
      </c>
      <c r="K26" s="5">
        <v>0.258489486612913</v>
      </c>
      <c r="L26" s="5">
        <v>0.13145224723102</v>
      </c>
      <c r="M26" s="5">
        <v>0.131923721299099</v>
      </c>
      <c r="N26" s="5">
        <v>0.39343282357891</v>
      </c>
      <c r="O26" s="5">
        <v>0.525808988924081</v>
      </c>
      <c r="P26" s="5">
        <v>28631.192984013</v>
      </c>
      <c r="Q26" s="5">
        <v>0.6</v>
      </c>
      <c r="R26" s="5">
        <v>0.0</v>
      </c>
      <c r="S26" s="5">
        <v>2431973.6121928</v>
      </c>
      <c r="T26" s="6">
        <v>3169960.13328467</v>
      </c>
      <c r="V26" s="4">
        <f t="shared" si="1"/>
        <v>-0.2</v>
      </c>
      <c r="W26" s="4">
        <f t="shared" si="2"/>
        <v>-1</v>
      </c>
      <c r="X26" s="4">
        <f t="shared" si="3"/>
        <v>0.2</v>
      </c>
      <c r="Y26" s="4">
        <f t="shared" si="4"/>
        <v>14.5</v>
      </c>
      <c r="Z26" s="4">
        <f t="shared" si="5"/>
        <v>-14.5</v>
      </c>
      <c r="AA26" s="4">
        <f t="shared" si="6"/>
        <v>24</v>
      </c>
      <c r="AB26" s="4">
        <f t="shared" si="7"/>
        <v>36</v>
      </c>
      <c r="AC26" s="4">
        <f t="shared" si="8"/>
        <v>11.5</v>
      </c>
      <c r="AD26" s="4">
        <f t="shared" si="9"/>
        <v>37</v>
      </c>
      <c r="AE26" s="4">
        <f t="shared" si="10"/>
        <v>16.5</v>
      </c>
      <c r="AF26" s="4">
        <f t="shared" si="11"/>
        <v>44.5</v>
      </c>
    </row>
    <row r="27">
      <c r="A27" s="5">
        <v>0.319855064880315</v>
      </c>
      <c r="B27" s="5">
        <v>0.435858450434932</v>
      </c>
      <c r="C27" s="5">
        <v>0.293906635551256</v>
      </c>
      <c r="D27" s="5">
        <v>0.398749307379384</v>
      </c>
      <c r="E27" s="5">
        <v>1.29339207388675</v>
      </c>
      <c r="F27" s="5">
        <v>163039.214665737</v>
      </c>
      <c r="G27" s="5">
        <v>0.25</v>
      </c>
      <c r="H27" s="5">
        <v>0.0</v>
      </c>
      <c r="I27" s="5">
        <v>2476409.50719038</v>
      </c>
      <c r="J27" s="6">
        <v>2844727.97426805</v>
      </c>
      <c r="K27" s="5">
        <v>0.652532136530833</v>
      </c>
      <c r="L27" s="5">
        <v>0.0</v>
      </c>
      <c r="M27" s="5">
        <v>0.185400924291934</v>
      </c>
      <c r="N27" s="5">
        <v>0.123967398433406</v>
      </c>
      <c r="O27" s="5">
        <v>0.0</v>
      </c>
      <c r="P27" s="5">
        <v>60685.9829295132</v>
      </c>
      <c r="Q27" s="5">
        <v>0.75</v>
      </c>
      <c r="R27" s="5">
        <v>0.0</v>
      </c>
      <c r="S27" s="5">
        <v>2428121.09751258</v>
      </c>
      <c r="T27" s="6">
        <v>2789257.54370715</v>
      </c>
      <c r="V27" s="4">
        <f t="shared" si="1"/>
        <v>-0.5</v>
      </c>
      <c r="W27" s="4">
        <f t="shared" si="2"/>
        <v>-1</v>
      </c>
      <c r="X27" s="4">
        <f t="shared" si="3"/>
        <v>0.5</v>
      </c>
      <c r="Y27" s="4">
        <f t="shared" si="4"/>
        <v>22.5</v>
      </c>
      <c r="Z27" s="4">
        <f t="shared" si="5"/>
        <v>-22.5</v>
      </c>
      <c r="AA27" s="4">
        <f t="shared" si="6"/>
        <v>39</v>
      </c>
      <c r="AB27" s="4">
        <f t="shared" si="7"/>
        <v>53</v>
      </c>
      <c r="AC27" s="4">
        <f t="shared" si="8"/>
        <v>48</v>
      </c>
      <c r="AD27" s="4">
        <f t="shared" si="9"/>
        <v>11.5</v>
      </c>
      <c r="AE27" s="4">
        <f t="shared" si="10"/>
        <v>8.5</v>
      </c>
      <c r="AF27" s="4">
        <f t="shared" si="11"/>
        <v>52.5</v>
      </c>
    </row>
    <row r="28">
      <c r="A28" s="1">
        <v>0.53786662117021</v>
      </c>
      <c r="B28" s="1">
        <v>0.260516176859372</v>
      </c>
      <c r="C28" s="1">
        <v>0.38410457405735</v>
      </c>
      <c r="D28" s="1">
        <v>0.376292949922991</v>
      </c>
      <c r="E28" s="1">
        <v>0.521032353718744</v>
      </c>
      <c r="F28" s="1">
        <v>0.0</v>
      </c>
      <c r="G28" s="1">
        <v>0.333333333333333</v>
      </c>
      <c r="H28" s="1">
        <v>0.0</v>
      </c>
      <c r="I28" s="1">
        <v>9634590.46972698</v>
      </c>
      <c r="J28" s="3">
        <v>1.15700919900366E7</v>
      </c>
      <c r="K28" s="1">
        <v>0.0</v>
      </c>
      <c r="L28" s="1">
        <v>0.0</v>
      </c>
      <c r="M28" s="1">
        <v>0.210427122817769</v>
      </c>
      <c r="N28" s="1">
        <v>0.617861940605486</v>
      </c>
      <c r="O28" s="1">
        <v>0.0</v>
      </c>
      <c r="P28" s="1">
        <v>0.0</v>
      </c>
      <c r="Q28" s="1">
        <v>0.666666666666666</v>
      </c>
      <c r="R28" s="1">
        <v>0.0</v>
      </c>
      <c r="S28" s="1">
        <v>9591479.08222095</v>
      </c>
      <c r="T28" s="3">
        <v>1.15183202755494E7</v>
      </c>
      <c r="V28" s="4">
        <f t="shared" si="1"/>
        <v>-0.3333333333</v>
      </c>
      <c r="W28" s="4">
        <f t="shared" si="2"/>
        <v>-1</v>
      </c>
      <c r="X28" s="4">
        <f t="shared" si="3"/>
        <v>0.3333333333</v>
      </c>
      <c r="Y28" s="4">
        <f t="shared" si="4"/>
        <v>18</v>
      </c>
      <c r="Z28" s="4">
        <f t="shared" si="5"/>
        <v>-18</v>
      </c>
      <c r="AA28" s="4">
        <f t="shared" si="6"/>
        <v>48</v>
      </c>
      <c r="AB28" s="4">
        <f t="shared" si="7"/>
        <v>8.5</v>
      </c>
      <c r="AC28" s="4">
        <f t="shared" si="8"/>
        <v>42</v>
      </c>
      <c r="AD28" s="4">
        <f t="shared" si="9"/>
        <v>11.5</v>
      </c>
      <c r="AE28" s="4">
        <f t="shared" si="10"/>
        <v>13</v>
      </c>
      <c r="AF28" s="4">
        <f t="shared" si="11"/>
        <v>48</v>
      </c>
    </row>
    <row r="29">
      <c r="A29" s="1">
        <v>0.672078215365529</v>
      </c>
      <c r="B29" s="1">
        <v>0.0851441619661427</v>
      </c>
      <c r="C29" s="1">
        <v>0.252779108000026</v>
      </c>
      <c r="D29" s="1">
        <v>0.23337966515898</v>
      </c>
      <c r="E29" s="1">
        <v>0.21250009545465</v>
      </c>
      <c r="F29" s="1">
        <v>410149.62638858</v>
      </c>
      <c r="G29" s="1">
        <v>0.25</v>
      </c>
      <c r="H29" s="1">
        <v>0.0</v>
      </c>
      <c r="I29" s="1">
        <v>9545274.87339305</v>
      </c>
      <c r="J29" s="3">
        <v>1.07192647484142E7</v>
      </c>
      <c r="K29" s="1">
        <v>0.406203615763933</v>
      </c>
      <c r="L29" s="1">
        <v>0.0</v>
      </c>
      <c r="M29" s="1">
        <v>0.157357043021044</v>
      </c>
      <c r="N29" s="1">
        <v>0.562029837658167</v>
      </c>
      <c r="O29" s="1">
        <v>0.0</v>
      </c>
      <c r="P29" s="1">
        <v>130859.683089135</v>
      </c>
      <c r="Q29" s="1">
        <v>0.75</v>
      </c>
      <c r="R29" s="1">
        <v>0.0</v>
      </c>
      <c r="S29" s="1">
        <v>9534541.44620489</v>
      </c>
      <c r="T29" s="3">
        <v>1.07072112959509E7</v>
      </c>
      <c r="V29" s="4">
        <f t="shared" si="1"/>
        <v>-0.5</v>
      </c>
      <c r="W29" s="4">
        <f t="shared" si="2"/>
        <v>-1</v>
      </c>
      <c r="X29" s="4">
        <f t="shared" si="3"/>
        <v>0.5</v>
      </c>
      <c r="Y29" s="4">
        <f t="shared" si="4"/>
        <v>22.5</v>
      </c>
      <c r="Z29" s="4">
        <f t="shared" si="5"/>
        <v>-22.5</v>
      </c>
      <c r="AA29" s="4">
        <f t="shared" si="6"/>
        <v>56</v>
      </c>
      <c r="AB29" s="4">
        <f t="shared" si="7"/>
        <v>42</v>
      </c>
      <c r="AC29" s="4">
        <f t="shared" si="8"/>
        <v>30</v>
      </c>
      <c r="AD29" s="4">
        <f t="shared" si="9"/>
        <v>11.5</v>
      </c>
      <c r="AE29" s="4">
        <f t="shared" si="10"/>
        <v>8.5</v>
      </c>
      <c r="AF29" s="4">
        <f t="shared" si="11"/>
        <v>52.5</v>
      </c>
    </row>
    <row r="30">
      <c r="A30" s="1">
        <v>0.134227449372242</v>
      </c>
      <c r="B30" s="1">
        <v>0.650609231569321</v>
      </c>
      <c r="C30" s="1">
        <v>0.475742012787377</v>
      </c>
      <c r="D30" s="1">
        <v>0.729505670908068</v>
      </c>
      <c r="E30" s="1">
        <v>2.29535012605676</v>
      </c>
      <c r="F30" s="1">
        <v>189294.929329255</v>
      </c>
      <c r="G30" s="1">
        <v>0.25</v>
      </c>
      <c r="H30" s="1">
        <v>0.0</v>
      </c>
      <c r="I30" s="1">
        <v>9824409.98282204</v>
      </c>
      <c r="J30" s="3">
        <v>1.18398988868006E7</v>
      </c>
      <c r="K30" s="1">
        <v>0.408417591824914</v>
      </c>
      <c r="L30" s="1">
        <v>0.0</v>
      </c>
      <c r="M30" s="1">
        <v>0.0901779162550052</v>
      </c>
      <c r="N30" s="1">
        <v>0.19305070985666</v>
      </c>
      <c r="O30" s="1">
        <v>0.0</v>
      </c>
      <c r="P30" s="1">
        <v>197760.532954109</v>
      </c>
      <c r="Q30" s="1">
        <v>0.75</v>
      </c>
      <c r="R30" s="1">
        <v>0.0</v>
      </c>
      <c r="S30" s="1">
        <v>9748486.18322952</v>
      </c>
      <c r="T30" s="3">
        <v>1.1748399216091E7</v>
      </c>
      <c r="V30" s="4">
        <f t="shared" si="1"/>
        <v>-0.5</v>
      </c>
      <c r="W30" s="4">
        <f t="shared" si="2"/>
        <v>-1</v>
      </c>
      <c r="X30" s="4">
        <f t="shared" si="3"/>
        <v>0.5</v>
      </c>
      <c r="Y30" s="4">
        <f t="shared" si="4"/>
        <v>22.5</v>
      </c>
      <c r="Z30" s="4">
        <f t="shared" si="5"/>
        <v>-22.5</v>
      </c>
      <c r="AA30" s="4">
        <f t="shared" si="6"/>
        <v>25</v>
      </c>
      <c r="AB30" s="4">
        <f t="shared" si="7"/>
        <v>43</v>
      </c>
      <c r="AC30" s="4">
        <f t="shared" si="8"/>
        <v>51</v>
      </c>
      <c r="AD30" s="4">
        <f t="shared" si="9"/>
        <v>11.5</v>
      </c>
      <c r="AE30" s="4">
        <f t="shared" si="10"/>
        <v>8.5</v>
      </c>
      <c r="AF30" s="4">
        <f t="shared" si="11"/>
        <v>52.5</v>
      </c>
    </row>
    <row r="31">
      <c r="A31" s="1">
        <v>0.0</v>
      </c>
      <c r="B31" s="1">
        <v>1.77734666875386</v>
      </c>
      <c r="C31" s="1">
        <v>0.707106781186547</v>
      </c>
      <c r="D31" s="1">
        <v>1.0</v>
      </c>
      <c r="E31" s="1">
        <v>10.0823954189383</v>
      </c>
      <c r="F31" s="1">
        <v>366141.270054012</v>
      </c>
      <c r="G31" s="1">
        <v>0.5</v>
      </c>
      <c r="H31" s="1">
        <v>0.0</v>
      </c>
      <c r="I31" s="1">
        <v>9693044.05026362</v>
      </c>
      <c r="J31" s="3">
        <v>1.34299438128585E7</v>
      </c>
      <c r="K31" s="1">
        <v>0.0</v>
      </c>
      <c r="L31" s="1">
        <v>0.263689933486593</v>
      </c>
      <c r="M31" s="1">
        <v>0.263689933486593</v>
      </c>
      <c r="N31" s="1">
        <v>0.475157825012554</v>
      </c>
      <c r="O31" s="1">
        <v>0.527379866973186</v>
      </c>
      <c r="P31" s="1">
        <v>0.0</v>
      </c>
      <c r="Q31" s="1">
        <v>0.5</v>
      </c>
      <c r="R31" s="1">
        <v>0.0</v>
      </c>
      <c r="S31" s="1">
        <v>9738677.45992317</v>
      </c>
      <c r="T31" s="3">
        <v>1.34931709867E7</v>
      </c>
      <c r="V31" s="4">
        <f t="shared" si="1"/>
        <v>0</v>
      </c>
      <c r="W31" s="4">
        <f t="shared" si="2"/>
        <v>-1</v>
      </c>
      <c r="X31" s="4">
        <f t="shared" si="3"/>
        <v>0</v>
      </c>
      <c r="Y31" s="4">
        <f t="shared" si="4"/>
        <v>4.5</v>
      </c>
      <c r="Z31" s="4">
        <f t="shared" si="5"/>
        <v>-4.5</v>
      </c>
      <c r="AA31" s="4">
        <f t="shared" si="6"/>
        <v>8.5</v>
      </c>
      <c r="AB31" s="4">
        <f t="shared" si="7"/>
        <v>8.5</v>
      </c>
      <c r="AC31" s="4">
        <f t="shared" si="8"/>
        <v>57</v>
      </c>
      <c r="AD31" s="4">
        <f t="shared" si="9"/>
        <v>43</v>
      </c>
      <c r="AE31" s="4">
        <f t="shared" si="10"/>
        <v>30.5</v>
      </c>
      <c r="AF31" s="4">
        <f t="shared" si="11"/>
        <v>30.5</v>
      </c>
    </row>
    <row r="32">
      <c r="A32">
        <f t="shared" ref="A32:T32" si="12">AVERAGE(A2:A31)</f>
        <v>0.2515577373</v>
      </c>
      <c r="B32">
        <f t="shared" si="12"/>
        <v>2.251226721</v>
      </c>
      <c r="C32">
        <f t="shared" si="12"/>
        <v>0.8589558218</v>
      </c>
      <c r="D32">
        <f t="shared" si="12"/>
        <v>1.002743683</v>
      </c>
      <c r="E32">
        <f t="shared" si="12"/>
        <v>6.620048034</v>
      </c>
      <c r="F32">
        <f t="shared" si="12"/>
        <v>149214.9363</v>
      </c>
      <c r="G32">
        <f t="shared" si="12"/>
        <v>0.4142857143</v>
      </c>
      <c r="H32">
        <f t="shared" si="12"/>
        <v>0</v>
      </c>
      <c r="I32">
        <f t="shared" si="12"/>
        <v>7229399.428</v>
      </c>
      <c r="J32" s="7">
        <f t="shared" si="12"/>
        <v>9065886.299</v>
      </c>
      <c r="K32">
        <f t="shared" si="12"/>
        <v>0.2720695167</v>
      </c>
      <c r="L32">
        <f t="shared" si="12"/>
        <v>0.1582582353</v>
      </c>
      <c r="M32">
        <f t="shared" si="12"/>
        <v>0.2157489796</v>
      </c>
      <c r="N32">
        <f t="shared" si="12"/>
        <v>0.3694658301</v>
      </c>
      <c r="O32">
        <f t="shared" si="12"/>
        <v>0.4514487283</v>
      </c>
      <c r="P32">
        <f t="shared" si="12"/>
        <v>90276.06379</v>
      </c>
      <c r="Q32">
        <f t="shared" si="12"/>
        <v>0.5857142857</v>
      </c>
      <c r="R32">
        <f t="shared" si="12"/>
        <v>0</v>
      </c>
      <c r="S32">
        <f t="shared" si="12"/>
        <v>7212458.183</v>
      </c>
      <c r="T32" s="7">
        <f t="shared" si="12"/>
        <v>9042664.216</v>
      </c>
      <c r="V32" s="4"/>
      <c r="W32" s="4"/>
      <c r="X32" s="4"/>
      <c r="Y32" s="4"/>
      <c r="Z32" s="4"/>
      <c r="AA32" s="2"/>
      <c r="AB32" s="2"/>
      <c r="AC32" s="2"/>
      <c r="AD32" s="2"/>
      <c r="AE32" s="2"/>
      <c r="AF32" s="2"/>
    </row>
    <row r="33">
      <c r="A33">
        <f t="shared" ref="A33:T33" si="13">STDEV(A2:A31)</f>
        <v>0.2568041595</v>
      </c>
      <c r="B33">
        <f t="shared" si="13"/>
        <v>6.288863246</v>
      </c>
      <c r="C33">
        <f t="shared" si="13"/>
        <v>2.763958055</v>
      </c>
      <c r="D33">
        <f t="shared" si="13"/>
        <v>2.842493109</v>
      </c>
      <c r="E33">
        <f t="shared" si="13"/>
        <v>18.85837758</v>
      </c>
      <c r="F33">
        <f t="shared" si="13"/>
        <v>152519.4487</v>
      </c>
      <c r="G33">
        <f t="shared" si="13"/>
        <v>0.2213098009</v>
      </c>
      <c r="H33">
        <f t="shared" si="13"/>
        <v>0</v>
      </c>
      <c r="I33">
        <f t="shared" si="13"/>
        <v>3456934.534</v>
      </c>
      <c r="J33">
        <f t="shared" si="13"/>
        <v>4388096.288</v>
      </c>
      <c r="K33">
        <f t="shared" si="13"/>
        <v>0.2518941226</v>
      </c>
      <c r="L33">
        <f t="shared" si="13"/>
        <v>0.2959690904</v>
      </c>
      <c r="M33">
        <f t="shared" si="13"/>
        <v>0.2021718878</v>
      </c>
      <c r="N33">
        <f t="shared" si="13"/>
        <v>0.321681114</v>
      </c>
      <c r="O33">
        <f t="shared" si="13"/>
        <v>0.6981591454</v>
      </c>
      <c r="P33">
        <f t="shared" si="13"/>
        <v>111119.1386</v>
      </c>
      <c r="Q33">
        <f t="shared" si="13"/>
        <v>0.2213098009</v>
      </c>
      <c r="R33">
        <f t="shared" si="13"/>
        <v>0</v>
      </c>
      <c r="S33">
        <f t="shared" si="13"/>
        <v>3449104.607</v>
      </c>
      <c r="T33">
        <f t="shared" si="13"/>
        <v>4370963.556</v>
      </c>
      <c r="V33" s="4"/>
      <c r="W33" s="4"/>
      <c r="X33" s="4"/>
      <c r="Y33" s="4"/>
      <c r="Z33" s="4"/>
      <c r="AA33" s="2"/>
      <c r="AB33" s="2"/>
      <c r="AC33" s="2"/>
      <c r="AD33" s="2"/>
      <c r="AE33" s="2"/>
      <c r="AF33" s="2"/>
    </row>
    <row r="34">
      <c r="V34" s="4"/>
      <c r="W34" s="4"/>
      <c r="X34" s="4"/>
      <c r="Y34" s="4"/>
      <c r="Z34" s="4"/>
      <c r="AA34" s="2"/>
      <c r="AB34" s="2"/>
      <c r="AC34" s="2"/>
      <c r="AD34" s="2"/>
      <c r="AE34" s="2"/>
      <c r="AF34" s="2"/>
    </row>
    <row r="35">
      <c r="V35" s="2"/>
      <c r="W35" s="2"/>
      <c r="X35" s="2"/>
      <c r="Y35" s="2"/>
      <c r="Z35" s="4">
        <f>SUMif(Z2:Z31,"&gt;0",Z2:Z31)</f>
        <v>129.5</v>
      </c>
      <c r="AA35" s="4">
        <f>sum(AA2:AA31)</f>
        <v>895</v>
      </c>
      <c r="AB35" s="4">
        <f>SUM(AB2:AB31)</f>
        <v>935</v>
      </c>
      <c r="AC35" s="4">
        <f>sum(AC2:AC31)</f>
        <v>1030.5</v>
      </c>
      <c r="AD35" s="4">
        <f>SUM(AD2:AD31)</f>
        <v>799.5</v>
      </c>
      <c r="AE35" s="4">
        <f>sum(AE2:AE31)</f>
        <v>749</v>
      </c>
      <c r="AF35" s="4">
        <f>SUM(AF2:AF31)</f>
        <v>1081</v>
      </c>
    </row>
    <row r="36">
      <c r="V36" s="2"/>
      <c r="W36" s="2"/>
      <c r="X36" s="2"/>
      <c r="Y36" s="2"/>
      <c r="Z36" s="4">
        <f>sum(Z2:Z31)</f>
        <v>-206</v>
      </c>
      <c r="AA36" s="2" t="s">
        <v>31</v>
      </c>
      <c r="AB36" s="4">
        <f>(AA35/Z37-(Z37+1)/2)/Z37</f>
        <v>0.4777777778</v>
      </c>
      <c r="AC36" s="2" t="s">
        <v>31</v>
      </c>
      <c r="AD36" s="4">
        <f>(AC35/Z37-(Z37+1)/2)/Z37</f>
        <v>0.6283333333</v>
      </c>
      <c r="AE36" s="2" t="s">
        <v>31</v>
      </c>
      <c r="AF36" s="4">
        <f>(AE35/Z37-(Z37+1)/2)/Z37</f>
        <v>0.3155555556</v>
      </c>
    </row>
    <row r="37">
      <c r="V37" s="2"/>
      <c r="W37" s="2"/>
      <c r="X37" s="2"/>
      <c r="Y37" s="2"/>
      <c r="Z37" s="8">
        <v>30.0</v>
      </c>
      <c r="AA37" s="2" t="s">
        <v>32</v>
      </c>
      <c r="AB37" s="9">
        <f>(AB35/Z37-(Z37+1)/2)/Z37</f>
        <v>0.5222222222</v>
      </c>
      <c r="AC37" s="2" t="s">
        <v>32</v>
      </c>
      <c r="AD37" s="9">
        <f>(AD35/Z37-(Z37+1)/2)/Z37</f>
        <v>0.3716666667</v>
      </c>
      <c r="AE37" s="2" t="s">
        <v>32</v>
      </c>
      <c r="AF37" s="9">
        <f>(AF35/Z37-(Z37+1)/2)/Z37</f>
        <v>0.6844444444</v>
      </c>
    </row>
  </sheetData>
  <drawing r:id="rId1"/>
</worksheet>
</file>