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sis_5" sheetId="1" r:id="rId3"/>
  </sheets>
  <definedNames/>
  <calcPr/>
</workbook>
</file>

<file path=xl/sharedStrings.xml><?xml version="1.0" encoding="utf-8"?>
<sst xmlns="http://schemas.openxmlformats.org/spreadsheetml/2006/main" count="37" uniqueCount="33">
  <si>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</si>
  <si>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</si>
  <si>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</si>
  <si>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</si>
  <si>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</si>
  <si>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</si>
  <si>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</si>
  <si>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</si>
  <si>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</si>
  <si>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</si>
  <si>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</si>
  <si>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</si>
  <si>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</si>
  <si>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</si>
  <si>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</si>
  <si>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</si>
  <si>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</si>
  <si>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</si>
  <si>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</si>
  <si>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</si>
  <si>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</si>
  <si>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</si>
  <si>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</si>
  <si>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</si>
  <si>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</si>
  <si>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</si>
  <si>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</si>
  <si>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</si>
  <si>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</si>
  <si>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</si>
  <si>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</si>
  <si>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</t>
  </si>
  <si>
    <t>A21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</si>
</sst>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1" numFmtId="11" xfId="0" applyFont="1" applyNumberFormat="1"/>
    <xf borderId="0" fillId="0" fontId="2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0.706028509942192</v>
      </c>
      <c r="B2" s="1">
        <v>0.0995757772429716</v>
      </c>
      <c r="C2" s="1">
        <v>0.14210475144492</v>
      </c>
      <c r="D2" s="1">
        <v>0.218338555362445</v>
      </c>
      <c r="E2" s="1">
        <v>0.339043564823287</v>
      </c>
      <c r="F2" s="1">
        <v>569506.543585006</v>
      </c>
      <c r="G2" s="1">
        <v>0.4</v>
      </c>
      <c r="H2" s="1">
        <v>0.0</v>
      </c>
      <c r="I2" s="3">
        <v>1.15173874842599E7</v>
      </c>
      <c r="J2" s="3">
        <v>1.21996388117461E7</v>
      </c>
      <c r="K2" s="1">
        <v>0.897767309375884</v>
      </c>
      <c r="L2" s="1">
        <v>0.0</v>
      </c>
      <c r="M2" s="1">
        <v>0.212099465700937</v>
      </c>
      <c r="N2" s="1">
        <v>0.0354247530799132</v>
      </c>
      <c r="O2" s="1">
        <v>0.0</v>
      </c>
      <c r="P2" s="1">
        <v>73870.105959687</v>
      </c>
      <c r="Q2" s="1">
        <v>0.6</v>
      </c>
      <c r="R2" s="1">
        <v>0.0</v>
      </c>
      <c r="S2" s="3">
        <v>1.14733441736399E7</v>
      </c>
      <c r="T2" s="3">
        <v>1.2152986427674E7</v>
      </c>
      <c r="V2" s="4">
        <f t="shared" ref="V2:V31" si="1">G2-Q2</f>
        <v>-0.2</v>
      </c>
      <c r="W2" s="4">
        <f t="shared" ref="W2:W31" si="2">if(V2&gt;0,1,-1)</f>
        <v>-1</v>
      </c>
      <c r="X2" s="4">
        <f t="shared" ref="X2:X31" si="3">ABS(V2)</f>
        <v>0.2</v>
      </c>
      <c r="Y2" s="4">
        <f t="shared" ref="Y2:Y31" si="4">RANK.AVG(X2,$X$2:$X$31,1)</f>
        <v>10</v>
      </c>
      <c r="Z2" s="4">
        <f t="shared" ref="Z2:Z31" si="5">Y2*W2</f>
        <v>-10</v>
      </c>
      <c r="AA2" s="4">
        <f t="array" ref="AA2">RANK.AVG(A2,{$A$2:$A$31,$K$2:$K$31},1)</f>
        <v>56</v>
      </c>
      <c r="AB2" s="4">
        <f t="shared" ref="AB2:AB31" si="6">RANK.AVG(K2,{$A$2:$A$31,$K$2:$K$31},1)</f>
        <v>60</v>
      </c>
      <c r="AC2" s="4">
        <f t="shared" ref="AC2:AC31" si="7">RANK.AVG(B2,{$B$2:$B$31,$L$2:$L$31},1)</f>
        <v>31</v>
      </c>
      <c r="AD2" s="4">
        <f t="shared" ref="AD2:AD31" si="8">RANK.AVG(L2,{$B$2:$B$31,$L$2:$L$31},1)</f>
        <v>13.5</v>
      </c>
      <c r="AE2" s="4">
        <f t="shared" ref="AE2:AE31" si="9">RANK.AVG(G2,{$G$2:$G$31,$Q$2:$Q$31},1)</f>
        <v>21</v>
      </c>
      <c r="AF2" s="4">
        <f t="shared" ref="AF2:AF31" si="10">RANK.AVG(Q2,{$G$2:$G$31,$Q$2:$Q$31},1)</f>
        <v>40</v>
      </c>
    </row>
    <row r="3">
      <c r="A3" s="1">
        <v>0.346326629678228</v>
      </c>
      <c r="B3" s="1">
        <v>0.0</v>
      </c>
      <c r="C3" s="1">
        <v>0.0</v>
      </c>
      <c r="D3" s="1">
        <v>0.0</v>
      </c>
      <c r="E3" s="1">
        <v>0.0</v>
      </c>
      <c r="F3" s="1">
        <v>1214719.69984165</v>
      </c>
      <c r="G3" s="1">
        <v>1.0</v>
      </c>
      <c r="H3" s="1">
        <v>0.0</v>
      </c>
      <c r="I3" s="3">
        <v>1.13599933339771E7</v>
      </c>
      <c r="J3" s="3">
        <v>1.40407348548614E7</v>
      </c>
      <c r="K3" s="1">
        <v>0.040214715178309</v>
      </c>
      <c r="L3" s="1">
        <v>0.404921086590003</v>
      </c>
      <c r="M3" s="1">
        <v>0.744392896795712</v>
      </c>
      <c r="N3" s="1">
        <v>0.801275650791518</v>
      </c>
      <c r="O3" s="1">
        <v>1.01829370243262</v>
      </c>
      <c r="P3" s="1">
        <v>166516.180818499</v>
      </c>
      <c r="Q3" s="1">
        <v>0.0</v>
      </c>
      <c r="R3" s="1">
        <v>0.0</v>
      </c>
      <c r="S3" s="3">
        <v>1.14080107368655E7</v>
      </c>
      <c r="T3" s="3">
        <v>1.41000825678823E7</v>
      </c>
      <c r="V3" s="4">
        <f t="shared" si="1"/>
        <v>1</v>
      </c>
      <c r="W3" s="4">
        <f t="shared" si="2"/>
        <v>1</v>
      </c>
      <c r="X3" s="4">
        <f t="shared" si="3"/>
        <v>1</v>
      </c>
      <c r="Y3" s="4">
        <f t="shared" si="4"/>
        <v>28</v>
      </c>
      <c r="Z3" s="4">
        <f t="shared" si="5"/>
        <v>28</v>
      </c>
      <c r="AA3" s="4">
        <f t="shared" ref="AA3:AA11" si="11">RANK.AVG(A3,{$A$2:$A$32,$K$2:$K$32},1)</f>
        <v>44</v>
      </c>
      <c r="AB3" s="4">
        <f t="shared" si="6"/>
        <v>24</v>
      </c>
      <c r="AC3" s="4">
        <f t="shared" si="7"/>
        <v>13.5</v>
      </c>
      <c r="AD3" s="4">
        <f t="shared" si="8"/>
        <v>45</v>
      </c>
      <c r="AE3" s="4">
        <f t="shared" si="9"/>
        <v>58</v>
      </c>
      <c r="AF3" s="4">
        <f t="shared" si="10"/>
        <v>3</v>
      </c>
    </row>
    <row r="4">
      <c r="A4" s="1">
        <v>0.358790707526227</v>
      </c>
      <c r="B4" s="1">
        <v>0.0</v>
      </c>
      <c r="C4" s="1">
        <v>0.0</v>
      </c>
      <c r="D4" s="1">
        <v>0.0</v>
      </c>
      <c r="E4" s="1">
        <v>0.0</v>
      </c>
      <c r="F4" s="1">
        <v>162526.904596286</v>
      </c>
      <c r="G4" s="1">
        <v>1.0</v>
      </c>
      <c r="H4" s="1">
        <v>0.0</v>
      </c>
      <c r="I4" s="3">
        <v>1.14022585667695E7</v>
      </c>
      <c r="J4" s="3">
        <v>1.40816594701662E7</v>
      </c>
      <c r="K4" s="1">
        <v>0.110464416976283</v>
      </c>
      <c r="L4" s="1">
        <v>0.257495392264619</v>
      </c>
      <c r="M4" s="1">
        <v>0.353809145687068</v>
      </c>
      <c r="N4" s="1">
        <v>0.495917230619773</v>
      </c>
      <c r="O4" s="1">
        <v>1.12461572333151</v>
      </c>
      <c r="P4" s="1">
        <v>97908.5644433284</v>
      </c>
      <c r="Q4" s="1">
        <v>0.0</v>
      </c>
      <c r="R4" s="1">
        <v>0.0</v>
      </c>
      <c r="S4" s="3">
        <v>1.15485327726518E7</v>
      </c>
      <c r="T4" s="3">
        <v>1.42623051970166E7</v>
      </c>
      <c r="V4" s="4">
        <f t="shared" si="1"/>
        <v>1</v>
      </c>
      <c r="W4" s="4">
        <f t="shared" si="2"/>
        <v>1</v>
      </c>
      <c r="X4" s="4">
        <f t="shared" si="3"/>
        <v>1</v>
      </c>
      <c r="Y4" s="4">
        <f t="shared" si="4"/>
        <v>28</v>
      </c>
      <c r="Z4" s="4">
        <f t="shared" si="5"/>
        <v>28</v>
      </c>
      <c r="AA4" s="4">
        <f t="shared" si="11"/>
        <v>45</v>
      </c>
      <c r="AB4" s="4">
        <f t="shared" si="6"/>
        <v>31</v>
      </c>
      <c r="AC4" s="4">
        <f t="shared" si="7"/>
        <v>13.5</v>
      </c>
      <c r="AD4" s="4">
        <f t="shared" si="8"/>
        <v>43</v>
      </c>
      <c r="AE4" s="4">
        <f t="shared" si="9"/>
        <v>58</v>
      </c>
      <c r="AF4" s="4">
        <f t="shared" si="10"/>
        <v>3</v>
      </c>
    </row>
    <row r="5">
      <c r="A5" s="1">
        <v>0.218088256325434</v>
      </c>
      <c r="B5" s="1">
        <v>0.0</v>
      </c>
      <c r="C5" s="1">
        <v>0.0505675674346447</v>
      </c>
      <c r="D5" s="1">
        <v>0.19532746003218</v>
      </c>
      <c r="E5" s="1">
        <v>0.0</v>
      </c>
      <c r="F5" s="1">
        <v>81607.0881039784</v>
      </c>
      <c r="G5" s="1">
        <v>0.75</v>
      </c>
      <c r="H5" s="1">
        <v>0.0</v>
      </c>
      <c r="I5" s="3">
        <v>1.13858234118331E7</v>
      </c>
      <c r="J5" s="3">
        <v>1.43290629545064E7</v>
      </c>
      <c r="K5" s="1">
        <v>0.29526771735205</v>
      </c>
      <c r="L5" s="1">
        <v>0.0</v>
      </c>
      <c r="M5" s="1">
        <v>0.40557195840272</v>
      </c>
      <c r="N5" s="1">
        <v>0.49891180234345</v>
      </c>
      <c r="O5" s="1">
        <v>0.0</v>
      </c>
      <c r="P5" s="1">
        <v>0.0</v>
      </c>
      <c r="Q5" s="1">
        <v>0.25</v>
      </c>
      <c r="R5" s="1">
        <v>0.0</v>
      </c>
      <c r="S5" s="3">
        <v>1.17120129948393E7</v>
      </c>
      <c r="T5" s="3">
        <v>1.47395718840185E7</v>
      </c>
      <c r="V5" s="4">
        <f t="shared" si="1"/>
        <v>0.5</v>
      </c>
      <c r="W5" s="4">
        <f t="shared" si="2"/>
        <v>1</v>
      </c>
      <c r="X5" s="4">
        <f t="shared" si="3"/>
        <v>0.5</v>
      </c>
      <c r="Y5" s="4">
        <f t="shared" si="4"/>
        <v>22</v>
      </c>
      <c r="Z5" s="4">
        <f t="shared" si="5"/>
        <v>22</v>
      </c>
      <c r="AA5" s="4">
        <f t="shared" si="11"/>
        <v>39</v>
      </c>
      <c r="AB5" s="4">
        <f t="shared" si="6"/>
        <v>41</v>
      </c>
      <c r="AC5" s="4">
        <f t="shared" si="7"/>
        <v>13.5</v>
      </c>
      <c r="AD5" s="4">
        <f t="shared" si="8"/>
        <v>13.5</v>
      </c>
      <c r="AE5" s="4">
        <f t="shared" si="9"/>
        <v>52</v>
      </c>
      <c r="AF5" s="4">
        <f t="shared" si="10"/>
        <v>9</v>
      </c>
    </row>
    <row r="6">
      <c r="A6" s="1">
        <v>0.0798242078216253</v>
      </c>
      <c r="B6" s="1">
        <v>0.168244725193181</v>
      </c>
      <c r="C6" s="1">
        <v>0.168244725193181</v>
      </c>
      <c r="D6" s="1">
        <v>0.404995030420572</v>
      </c>
      <c r="E6" s="1">
        <v>0.504734175579544</v>
      </c>
      <c r="F6" s="1">
        <v>189993.612949698</v>
      </c>
      <c r="G6" s="1">
        <v>0.666666666666666</v>
      </c>
      <c r="H6" s="1">
        <v>0.0</v>
      </c>
      <c r="I6" s="3">
        <v>1.14385748866578E7</v>
      </c>
      <c r="J6" s="3">
        <v>1.54219330387512E7</v>
      </c>
      <c r="K6" s="1">
        <v>0.0</v>
      </c>
      <c r="L6" s="1">
        <v>0.593783287467796</v>
      </c>
      <c r="M6" s="1">
        <v>0.594158254436859</v>
      </c>
      <c r="N6" s="1">
        <v>0.714308687916231</v>
      </c>
      <c r="O6" s="1">
        <v>2.48193923006327</v>
      </c>
      <c r="P6" s="1">
        <v>136966.272328092</v>
      </c>
      <c r="Q6" s="1">
        <v>0.333333333333333</v>
      </c>
      <c r="R6" s="1">
        <v>0.0</v>
      </c>
      <c r="S6" s="3">
        <v>1.15749226464451E7</v>
      </c>
      <c r="T6" s="3">
        <v>1.56057634932147E7</v>
      </c>
      <c r="V6" s="4">
        <f t="shared" si="1"/>
        <v>0.3333333333</v>
      </c>
      <c r="W6" s="4">
        <f t="shared" si="2"/>
        <v>1</v>
      </c>
      <c r="X6" s="4">
        <f t="shared" si="3"/>
        <v>0.3333333333</v>
      </c>
      <c r="Y6" s="4">
        <f t="shared" si="4"/>
        <v>15</v>
      </c>
      <c r="Z6" s="4">
        <f t="shared" si="5"/>
        <v>15</v>
      </c>
      <c r="AA6" s="4">
        <f t="shared" si="11"/>
        <v>25.5</v>
      </c>
      <c r="AB6" s="4">
        <f t="shared" si="6"/>
        <v>10</v>
      </c>
      <c r="AC6" s="4">
        <f t="shared" si="7"/>
        <v>36.5</v>
      </c>
      <c r="AD6" s="4">
        <f t="shared" si="8"/>
        <v>51.5</v>
      </c>
      <c r="AE6" s="4">
        <f t="shared" si="9"/>
        <v>45</v>
      </c>
      <c r="AF6" s="4">
        <f t="shared" si="10"/>
        <v>15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3">
        <v>1.10474175265873E7</v>
      </c>
      <c r="J7" s="3">
        <v>1.53064591602481E7</v>
      </c>
      <c r="K7" s="1">
        <v>0.0</v>
      </c>
      <c r="L7" s="1">
        <v>30.2308905576893</v>
      </c>
      <c r="M7" s="1">
        <v>19.7110354448418</v>
      </c>
      <c r="N7" s="1">
        <v>20.1989981694375</v>
      </c>
      <c r="O7" s="1">
        <v>82.3972619595479</v>
      </c>
      <c r="P7" s="1">
        <v>221294.641549206</v>
      </c>
      <c r="Q7" s="1">
        <v>0.0</v>
      </c>
      <c r="R7" s="1">
        <v>0.0</v>
      </c>
      <c r="S7" s="3">
        <v>1.16019597989057E7</v>
      </c>
      <c r="T7" s="3">
        <v>1.60747899281449E7</v>
      </c>
      <c r="V7" s="4">
        <f t="shared" si="1"/>
        <v>1</v>
      </c>
      <c r="W7" s="4">
        <f t="shared" si="2"/>
        <v>1</v>
      </c>
      <c r="X7" s="4">
        <f t="shared" si="3"/>
        <v>1</v>
      </c>
      <c r="Y7" s="4">
        <f t="shared" si="4"/>
        <v>28</v>
      </c>
      <c r="Z7" s="4">
        <f t="shared" si="5"/>
        <v>28</v>
      </c>
      <c r="AA7" s="4">
        <f t="shared" si="11"/>
        <v>10</v>
      </c>
      <c r="AB7" s="4">
        <f t="shared" si="6"/>
        <v>10</v>
      </c>
      <c r="AC7" s="4">
        <f t="shared" si="7"/>
        <v>13.5</v>
      </c>
      <c r="AD7" s="4">
        <f t="shared" si="8"/>
        <v>60</v>
      </c>
      <c r="AE7" s="4">
        <f t="shared" si="9"/>
        <v>58</v>
      </c>
      <c r="AF7" s="4">
        <f t="shared" si="10"/>
        <v>3</v>
      </c>
    </row>
    <row r="8">
      <c r="A8" s="1">
        <v>0.0</v>
      </c>
      <c r="B8" s="1">
        <v>0.245433221850274</v>
      </c>
      <c r="C8" s="1">
        <v>0.569044675889672</v>
      </c>
      <c r="D8" s="1">
        <v>0.869637627863399</v>
      </c>
      <c r="E8" s="1">
        <v>0.550668698948587</v>
      </c>
      <c r="F8" s="1">
        <v>672077.276306156</v>
      </c>
      <c r="G8" s="1">
        <v>0.0</v>
      </c>
      <c r="H8" s="1">
        <v>0.0</v>
      </c>
      <c r="I8" s="3">
        <v>1.14810422718322E7</v>
      </c>
      <c r="J8" s="3">
        <v>1.50416880276309E7</v>
      </c>
      <c r="K8" s="1">
        <v>0.176559123528354</v>
      </c>
      <c r="L8" s="1">
        <v>0.0</v>
      </c>
      <c r="M8" s="1">
        <v>0.0</v>
      </c>
      <c r="N8" s="1">
        <v>0.0</v>
      </c>
      <c r="O8" s="1">
        <v>0.0</v>
      </c>
      <c r="P8" s="1">
        <v>128062.813052898</v>
      </c>
      <c r="Q8" s="1">
        <v>1.0</v>
      </c>
      <c r="R8" s="1">
        <v>0.0</v>
      </c>
      <c r="S8" s="3">
        <v>1.12737402852284E7</v>
      </c>
      <c r="T8" s="3">
        <v>1.4770097291823E7</v>
      </c>
      <c r="V8" s="4">
        <f t="shared" si="1"/>
        <v>-1</v>
      </c>
      <c r="W8" s="4">
        <f t="shared" si="2"/>
        <v>-1</v>
      </c>
      <c r="X8" s="4">
        <f t="shared" si="3"/>
        <v>1</v>
      </c>
      <c r="Y8" s="4">
        <f t="shared" si="4"/>
        <v>28</v>
      </c>
      <c r="Z8" s="4">
        <f t="shared" si="5"/>
        <v>-28</v>
      </c>
      <c r="AA8" s="4">
        <f t="shared" si="11"/>
        <v>10</v>
      </c>
      <c r="AB8" s="4">
        <f t="shared" si="6"/>
        <v>34</v>
      </c>
      <c r="AC8" s="4">
        <f t="shared" si="7"/>
        <v>41</v>
      </c>
      <c r="AD8" s="4">
        <f t="shared" si="8"/>
        <v>13.5</v>
      </c>
      <c r="AE8" s="4">
        <f t="shared" si="9"/>
        <v>3</v>
      </c>
      <c r="AF8" s="4">
        <f t="shared" si="10"/>
        <v>58</v>
      </c>
    </row>
    <row r="9">
      <c r="A9" s="1">
        <v>0.701649253197777</v>
      </c>
      <c r="B9" s="1">
        <v>0.0</v>
      </c>
      <c r="C9" s="1">
        <v>0.579306989241408</v>
      </c>
      <c r="D9" s="1">
        <v>0.235977504967399</v>
      </c>
      <c r="E9" s="1">
        <v>0.0</v>
      </c>
      <c r="F9" s="1">
        <v>0.0</v>
      </c>
      <c r="G9" s="1">
        <v>0.25</v>
      </c>
      <c r="H9" s="1">
        <v>0.0</v>
      </c>
      <c r="I9" s="3">
        <v>1.17850145405256E7</v>
      </c>
      <c r="J9" s="3">
        <v>1.31987046547742E7</v>
      </c>
      <c r="K9" s="1">
        <v>0.588083095091045</v>
      </c>
      <c r="L9" s="1">
        <v>0.063252507507198</v>
      </c>
      <c r="M9" s="1">
        <v>0.0544918329739026</v>
      </c>
      <c r="N9" s="1">
        <v>0.211129005194035</v>
      </c>
      <c r="O9" s="1">
        <v>0.229155481878597</v>
      </c>
      <c r="P9" s="1">
        <v>107472.060589257</v>
      </c>
      <c r="Q9" s="1">
        <v>0.75</v>
      </c>
      <c r="R9" s="1">
        <v>0.0</v>
      </c>
      <c r="S9" s="3">
        <v>1.15334669427776E7</v>
      </c>
      <c r="T9" s="3">
        <v>1.29169823211807E7</v>
      </c>
      <c r="V9" s="4">
        <f t="shared" si="1"/>
        <v>-0.5</v>
      </c>
      <c r="W9" s="4">
        <f t="shared" si="2"/>
        <v>-1</v>
      </c>
      <c r="X9" s="4">
        <f t="shared" si="3"/>
        <v>0.5</v>
      </c>
      <c r="Y9" s="4">
        <f t="shared" si="4"/>
        <v>22</v>
      </c>
      <c r="Z9" s="4">
        <f t="shared" si="5"/>
        <v>-22</v>
      </c>
      <c r="AA9" s="4">
        <f t="shared" si="11"/>
        <v>57</v>
      </c>
      <c r="AB9" s="4">
        <f t="shared" si="6"/>
        <v>49</v>
      </c>
      <c r="AC9" s="4">
        <f t="shared" si="7"/>
        <v>13.5</v>
      </c>
      <c r="AD9" s="4">
        <f t="shared" si="8"/>
        <v>29</v>
      </c>
      <c r="AE9" s="4">
        <f t="shared" si="9"/>
        <v>9</v>
      </c>
      <c r="AF9" s="4">
        <f t="shared" si="10"/>
        <v>52</v>
      </c>
    </row>
    <row r="10">
      <c r="A10" s="1">
        <v>0.227039124060116</v>
      </c>
      <c r="B10" s="1">
        <v>0.0</v>
      </c>
      <c r="C10" s="1">
        <v>0.0932959474095414</v>
      </c>
      <c r="D10" s="1">
        <v>0.11313688139135</v>
      </c>
      <c r="E10" s="1">
        <v>0.0</v>
      </c>
      <c r="F10" s="1">
        <v>0.0</v>
      </c>
      <c r="G10" s="1">
        <v>0.666666666666666</v>
      </c>
      <c r="H10" s="1">
        <v>0.0</v>
      </c>
      <c r="I10" s="3">
        <v>1.14557758557365E7</v>
      </c>
      <c r="J10" s="3">
        <v>1.51336923021359E7</v>
      </c>
      <c r="K10" s="1">
        <v>0.0</v>
      </c>
      <c r="L10" s="1">
        <v>0.963201086961787</v>
      </c>
      <c r="M10" s="1">
        <v>0.564700468200573</v>
      </c>
      <c r="N10" s="1">
        <v>1.0</v>
      </c>
      <c r="O10" s="1">
        <v>1.92640217392357</v>
      </c>
      <c r="P10" s="1">
        <v>0.0</v>
      </c>
      <c r="Q10" s="1">
        <v>0.333333333333333</v>
      </c>
      <c r="R10" s="1">
        <v>0.0</v>
      </c>
      <c r="S10" s="3">
        <v>1.15495935379769E7</v>
      </c>
      <c r="T10" s="3">
        <v>1.52576307159058E7</v>
      </c>
      <c r="V10" s="4">
        <f t="shared" si="1"/>
        <v>0.3333333333</v>
      </c>
      <c r="W10" s="4">
        <f t="shared" si="2"/>
        <v>1</v>
      </c>
      <c r="X10" s="4">
        <f t="shared" si="3"/>
        <v>0.3333333333</v>
      </c>
      <c r="Y10" s="4">
        <f t="shared" si="4"/>
        <v>15</v>
      </c>
      <c r="Z10" s="4">
        <f t="shared" si="5"/>
        <v>15</v>
      </c>
      <c r="AA10" s="4">
        <f t="shared" si="11"/>
        <v>41</v>
      </c>
      <c r="AB10" s="4">
        <f t="shared" si="6"/>
        <v>10</v>
      </c>
      <c r="AC10" s="4">
        <f t="shared" si="7"/>
        <v>13.5</v>
      </c>
      <c r="AD10" s="4">
        <f t="shared" si="8"/>
        <v>55</v>
      </c>
      <c r="AE10" s="4">
        <f t="shared" si="9"/>
        <v>45</v>
      </c>
      <c r="AF10" s="4">
        <f t="shared" si="10"/>
        <v>15</v>
      </c>
    </row>
    <row r="11">
      <c r="A11" s="1">
        <v>0.141486526726248</v>
      </c>
      <c r="B11" s="1">
        <v>0.0133155299803188</v>
      </c>
      <c r="C11" s="1">
        <v>0.186464511626754</v>
      </c>
      <c r="D11" s="1">
        <v>0.675711704180151</v>
      </c>
      <c r="E11" s="1">
        <v>0.0399465899409564</v>
      </c>
      <c r="F11" s="1">
        <v>75425.0987458336</v>
      </c>
      <c r="G11" s="1">
        <v>0.5</v>
      </c>
      <c r="H11" s="1">
        <v>0.0</v>
      </c>
      <c r="I11" s="3">
        <v>1.16314439345611E7</v>
      </c>
      <c r="J11" s="3">
        <v>1.54263911930185E7</v>
      </c>
      <c r="K11" s="1">
        <v>0.102230069992227</v>
      </c>
      <c r="L11" s="1">
        <v>0.431922138922971</v>
      </c>
      <c r="M11" s="1">
        <v>0.128933147715091</v>
      </c>
      <c r="N11" s="1">
        <v>0.244584697835659</v>
      </c>
      <c r="O11" s="1">
        <v>2.53384706136071</v>
      </c>
      <c r="P11" s="1">
        <v>1017471.86675643</v>
      </c>
      <c r="Q11" s="1">
        <v>0.5</v>
      </c>
      <c r="R11" s="1">
        <v>0.0</v>
      </c>
      <c r="S11" s="3">
        <v>1.1249702802183E7</v>
      </c>
      <c r="T11" s="3">
        <v>1.49200986766159E7</v>
      </c>
      <c r="V11" s="4">
        <f t="shared" si="1"/>
        <v>0</v>
      </c>
      <c r="W11" s="4">
        <f t="shared" si="2"/>
        <v>-1</v>
      </c>
      <c r="X11" s="4">
        <f t="shared" si="3"/>
        <v>0</v>
      </c>
      <c r="Y11" s="4">
        <f t="shared" si="4"/>
        <v>4.5</v>
      </c>
      <c r="Z11" s="4">
        <f t="shared" si="5"/>
        <v>-4.5</v>
      </c>
      <c r="AA11" s="4">
        <f t="shared" si="11"/>
        <v>33</v>
      </c>
      <c r="AB11" s="4">
        <f t="shared" si="6"/>
        <v>28</v>
      </c>
      <c r="AC11" s="4">
        <f t="shared" si="7"/>
        <v>27</v>
      </c>
      <c r="AD11" s="4">
        <f t="shared" si="8"/>
        <v>48</v>
      </c>
      <c r="AE11" s="4">
        <f t="shared" si="9"/>
        <v>30.5</v>
      </c>
      <c r="AF11" s="4">
        <f t="shared" si="10"/>
        <v>30.5</v>
      </c>
    </row>
    <row r="12">
      <c r="A12" s="5">
        <v>0.0798242078216253</v>
      </c>
      <c r="B12" s="5">
        <v>0.168244725193181</v>
      </c>
      <c r="C12" s="5">
        <v>0.168244725193181</v>
      </c>
      <c r="D12" s="5">
        <v>0.404995030420572</v>
      </c>
      <c r="E12" s="5">
        <v>0.504734175579544</v>
      </c>
      <c r="F12" s="5">
        <v>189993.612949698</v>
      </c>
      <c r="G12" s="5">
        <v>0.666666666666666</v>
      </c>
      <c r="H12" s="5">
        <v>0.0</v>
      </c>
      <c r="I12" s="6">
        <v>1.14385748866578E7</v>
      </c>
      <c r="J12" s="6">
        <v>1.54219330387512E7</v>
      </c>
      <c r="K12" s="5">
        <v>0.0</v>
      </c>
      <c r="L12" s="5">
        <v>0.593783287467796</v>
      </c>
      <c r="M12" s="5">
        <v>0.594158254436859</v>
      </c>
      <c r="N12" s="5">
        <v>0.714308687916231</v>
      </c>
      <c r="O12" s="5">
        <v>2.48193923006327</v>
      </c>
      <c r="P12" s="5">
        <v>136966.272328092</v>
      </c>
      <c r="Q12" s="5">
        <v>0.333333333333333</v>
      </c>
      <c r="R12" s="5">
        <v>0.0</v>
      </c>
      <c r="S12" s="6">
        <v>1.15749226464451E7</v>
      </c>
      <c r="T12" s="6">
        <v>1.56057634932147E7</v>
      </c>
      <c r="U12" s="7"/>
      <c r="V12" s="4">
        <f t="shared" si="1"/>
        <v>0.3333333333</v>
      </c>
      <c r="W12" s="4">
        <f t="shared" si="2"/>
        <v>1</v>
      </c>
      <c r="X12" s="4">
        <f t="shared" si="3"/>
        <v>0.3333333333</v>
      </c>
      <c r="Y12" s="4">
        <f t="shared" si="4"/>
        <v>15</v>
      </c>
      <c r="Z12" s="4">
        <f t="shared" si="5"/>
        <v>15</v>
      </c>
      <c r="AA12" s="4">
        <f t="array" ref="AA12">RANK.AVG(A12,{$A$2:$A$31,$K$2:$K$31},1)</f>
        <v>25.5</v>
      </c>
      <c r="AB12" s="4">
        <f t="shared" si="6"/>
        <v>10</v>
      </c>
      <c r="AC12" s="4">
        <f t="shared" si="7"/>
        <v>36.5</v>
      </c>
      <c r="AD12" s="4">
        <f t="shared" si="8"/>
        <v>51.5</v>
      </c>
      <c r="AE12" s="4">
        <f t="shared" si="9"/>
        <v>45</v>
      </c>
      <c r="AF12" s="4">
        <f t="shared" si="10"/>
        <v>15</v>
      </c>
    </row>
    <row r="13">
      <c r="A13" s="1">
        <v>0.635830983786528</v>
      </c>
      <c r="B13" s="1">
        <v>0.0</v>
      </c>
      <c r="C13" s="1">
        <v>0.245693577629259</v>
      </c>
      <c r="D13" s="1">
        <v>0.124740731343618</v>
      </c>
      <c r="E13" s="1">
        <v>0.0</v>
      </c>
      <c r="F13" s="1">
        <v>0.0</v>
      </c>
      <c r="G13" s="1">
        <v>0.666666666666666</v>
      </c>
      <c r="H13" s="1">
        <v>0.0</v>
      </c>
      <c r="I13" s="3">
        <v>1.15885006827606E7</v>
      </c>
      <c r="J13" s="3">
        <v>1.30309105463551E7</v>
      </c>
      <c r="K13" s="1">
        <v>0.103946576299693</v>
      </c>
      <c r="L13" s="1">
        <v>0.224389137487644</v>
      </c>
      <c r="M13" s="1">
        <v>0.424022249571247</v>
      </c>
      <c r="N13" s="1">
        <v>0.586194056569255</v>
      </c>
      <c r="O13" s="1">
        <v>0.712447892077185</v>
      </c>
      <c r="P13" s="1">
        <v>118312.403969252</v>
      </c>
      <c r="Q13" s="1">
        <v>0.333333333333333</v>
      </c>
      <c r="R13" s="1">
        <v>0.0</v>
      </c>
      <c r="S13" s="3">
        <v>1.14625620341313E7</v>
      </c>
      <c r="T13" s="3">
        <v>1.28892952591559E7</v>
      </c>
      <c r="V13" s="4">
        <f t="shared" si="1"/>
        <v>0.3333333333</v>
      </c>
      <c r="W13" s="4">
        <f t="shared" si="2"/>
        <v>1</v>
      </c>
      <c r="X13" s="4">
        <f t="shared" si="3"/>
        <v>0.3333333333</v>
      </c>
      <c r="Y13" s="4">
        <f t="shared" si="4"/>
        <v>15</v>
      </c>
      <c r="Z13" s="4">
        <f t="shared" si="5"/>
        <v>15</v>
      </c>
      <c r="AA13" s="4">
        <f t="shared" ref="AA13:AA31" si="12">RANK.AVG(A13,{$A$2:$A$32,$K$2:$K$32},1)</f>
        <v>53</v>
      </c>
      <c r="AB13" s="4">
        <f t="shared" si="6"/>
        <v>30</v>
      </c>
      <c r="AC13" s="4">
        <f t="shared" si="7"/>
        <v>13.5</v>
      </c>
      <c r="AD13" s="4">
        <f t="shared" si="8"/>
        <v>39</v>
      </c>
      <c r="AE13" s="4">
        <f t="shared" si="9"/>
        <v>45</v>
      </c>
      <c r="AF13" s="4">
        <f t="shared" si="10"/>
        <v>15</v>
      </c>
    </row>
    <row r="14">
      <c r="A14" s="1">
        <v>0.752713146031099</v>
      </c>
      <c r="B14" s="1">
        <v>0.118539630300606</v>
      </c>
      <c r="C14" s="1">
        <v>0.25927756632295</v>
      </c>
      <c r="D14" s="1">
        <v>0.249113240018018</v>
      </c>
      <c r="E14" s="1">
        <v>0.340341448835203</v>
      </c>
      <c r="F14" s="1">
        <v>100226.797209642</v>
      </c>
      <c r="G14" s="1">
        <v>0.5</v>
      </c>
      <c r="H14" s="1">
        <v>0.0</v>
      </c>
      <c r="I14" s="3">
        <v>1.14862873059836E7</v>
      </c>
      <c r="J14" s="3">
        <v>1.23199227446366E7</v>
      </c>
      <c r="K14" s="1">
        <v>0.847786728742216</v>
      </c>
      <c r="L14" s="1">
        <v>0.0253721960341645</v>
      </c>
      <c r="M14" s="1">
        <v>0.208378138232672</v>
      </c>
      <c r="N14" s="1">
        <v>0.071632128210499</v>
      </c>
      <c r="O14" s="1">
        <v>0.0761165881024936</v>
      </c>
      <c r="P14" s="1">
        <v>284767.362588924</v>
      </c>
      <c r="Q14" s="1">
        <v>0.5</v>
      </c>
      <c r="R14" s="1">
        <v>0.0</v>
      </c>
      <c r="S14" s="3">
        <v>1.15080331944547E7</v>
      </c>
      <c r="T14" s="3">
        <v>1.23432471075473E7</v>
      </c>
      <c r="V14" s="4">
        <f t="shared" si="1"/>
        <v>0</v>
      </c>
      <c r="W14" s="4">
        <f t="shared" si="2"/>
        <v>-1</v>
      </c>
      <c r="X14" s="4">
        <f t="shared" si="3"/>
        <v>0</v>
      </c>
      <c r="Y14" s="4">
        <f t="shared" si="4"/>
        <v>4.5</v>
      </c>
      <c r="Z14" s="4">
        <f t="shared" si="5"/>
        <v>-4.5</v>
      </c>
      <c r="AA14" s="4">
        <f t="shared" si="12"/>
        <v>59</v>
      </c>
      <c r="AB14" s="4">
        <f t="shared" si="6"/>
        <v>59</v>
      </c>
      <c r="AC14" s="4">
        <f t="shared" si="7"/>
        <v>32</v>
      </c>
      <c r="AD14" s="4">
        <f t="shared" si="8"/>
        <v>28</v>
      </c>
      <c r="AE14" s="4">
        <f t="shared" si="9"/>
        <v>30.5</v>
      </c>
      <c r="AF14" s="4">
        <f t="shared" si="10"/>
        <v>30.5</v>
      </c>
    </row>
    <row r="15">
      <c r="A15" s="1">
        <v>0.557585299602074</v>
      </c>
      <c r="B15" s="1">
        <v>0.0</v>
      </c>
      <c r="C15" s="1">
        <v>0.0955379930703615</v>
      </c>
      <c r="D15" s="1">
        <v>0.207756483911406</v>
      </c>
      <c r="E15" s="1">
        <v>0.0</v>
      </c>
      <c r="F15" s="1">
        <v>219918.640859922</v>
      </c>
      <c r="G15" s="1">
        <v>0.666666666666666</v>
      </c>
      <c r="H15" s="1">
        <v>0.0</v>
      </c>
      <c r="I15" s="3">
        <v>1.15426011440183E7</v>
      </c>
      <c r="J15" s="3">
        <v>1.33519229790768E7</v>
      </c>
      <c r="K15" s="1">
        <v>0.469496688331423</v>
      </c>
      <c r="L15" s="1">
        <v>0.0</v>
      </c>
      <c r="M15" s="1">
        <v>0.255834203802624</v>
      </c>
      <c r="N15" s="1">
        <v>0.315175368033062</v>
      </c>
      <c r="O15" s="1">
        <v>0.0</v>
      </c>
      <c r="P15" s="1">
        <v>0.0</v>
      </c>
      <c r="Q15" s="1">
        <v>0.333333333333333</v>
      </c>
      <c r="R15" s="1">
        <v>0.0</v>
      </c>
      <c r="S15" s="3">
        <v>1.15150307937083E7</v>
      </c>
      <c r="T15" s="3">
        <v>1.33200303727835E7</v>
      </c>
      <c r="V15" s="4">
        <f t="shared" si="1"/>
        <v>0.3333333333</v>
      </c>
      <c r="W15" s="4">
        <f t="shared" si="2"/>
        <v>1</v>
      </c>
      <c r="X15" s="4">
        <f t="shared" si="3"/>
        <v>0.3333333333</v>
      </c>
      <c r="Y15" s="4">
        <f t="shared" si="4"/>
        <v>15</v>
      </c>
      <c r="Z15" s="4">
        <f t="shared" si="5"/>
        <v>15</v>
      </c>
      <c r="AA15" s="4">
        <f t="shared" si="12"/>
        <v>50</v>
      </c>
      <c r="AB15" s="4">
        <f t="shared" si="6"/>
        <v>44</v>
      </c>
      <c r="AC15" s="4">
        <f t="shared" si="7"/>
        <v>13.5</v>
      </c>
      <c r="AD15" s="4">
        <f t="shared" si="8"/>
        <v>13.5</v>
      </c>
      <c r="AE15" s="4">
        <f t="shared" si="9"/>
        <v>45</v>
      </c>
      <c r="AF15" s="4">
        <f t="shared" si="10"/>
        <v>15</v>
      </c>
    </row>
    <row r="16">
      <c r="A16" s="1">
        <v>0.0944833657844906</v>
      </c>
      <c r="B16" s="1">
        <v>0.163363051134109</v>
      </c>
      <c r="C16" s="1">
        <v>0.202246954821792</v>
      </c>
      <c r="D16" s="1">
        <v>0.526797579552627</v>
      </c>
      <c r="E16" s="1">
        <v>0.645404285590444</v>
      </c>
      <c r="F16" s="1">
        <v>191972.113401918</v>
      </c>
      <c r="G16" s="1">
        <v>0.4</v>
      </c>
      <c r="H16" s="1">
        <v>0.0</v>
      </c>
      <c r="I16" s="3">
        <v>1.16873580547907E7</v>
      </c>
      <c r="J16" s="3">
        <v>1.5283360472082E7</v>
      </c>
      <c r="K16" s="1">
        <v>0.192867095512747</v>
      </c>
      <c r="L16" s="1">
        <v>0.0</v>
      </c>
      <c r="M16" s="1">
        <v>0.128761483476718</v>
      </c>
      <c r="N16" s="1">
        <v>0.372393866831358</v>
      </c>
      <c r="O16" s="1">
        <v>0.0</v>
      </c>
      <c r="P16" s="1">
        <v>740816.484892479</v>
      </c>
      <c r="Q16" s="1">
        <v>0.6</v>
      </c>
      <c r="R16" s="1">
        <v>0.0</v>
      </c>
      <c r="S16" s="3">
        <v>1.12149368944304E7</v>
      </c>
      <c r="T16" s="3">
        <v>1.46655814728134E7</v>
      </c>
      <c r="V16" s="4">
        <f t="shared" si="1"/>
        <v>-0.2</v>
      </c>
      <c r="W16" s="4">
        <f t="shared" si="2"/>
        <v>-1</v>
      </c>
      <c r="X16" s="4">
        <f t="shared" si="3"/>
        <v>0.2</v>
      </c>
      <c r="Y16" s="4">
        <f t="shared" si="4"/>
        <v>10</v>
      </c>
      <c r="Z16" s="4">
        <f t="shared" si="5"/>
        <v>-10</v>
      </c>
      <c r="AA16" s="4">
        <f t="shared" si="12"/>
        <v>27</v>
      </c>
      <c r="AB16" s="4">
        <f t="shared" si="6"/>
        <v>35</v>
      </c>
      <c r="AC16" s="4">
        <f t="shared" si="7"/>
        <v>35</v>
      </c>
      <c r="AD16" s="4">
        <f t="shared" si="8"/>
        <v>13.5</v>
      </c>
      <c r="AE16" s="4">
        <f t="shared" si="9"/>
        <v>21</v>
      </c>
      <c r="AF16" s="4">
        <f t="shared" si="10"/>
        <v>40</v>
      </c>
    </row>
    <row r="17">
      <c r="A17" s="1">
        <v>0.0</v>
      </c>
      <c r="B17" s="1">
        <v>0.407255430528234</v>
      </c>
      <c r="C17" s="1">
        <v>0.3600287973297</v>
      </c>
      <c r="D17" s="1">
        <v>0.364731285272886</v>
      </c>
      <c r="E17" s="1">
        <v>1.66275331809123</v>
      </c>
      <c r="F17" s="1">
        <v>428105.123770498</v>
      </c>
      <c r="G17" s="1">
        <v>0.333333333333333</v>
      </c>
      <c r="H17" s="1">
        <v>0.0</v>
      </c>
      <c r="I17" s="3">
        <v>1.14319285351464E7</v>
      </c>
      <c r="J17" s="3">
        <v>1.58132283641198E7</v>
      </c>
      <c r="K17" s="1">
        <v>0.0048478275321131</v>
      </c>
      <c r="L17" s="1">
        <v>0.250050896153019</v>
      </c>
      <c r="M17" s="1">
        <v>0.266385383050382</v>
      </c>
      <c r="N17" s="1">
        <v>0.597592150532007</v>
      </c>
      <c r="O17" s="1">
        <v>0.750152688459057</v>
      </c>
      <c r="P17" s="1">
        <v>168437.817862966</v>
      </c>
      <c r="Q17" s="1">
        <v>0.666666666666666</v>
      </c>
      <c r="R17" s="1">
        <v>0.0</v>
      </c>
      <c r="S17" s="3">
        <v>1.1700753623914E7</v>
      </c>
      <c r="T17" s="3">
        <v>1.61850819281017E7</v>
      </c>
      <c r="V17" s="4">
        <f t="shared" si="1"/>
        <v>-0.3333333333</v>
      </c>
      <c r="W17" s="4">
        <f t="shared" si="2"/>
        <v>-1</v>
      </c>
      <c r="X17" s="4">
        <f t="shared" si="3"/>
        <v>0.3333333333</v>
      </c>
      <c r="Y17" s="4">
        <f t="shared" si="4"/>
        <v>15</v>
      </c>
      <c r="Z17" s="4">
        <f t="shared" si="5"/>
        <v>-15</v>
      </c>
      <c r="AA17" s="4">
        <f t="shared" si="12"/>
        <v>10</v>
      </c>
      <c r="AB17" s="4">
        <f t="shared" si="6"/>
        <v>22</v>
      </c>
      <c r="AC17" s="4">
        <f t="shared" si="7"/>
        <v>46</v>
      </c>
      <c r="AD17" s="4">
        <f t="shared" si="8"/>
        <v>42</v>
      </c>
      <c r="AE17" s="4">
        <f t="shared" si="9"/>
        <v>15</v>
      </c>
      <c r="AF17" s="4">
        <f t="shared" si="10"/>
        <v>45</v>
      </c>
    </row>
    <row r="18">
      <c r="A18" s="1">
        <v>0.0</v>
      </c>
      <c r="B18" s="1">
        <v>0.753472453700969</v>
      </c>
      <c r="C18" s="1">
        <v>0.680811635260464</v>
      </c>
      <c r="D18" s="1">
        <v>1.0</v>
      </c>
      <c r="E18" s="1">
        <v>1.80429174901159</v>
      </c>
      <c r="F18" s="1">
        <v>680616.557928682</v>
      </c>
      <c r="G18" s="1">
        <v>0.5</v>
      </c>
      <c r="H18" s="1">
        <v>0.0</v>
      </c>
      <c r="I18" s="3">
        <v>1.15497633962994E7</v>
      </c>
      <c r="J18" s="3">
        <v>1.60024705832722E7</v>
      </c>
      <c r="K18" s="1">
        <v>0.0</v>
      </c>
      <c r="L18" s="1">
        <v>0.710252645171929</v>
      </c>
      <c r="M18" s="1">
        <v>0.681562478454418</v>
      </c>
      <c r="N18" s="1">
        <v>1.0</v>
      </c>
      <c r="O18" s="1">
        <v>1.63768731191756</v>
      </c>
      <c r="P18" s="1">
        <v>306765.393064925</v>
      </c>
      <c r="Q18" s="1">
        <v>0.5</v>
      </c>
      <c r="R18" s="1">
        <v>0.0</v>
      </c>
      <c r="S18" s="3">
        <v>1.15939702585145E7</v>
      </c>
      <c r="T18" s="3">
        <v>1.6063720559781E7</v>
      </c>
      <c r="V18" s="4">
        <f t="shared" si="1"/>
        <v>0</v>
      </c>
      <c r="W18" s="4">
        <f t="shared" si="2"/>
        <v>-1</v>
      </c>
      <c r="X18" s="4">
        <f t="shared" si="3"/>
        <v>0</v>
      </c>
      <c r="Y18" s="4">
        <f t="shared" si="4"/>
        <v>4.5</v>
      </c>
      <c r="Z18" s="4">
        <f t="shared" si="5"/>
        <v>-4.5</v>
      </c>
      <c r="AA18" s="4">
        <f t="shared" si="12"/>
        <v>10</v>
      </c>
      <c r="AB18" s="4">
        <f t="shared" si="6"/>
        <v>10</v>
      </c>
      <c r="AC18" s="4">
        <f t="shared" si="7"/>
        <v>54</v>
      </c>
      <c r="AD18" s="4">
        <f t="shared" si="8"/>
        <v>53</v>
      </c>
      <c r="AE18" s="4">
        <f t="shared" si="9"/>
        <v>30.5</v>
      </c>
      <c r="AF18" s="4">
        <f t="shared" si="10"/>
        <v>30.5</v>
      </c>
    </row>
    <row r="19">
      <c r="A19" s="8">
        <v>0.0</v>
      </c>
      <c r="B19" s="8">
        <v>0.0</v>
      </c>
      <c r="C19" s="8">
        <v>0.0</v>
      </c>
      <c r="D19" s="8">
        <v>0.0</v>
      </c>
      <c r="E19" s="8">
        <v>0.0</v>
      </c>
      <c r="F19" s="8">
        <v>0.0</v>
      </c>
      <c r="G19" s="8">
        <v>1.0</v>
      </c>
      <c r="H19" s="8">
        <v>0.0</v>
      </c>
      <c r="I19" s="9">
        <v>2199908.79434001</v>
      </c>
      <c r="J19" s="9">
        <v>3048025.54749835</v>
      </c>
      <c r="K19" s="8">
        <v>0.0</v>
      </c>
      <c r="L19" s="8">
        <v>0.549720524201131</v>
      </c>
      <c r="M19" s="8">
        <v>1.07050393991842</v>
      </c>
      <c r="N19" s="8">
        <v>1.44193534437715</v>
      </c>
      <c r="O19" s="8">
        <v>0.549720524201131</v>
      </c>
      <c r="P19" s="8">
        <v>0.0</v>
      </c>
      <c r="Q19" s="8">
        <v>0.0</v>
      </c>
      <c r="R19" s="8">
        <v>0.0</v>
      </c>
      <c r="S19" s="9">
        <v>2223216.81431712</v>
      </c>
      <c r="T19" s="9">
        <v>3080319.22021986</v>
      </c>
      <c r="V19" s="4">
        <f t="shared" si="1"/>
        <v>1</v>
      </c>
      <c r="W19" s="4">
        <f t="shared" si="2"/>
        <v>1</v>
      </c>
      <c r="X19" s="4">
        <f t="shared" si="3"/>
        <v>1</v>
      </c>
      <c r="Y19" s="4">
        <f t="shared" si="4"/>
        <v>28</v>
      </c>
      <c r="Z19" s="4">
        <f t="shared" si="5"/>
        <v>28</v>
      </c>
      <c r="AA19" s="4">
        <f t="shared" si="12"/>
        <v>10</v>
      </c>
      <c r="AB19" s="4">
        <f t="shared" si="6"/>
        <v>10</v>
      </c>
      <c r="AC19" s="4">
        <f t="shared" si="7"/>
        <v>13.5</v>
      </c>
      <c r="AD19" s="4">
        <f t="shared" si="8"/>
        <v>49</v>
      </c>
      <c r="AE19" s="4">
        <f t="shared" si="9"/>
        <v>58</v>
      </c>
      <c r="AF19" s="4">
        <f t="shared" si="10"/>
        <v>3</v>
      </c>
    </row>
    <row r="20">
      <c r="A20" s="8">
        <v>0.025603234221762</v>
      </c>
      <c r="B20" s="8">
        <v>1.461633405978</v>
      </c>
      <c r="C20" s="8">
        <v>0.431979587027822</v>
      </c>
      <c r="D20" s="8">
        <v>0.66189921858573</v>
      </c>
      <c r="E20" s="8">
        <v>4.33944701915489</v>
      </c>
      <c r="F20" s="8">
        <v>37282.889969692</v>
      </c>
      <c r="G20" s="8">
        <v>0.333333333333333</v>
      </c>
      <c r="H20" s="8">
        <v>0.0</v>
      </c>
      <c r="I20" s="9">
        <v>2195306.14654295</v>
      </c>
      <c r="J20" s="9">
        <v>3018253.91551593</v>
      </c>
      <c r="K20" s="8">
        <v>0.0</v>
      </c>
      <c r="L20" s="8">
        <v>0.0</v>
      </c>
      <c r="M20" s="8">
        <v>0.222072335238068</v>
      </c>
      <c r="N20" s="8">
        <v>0.075726634273555</v>
      </c>
      <c r="O20" s="8">
        <v>0.0</v>
      </c>
      <c r="P20" s="8">
        <v>0.0</v>
      </c>
      <c r="Q20" s="8">
        <v>0.666666666666667</v>
      </c>
      <c r="R20" s="8">
        <v>0.0</v>
      </c>
      <c r="S20" s="9">
        <v>2108197.93845941</v>
      </c>
      <c r="T20" s="9">
        <v>2898491.70377809</v>
      </c>
      <c r="V20" s="4">
        <f t="shared" si="1"/>
        <v>-0.3333333333</v>
      </c>
      <c r="W20" s="4">
        <f t="shared" si="2"/>
        <v>-1</v>
      </c>
      <c r="X20" s="4">
        <f t="shared" si="3"/>
        <v>0.3333333333</v>
      </c>
      <c r="Y20" s="4">
        <f t="shared" si="4"/>
        <v>19.5</v>
      </c>
      <c r="Z20" s="4">
        <f t="shared" si="5"/>
        <v>-19.5</v>
      </c>
      <c r="AA20" s="4">
        <f t="shared" si="12"/>
        <v>23</v>
      </c>
      <c r="AB20" s="4">
        <f t="shared" si="6"/>
        <v>10</v>
      </c>
      <c r="AC20" s="4">
        <f t="shared" si="7"/>
        <v>57</v>
      </c>
      <c r="AD20" s="4">
        <f t="shared" si="8"/>
        <v>13.5</v>
      </c>
      <c r="AE20" s="4">
        <f t="shared" si="9"/>
        <v>15</v>
      </c>
      <c r="AF20" s="4">
        <f t="shared" si="10"/>
        <v>49.5</v>
      </c>
    </row>
    <row r="21">
      <c r="A21" s="8">
        <v>0.103557334884755</v>
      </c>
      <c r="B21" s="8">
        <v>0.121245467697681</v>
      </c>
      <c r="C21" s="8">
        <v>0.221380802984863</v>
      </c>
      <c r="D21" s="8">
        <v>0.439294583080211</v>
      </c>
      <c r="E21" s="8">
        <v>0.416017870245429</v>
      </c>
      <c r="F21" s="8">
        <v>43760.4948449615</v>
      </c>
      <c r="G21" s="8">
        <v>0.4</v>
      </c>
      <c r="H21" s="8">
        <v>0.0</v>
      </c>
      <c r="I21" s="9">
        <v>2102300.58338144</v>
      </c>
      <c r="J21" s="9">
        <v>2738004.28391507</v>
      </c>
      <c r="K21" s="8">
        <v>0.211257413515847</v>
      </c>
      <c r="L21" s="8">
        <v>0.370594606988071</v>
      </c>
      <c r="M21" s="8">
        <v>0.27611629591102</v>
      </c>
      <c r="N21" s="8">
        <v>0.652441142456207</v>
      </c>
      <c r="O21" s="8">
        <v>1.64884107662376</v>
      </c>
      <c r="P21" s="8">
        <v>43329.3450205308</v>
      </c>
      <c r="Q21" s="8">
        <v>0.6</v>
      </c>
      <c r="R21" s="8">
        <v>0.0</v>
      </c>
      <c r="S21" s="9">
        <v>2209890.8856345</v>
      </c>
      <c r="T21" s="9">
        <v>2878128.50350369</v>
      </c>
      <c r="V21" s="4">
        <f t="shared" si="1"/>
        <v>-0.2</v>
      </c>
      <c r="W21" s="4">
        <f t="shared" si="2"/>
        <v>-1</v>
      </c>
      <c r="X21" s="4">
        <f t="shared" si="3"/>
        <v>0.2</v>
      </c>
      <c r="Y21" s="4">
        <f t="shared" si="4"/>
        <v>10</v>
      </c>
      <c r="Z21" s="4">
        <f t="shared" si="5"/>
        <v>-10</v>
      </c>
      <c r="AA21" s="4">
        <f t="shared" si="12"/>
        <v>29</v>
      </c>
      <c r="AB21" s="4">
        <f t="shared" si="6"/>
        <v>37</v>
      </c>
      <c r="AC21" s="4">
        <f t="shared" si="7"/>
        <v>33</v>
      </c>
      <c r="AD21" s="4">
        <f t="shared" si="8"/>
        <v>44</v>
      </c>
      <c r="AE21" s="4">
        <f t="shared" si="9"/>
        <v>21</v>
      </c>
      <c r="AF21" s="4">
        <f t="shared" si="10"/>
        <v>40</v>
      </c>
    </row>
    <row r="22">
      <c r="A22" s="8">
        <v>0.0</v>
      </c>
      <c r="B22" s="8">
        <v>3.86837364208735</v>
      </c>
      <c r="C22" s="8">
        <v>0.707106781186548</v>
      </c>
      <c r="D22" s="8">
        <v>1.0</v>
      </c>
      <c r="E22" s="8">
        <v>7.73674728417469</v>
      </c>
      <c r="F22" s="8">
        <v>0.0</v>
      </c>
      <c r="G22" s="8">
        <v>0.5</v>
      </c>
      <c r="H22" s="8">
        <v>0.0</v>
      </c>
      <c r="I22" s="9">
        <v>2141163.46944578</v>
      </c>
      <c r="J22" s="9">
        <v>2966632.45708708</v>
      </c>
      <c r="K22" s="8">
        <v>0.0</v>
      </c>
      <c r="L22" s="8">
        <v>0.0</v>
      </c>
      <c r="M22" s="8">
        <v>0.707106781186548</v>
      </c>
      <c r="N22" s="8">
        <v>1.0</v>
      </c>
      <c r="O22" s="8">
        <v>0.0</v>
      </c>
      <c r="P22" s="8">
        <v>0.0</v>
      </c>
      <c r="Q22" s="8">
        <v>0.5</v>
      </c>
      <c r="R22" s="8">
        <v>0.0</v>
      </c>
      <c r="S22" s="9">
        <v>2071173.02986037</v>
      </c>
      <c r="T22" s="9">
        <v>2869658.86199016</v>
      </c>
      <c r="V22" s="4">
        <f t="shared" si="1"/>
        <v>0</v>
      </c>
      <c r="W22" s="4">
        <f t="shared" si="2"/>
        <v>-1</v>
      </c>
      <c r="X22" s="4">
        <f t="shared" si="3"/>
        <v>0</v>
      </c>
      <c r="Y22" s="4">
        <f t="shared" si="4"/>
        <v>4.5</v>
      </c>
      <c r="Z22" s="4">
        <f t="shared" si="5"/>
        <v>-4.5</v>
      </c>
      <c r="AA22" s="4">
        <f t="shared" si="12"/>
        <v>10</v>
      </c>
      <c r="AB22" s="4">
        <f t="shared" si="6"/>
        <v>10</v>
      </c>
      <c r="AC22" s="4">
        <f t="shared" si="7"/>
        <v>59</v>
      </c>
      <c r="AD22" s="4">
        <f t="shared" si="8"/>
        <v>13.5</v>
      </c>
      <c r="AE22" s="4">
        <f t="shared" si="9"/>
        <v>30.5</v>
      </c>
      <c r="AF22" s="4">
        <f t="shared" si="10"/>
        <v>30.5</v>
      </c>
    </row>
    <row r="23">
      <c r="A23" s="8">
        <v>0.791270390501391</v>
      </c>
      <c r="B23" s="8">
        <v>0.0</v>
      </c>
      <c r="C23" s="8">
        <v>0.214345627566182</v>
      </c>
      <c r="D23" s="8">
        <v>0.099561610056353</v>
      </c>
      <c r="E23" s="8">
        <v>0.0</v>
      </c>
      <c r="F23" s="8">
        <v>37135.0169447017</v>
      </c>
      <c r="G23" s="8">
        <v>0.5</v>
      </c>
      <c r="H23" s="8">
        <v>0.0</v>
      </c>
      <c r="I23" s="9">
        <v>2177128.63147872</v>
      </c>
      <c r="J23" s="9">
        <v>2400395.76034451</v>
      </c>
      <c r="K23" s="8">
        <v>0.66333061416545</v>
      </c>
      <c r="L23" s="8">
        <v>0.079641833978639</v>
      </c>
      <c r="M23" s="8">
        <v>0.201968335896875</v>
      </c>
      <c r="N23" s="8">
        <v>0.269039964774115</v>
      </c>
      <c r="O23" s="8">
        <v>0.346579575273928</v>
      </c>
      <c r="P23" s="8">
        <v>29252.9190176643</v>
      </c>
      <c r="Q23" s="8">
        <v>0.5</v>
      </c>
      <c r="R23" s="8">
        <v>0.0</v>
      </c>
      <c r="S23" s="9">
        <v>2213983.8199964</v>
      </c>
      <c r="T23" s="9">
        <v>2441030.53746305</v>
      </c>
      <c r="V23" s="4">
        <f t="shared" si="1"/>
        <v>0</v>
      </c>
      <c r="W23" s="4">
        <f t="shared" si="2"/>
        <v>-1</v>
      </c>
      <c r="X23" s="4">
        <f t="shared" si="3"/>
        <v>0</v>
      </c>
      <c r="Y23" s="4">
        <f t="shared" si="4"/>
        <v>4.5</v>
      </c>
      <c r="Z23" s="4">
        <f t="shared" si="5"/>
        <v>-4.5</v>
      </c>
      <c r="AA23" s="4">
        <f t="shared" si="12"/>
        <v>60</v>
      </c>
      <c r="AB23" s="4">
        <f t="shared" si="6"/>
        <v>53</v>
      </c>
      <c r="AC23" s="4">
        <f t="shared" si="7"/>
        <v>13.5</v>
      </c>
      <c r="AD23" s="4">
        <f t="shared" si="8"/>
        <v>30</v>
      </c>
      <c r="AE23" s="4">
        <f t="shared" si="9"/>
        <v>30.5</v>
      </c>
      <c r="AF23" s="4">
        <f t="shared" si="10"/>
        <v>30.5</v>
      </c>
    </row>
    <row r="24">
      <c r="A24" s="8">
        <v>0.125399797014946</v>
      </c>
      <c r="B24" s="8">
        <v>0.0</v>
      </c>
      <c r="C24" s="8">
        <v>0.103539439808401</v>
      </c>
      <c r="D24" s="8">
        <v>0.26027983760802</v>
      </c>
      <c r="E24" s="8">
        <v>0.0</v>
      </c>
      <c r="F24" s="8">
        <v>0.0</v>
      </c>
      <c r="G24" s="8">
        <v>0.666666666666667</v>
      </c>
      <c r="H24" s="8">
        <v>0.0</v>
      </c>
      <c r="I24" s="9">
        <v>2129600.29034306</v>
      </c>
      <c r="J24" s="9">
        <v>2866363.80350814</v>
      </c>
      <c r="K24" s="8">
        <v>0.004356005649919</v>
      </c>
      <c r="L24" s="8">
        <v>0.43073883062281</v>
      </c>
      <c r="M24" s="8">
        <v>0.416539775829647</v>
      </c>
      <c r="N24" s="8">
        <v>0.810053237849711</v>
      </c>
      <c r="O24" s="8">
        <v>1.32041155315685</v>
      </c>
      <c r="P24" s="8">
        <v>59474.2412600557</v>
      </c>
      <c r="Q24" s="8">
        <v>0.333333333333333</v>
      </c>
      <c r="R24" s="8">
        <v>0.0</v>
      </c>
      <c r="S24" s="9">
        <v>2298819.68691604</v>
      </c>
      <c r="T24" s="9">
        <v>3094127.32273132</v>
      </c>
      <c r="V24" s="4">
        <f t="shared" si="1"/>
        <v>0.3333333333</v>
      </c>
      <c r="W24" s="4">
        <f t="shared" si="2"/>
        <v>1</v>
      </c>
      <c r="X24" s="4">
        <f t="shared" si="3"/>
        <v>0.3333333333</v>
      </c>
      <c r="Y24" s="4">
        <f t="shared" si="4"/>
        <v>19.5</v>
      </c>
      <c r="Z24" s="4">
        <f t="shared" si="5"/>
        <v>19.5</v>
      </c>
      <c r="AA24" s="4">
        <f t="shared" si="12"/>
        <v>32</v>
      </c>
      <c r="AB24" s="4">
        <f t="shared" si="6"/>
        <v>21</v>
      </c>
      <c r="AC24" s="4">
        <f t="shared" si="7"/>
        <v>13.5</v>
      </c>
      <c r="AD24" s="4">
        <f t="shared" si="8"/>
        <v>47</v>
      </c>
      <c r="AE24" s="4">
        <f t="shared" si="9"/>
        <v>49.5</v>
      </c>
      <c r="AF24" s="4">
        <f t="shared" si="10"/>
        <v>15</v>
      </c>
    </row>
    <row r="25">
      <c r="A25" s="8">
        <v>0.615273943381849</v>
      </c>
      <c r="B25" s="8">
        <v>0.0</v>
      </c>
      <c r="C25" s="8">
        <v>0.108012934090814</v>
      </c>
      <c r="D25" s="8">
        <v>0.275169576468994</v>
      </c>
      <c r="E25" s="8">
        <v>0.0</v>
      </c>
      <c r="F25" s="8">
        <v>217354.110243526</v>
      </c>
      <c r="G25" s="8">
        <v>0.75</v>
      </c>
      <c r="H25" s="8">
        <v>0.0</v>
      </c>
      <c r="I25" s="9">
        <v>2270278.18723948</v>
      </c>
      <c r="J25" s="9">
        <v>2548372.42924174</v>
      </c>
      <c r="K25" s="8">
        <v>0.516356670608766</v>
      </c>
      <c r="L25" s="8">
        <v>1.18189499588768</v>
      </c>
      <c r="M25" s="8">
        <v>0.331796605728653</v>
      </c>
      <c r="N25" s="8">
        <v>0.33309219006212</v>
      </c>
      <c r="O25" s="8">
        <v>5.71483892784605</v>
      </c>
      <c r="P25" s="8">
        <v>16812.2186476282</v>
      </c>
      <c r="Q25" s="8">
        <v>0.25</v>
      </c>
      <c r="R25" s="8">
        <v>0.0</v>
      </c>
      <c r="S25" s="9">
        <v>2296040.92985815</v>
      </c>
      <c r="T25" s="9">
        <v>2577290.92011354</v>
      </c>
      <c r="V25" s="4">
        <f t="shared" si="1"/>
        <v>0.5</v>
      </c>
      <c r="W25" s="4">
        <f t="shared" si="2"/>
        <v>1</v>
      </c>
      <c r="X25" s="4">
        <f t="shared" si="3"/>
        <v>0.5</v>
      </c>
      <c r="Y25" s="4">
        <f t="shared" si="4"/>
        <v>22</v>
      </c>
      <c r="Z25" s="4">
        <f t="shared" si="5"/>
        <v>22</v>
      </c>
      <c r="AA25" s="4">
        <f t="shared" si="12"/>
        <v>52</v>
      </c>
      <c r="AB25" s="4">
        <f t="shared" si="6"/>
        <v>47</v>
      </c>
      <c r="AC25" s="4">
        <f t="shared" si="7"/>
        <v>13.5</v>
      </c>
      <c r="AD25" s="4">
        <f t="shared" si="8"/>
        <v>56</v>
      </c>
      <c r="AE25" s="4">
        <f t="shared" si="9"/>
        <v>52</v>
      </c>
      <c r="AF25" s="4">
        <f t="shared" si="10"/>
        <v>9</v>
      </c>
    </row>
    <row r="26">
      <c r="A26" s="8">
        <v>0.65353002193784</v>
      </c>
      <c r="B26" s="8">
        <v>0.0</v>
      </c>
      <c r="C26" s="8">
        <v>0.29921017361755</v>
      </c>
      <c r="D26" s="8">
        <v>0.312228614731516</v>
      </c>
      <c r="E26" s="8">
        <v>0.0</v>
      </c>
      <c r="F26" s="8">
        <v>0.0</v>
      </c>
      <c r="G26" s="8">
        <v>0.5</v>
      </c>
      <c r="H26" s="8">
        <v>0.0</v>
      </c>
      <c r="I26" s="9">
        <v>2191652.81312025</v>
      </c>
      <c r="J26" s="9">
        <v>2561902.07213918</v>
      </c>
      <c r="K26" s="8">
        <v>0.496734907704116</v>
      </c>
      <c r="L26" s="8">
        <v>0.0</v>
      </c>
      <c r="M26" s="8">
        <v>0.173476427694435</v>
      </c>
      <c r="N26" s="8">
        <v>0.190510803599625</v>
      </c>
      <c r="O26" s="8">
        <v>0.0</v>
      </c>
      <c r="P26" s="8">
        <v>0.0</v>
      </c>
      <c r="Q26" s="8">
        <v>0.5</v>
      </c>
      <c r="R26" s="8">
        <v>0.0</v>
      </c>
      <c r="S26" s="9">
        <v>2124582.86345872</v>
      </c>
      <c r="T26" s="9">
        <v>2483501.53474169</v>
      </c>
      <c r="V26" s="4">
        <f t="shared" si="1"/>
        <v>0</v>
      </c>
      <c r="W26" s="4">
        <f t="shared" si="2"/>
        <v>-1</v>
      </c>
      <c r="X26" s="4">
        <f t="shared" si="3"/>
        <v>0</v>
      </c>
      <c r="Y26" s="4">
        <f t="shared" si="4"/>
        <v>4.5</v>
      </c>
      <c r="Z26" s="4">
        <f t="shared" si="5"/>
        <v>-4.5</v>
      </c>
      <c r="AA26" s="4">
        <f t="shared" si="12"/>
        <v>54</v>
      </c>
      <c r="AB26" s="4">
        <f t="shared" si="6"/>
        <v>46</v>
      </c>
      <c r="AC26" s="4">
        <f t="shared" si="7"/>
        <v>13.5</v>
      </c>
      <c r="AD26" s="4">
        <f t="shared" si="8"/>
        <v>13.5</v>
      </c>
      <c r="AE26" s="4">
        <f t="shared" si="9"/>
        <v>30.5</v>
      </c>
      <c r="AF26" s="4">
        <f t="shared" si="10"/>
        <v>30.5</v>
      </c>
    </row>
    <row r="27">
      <c r="A27" s="8">
        <v>0.0</v>
      </c>
      <c r="B27" s="8">
        <v>0.205267143988006</v>
      </c>
      <c r="C27" s="8">
        <v>0.205267143988006</v>
      </c>
      <c r="D27" s="8">
        <v>0.399840773491899</v>
      </c>
      <c r="E27" s="8">
        <v>0.410534287976013</v>
      </c>
      <c r="F27" s="8">
        <v>0.0</v>
      </c>
      <c r="G27" s="8">
        <v>0.5</v>
      </c>
      <c r="H27" s="8">
        <v>0.0</v>
      </c>
      <c r="I27" s="9">
        <v>2211668.22248257</v>
      </c>
      <c r="J27" s="9">
        <v>3064318.66130724</v>
      </c>
      <c r="K27" s="8">
        <v>0.0</v>
      </c>
      <c r="L27" s="8">
        <v>0.591051395113038</v>
      </c>
      <c r="M27" s="8">
        <v>0.591051395113038</v>
      </c>
      <c r="N27" s="8">
        <v>0.983320207071224</v>
      </c>
      <c r="O27" s="8">
        <v>1.18210279022608</v>
      </c>
      <c r="P27" s="8">
        <v>0.0</v>
      </c>
      <c r="Q27" s="8">
        <v>0.5</v>
      </c>
      <c r="R27" s="8">
        <v>0.0</v>
      </c>
      <c r="S27" s="9">
        <v>2258403.72599932</v>
      </c>
      <c r="T27" s="9">
        <v>3129071.91991276</v>
      </c>
      <c r="V27" s="4">
        <f t="shared" si="1"/>
        <v>0</v>
      </c>
      <c r="W27" s="4">
        <f t="shared" si="2"/>
        <v>-1</v>
      </c>
      <c r="X27" s="4">
        <f t="shared" si="3"/>
        <v>0</v>
      </c>
      <c r="Y27" s="4">
        <f t="shared" si="4"/>
        <v>4.5</v>
      </c>
      <c r="Z27" s="4">
        <f t="shared" si="5"/>
        <v>-4.5</v>
      </c>
      <c r="AA27" s="4">
        <f t="shared" si="12"/>
        <v>10</v>
      </c>
      <c r="AB27" s="4">
        <f t="shared" si="6"/>
        <v>10</v>
      </c>
      <c r="AC27" s="4">
        <f t="shared" si="7"/>
        <v>38</v>
      </c>
      <c r="AD27" s="4">
        <f t="shared" si="8"/>
        <v>50</v>
      </c>
      <c r="AE27" s="4">
        <f t="shared" si="9"/>
        <v>30.5</v>
      </c>
      <c r="AF27" s="4">
        <f t="shared" si="10"/>
        <v>30.5</v>
      </c>
    </row>
    <row r="28">
      <c r="A28" s="8">
        <v>0.493375572843363</v>
      </c>
      <c r="B28" s="8">
        <v>0.14590674695328</v>
      </c>
      <c r="C28" s="8">
        <v>0.226548357111182</v>
      </c>
      <c r="D28" s="8">
        <v>0.258889035618319</v>
      </c>
      <c r="E28" s="8">
        <v>0.361386234820785</v>
      </c>
      <c r="F28" s="8">
        <v>106927.315217468</v>
      </c>
      <c r="G28" s="8">
        <v>0.142857142857143</v>
      </c>
      <c r="H28" s="8">
        <v>0.0</v>
      </c>
      <c r="I28" s="9">
        <v>2263827.10990588</v>
      </c>
      <c r="J28" s="9">
        <v>2587864.79279164</v>
      </c>
      <c r="K28" s="8">
        <v>0.679224695281677</v>
      </c>
      <c r="L28" s="8">
        <v>0.0</v>
      </c>
      <c r="M28" s="8">
        <v>0.017797483920698</v>
      </c>
      <c r="N28" s="8">
        <v>0.0541928697642</v>
      </c>
      <c r="O28" s="8">
        <v>0.0</v>
      </c>
      <c r="P28" s="8">
        <v>67918.716390044</v>
      </c>
      <c r="Q28" s="8">
        <v>0.857142857142857</v>
      </c>
      <c r="R28" s="8">
        <v>0.0</v>
      </c>
      <c r="S28" s="9">
        <v>2218865.74830651</v>
      </c>
      <c r="T28" s="9">
        <v>2536468.03887453</v>
      </c>
      <c r="V28" s="4">
        <f t="shared" si="1"/>
        <v>-0.7142857143</v>
      </c>
      <c r="W28" s="4">
        <f t="shared" si="2"/>
        <v>-1</v>
      </c>
      <c r="X28" s="4">
        <f t="shared" si="3"/>
        <v>0.7142857143</v>
      </c>
      <c r="Y28" s="4">
        <f t="shared" si="4"/>
        <v>25</v>
      </c>
      <c r="Z28" s="4">
        <f t="shared" si="5"/>
        <v>-25</v>
      </c>
      <c r="AA28" s="4">
        <f t="shared" si="12"/>
        <v>47</v>
      </c>
      <c r="AB28" s="4">
        <f t="shared" si="6"/>
        <v>54</v>
      </c>
      <c r="AC28" s="4">
        <f t="shared" si="7"/>
        <v>34</v>
      </c>
      <c r="AD28" s="4">
        <f t="shared" si="8"/>
        <v>13.5</v>
      </c>
      <c r="AE28" s="4">
        <f t="shared" si="9"/>
        <v>6</v>
      </c>
      <c r="AF28" s="4">
        <f t="shared" si="10"/>
        <v>55</v>
      </c>
    </row>
    <row r="29">
      <c r="A29" s="1">
        <v>0.00242858879930834</v>
      </c>
      <c r="B29" s="1">
        <v>0.243359042701759</v>
      </c>
      <c r="C29" s="1">
        <v>0.479183962239328</v>
      </c>
      <c r="D29" s="1">
        <v>0.721234598529084</v>
      </c>
      <c r="E29" s="1">
        <v>0.671650989575849</v>
      </c>
      <c r="F29" s="1">
        <v>59914.8357749931</v>
      </c>
      <c r="G29" s="1">
        <v>0.2</v>
      </c>
      <c r="H29" s="1">
        <v>0.0</v>
      </c>
      <c r="I29" s="3">
        <v>1.183990066135E7</v>
      </c>
      <c r="J29" s="3">
        <v>1.54757163929648E7</v>
      </c>
      <c r="K29" s="1">
        <v>0.209446852861017</v>
      </c>
      <c r="L29" s="1">
        <v>0.0</v>
      </c>
      <c r="M29" s="1">
        <v>0.0726147449480036</v>
      </c>
      <c r="N29" s="1">
        <v>0.342324198083978</v>
      </c>
      <c r="O29" s="1">
        <v>0.0</v>
      </c>
      <c r="P29" s="1">
        <v>61306.5093720263</v>
      </c>
      <c r="Q29" s="1">
        <v>0.8</v>
      </c>
      <c r="R29" s="1">
        <v>0.0</v>
      </c>
      <c r="S29" s="3">
        <v>1.15550764902041E7</v>
      </c>
      <c r="T29" s="3">
        <v>1.51034257212889E7</v>
      </c>
      <c r="V29" s="4">
        <f t="shared" si="1"/>
        <v>-0.6</v>
      </c>
      <c r="W29" s="4">
        <f t="shared" si="2"/>
        <v>-1</v>
      </c>
      <c r="X29" s="4">
        <f t="shared" si="3"/>
        <v>0.6</v>
      </c>
      <c r="Y29" s="4">
        <f t="shared" si="4"/>
        <v>24</v>
      </c>
      <c r="Z29" s="4">
        <f t="shared" si="5"/>
        <v>-24</v>
      </c>
      <c r="AA29" s="4">
        <f t="shared" si="12"/>
        <v>20</v>
      </c>
      <c r="AB29" s="4">
        <f t="shared" si="6"/>
        <v>36</v>
      </c>
      <c r="AC29" s="4">
        <f t="shared" si="7"/>
        <v>40</v>
      </c>
      <c r="AD29" s="4">
        <f t="shared" si="8"/>
        <v>13.5</v>
      </c>
      <c r="AE29" s="4">
        <f t="shared" si="9"/>
        <v>7</v>
      </c>
      <c r="AF29" s="4">
        <f t="shared" si="10"/>
        <v>54</v>
      </c>
    </row>
    <row r="30">
      <c r="A30" s="1">
        <v>0.0</v>
      </c>
      <c r="B30" s="1">
        <v>0.0</v>
      </c>
      <c r="C30" s="1">
        <v>0.707106781186547</v>
      </c>
      <c r="D30" s="1">
        <v>1.0</v>
      </c>
      <c r="E30" s="1">
        <v>0.0</v>
      </c>
      <c r="F30" s="1">
        <v>0.0</v>
      </c>
      <c r="G30" s="1">
        <v>0.5</v>
      </c>
      <c r="H30" s="1">
        <v>0.0</v>
      </c>
      <c r="I30" s="3">
        <v>1.12082496510618E7</v>
      </c>
      <c r="J30" s="3">
        <v>1.55292960720415E7</v>
      </c>
      <c r="K30" s="1">
        <v>0.0</v>
      </c>
      <c r="L30" s="1">
        <v>3.32581133924438</v>
      </c>
      <c r="M30" s="1">
        <v>0.707106781186547</v>
      </c>
      <c r="N30" s="1">
        <v>1.0</v>
      </c>
      <c r="O30" s="1">
        <v>6.65162267848877</v>
      </c>
      <c r="P30" s="1">
        <v>0.0</v>
      </c>
      <c r="Q30" s="1">
        <v>0.5</v>
      </c>
      <c r="R30" s="1">
        <v>0.0</v>
      </c>
      <c r="S30" s="3">
        <v>1.16988319971134E7</v>
      </c>
      <c r="T30" s="3">
        <v>1.62090117783444E7</v>
      </c>
      <c r="V30" s="4">
        <f t="shared" si="1"/>
        <v>0</v>
      </c>
      <c r="W30" s="4">
        <f t="shared" si="2"/>
        <v>-1</v>
      </c>
      <c r="X30" s="4">
        <f t="shared" si="3"/>
        <v>0</v>
      </c>
      <c r="Y30" s="4">
        <f t="shared" si="4"/>
        <v>4.5</v>
      </c>
      <c r="Z30" s="4">
        <f t="shared" si="5"/>
        <v>-4.5</v>
      </c>
      <c r="AA30" s="4">
        <f t="shared" si="12"/>
        <v>10</v>
      </c>
      <c r="AB30" s="4">
        <f t="shared" si="6"/>
        <v>10</v>
      </c>
      <c r="AC30" s="4">
        <f t="shared" si="7"/>
        <v>13.5</v>
      </c>
      <c r="AD30" s="4">
        <f t="shared" si="8"/>
        <v>58</v>
      </c>
      <c r="AE30" s="4">
        <f t="shared" si="9"/>
        <v>30.5</v>
      </c>
      <c r="AF30" s="4">
        <f t="shared" si="10"/>
        <v>30.5</v>
      </c>
    </row>
    <row r="31">
      <c r="A31" s="1">
        <v>0.215601864536629</v>
      </c>
      <c r="B31" s="1">
        <v>0.0</v>
      </c>
      <c r="C31" s="1">
        <v>0.197179687866587</v>
      </c>
      <c r="D31" s="1">
        <v>0.445684843536416</v>
      </c>
      <c r="E31" s="1">
        <v>0.0</v>
      </c>
      <c r="F31" s="1">
        <v>0.0</v>
      </c>
      <c r="G31" s="1">
        <v>0.666666666666666</v>
      </c>
      <c r="H31" s="1">
        <v>0.0</v>
      </c>
      <c r="I31" s="3">
        <v>1.1536266568613E7</v>
      </c>
      <c r="J31" s="3">
        <v>1.50065835884414E7</v>
      </c>
      <c r="K31" s="1">
        <v>0.0</v>
      </c>
      <c r="L31" s="1">
        <v>0.0</v>
      </c>
      <c r="M31" s="1">
        <v>0.668584208657618</v>
      </c>
      <c r="N31" s="1">
        <v>1.0</v>
      </c>
      <c r="O31" s="1">
        <v>0.0</v>
      </c>
      <c r="P31" s="1">
        <v>0.0</v>
      </c>
      <c r="Q31" s="1">
        <v>0.333333333333333</v>
      </c>
      <c r="R31" s="1">
        <v>0.0</v>
      </c>
      <c r="S31" s="3">
        <v>1.16502020749047E7</v>
      </c>
      <c r="T31" s="3">
        <v>1.5154795558845E7</v>
      </c>
      <c r="V31" s="4">
        <f t="shared" si="1"/>
        <v>0.3333333333</v>
      </c>
      <c r="W31" s="4">
        <f t="shared" si="2"/>
        <v>1</v>
      </c>
      <c r="X31" s="4">
        <f t="shared" si="3"/>
        <v>0.3333333333</v>
      </c>
      <c r="Y31" s="4">
        <f t="shared" si="4"/>
        <v>15</v>
      </c>
      <c r="Z31" s="4">
        <f t="shared" si="5"/>
        <v>15</v>
      </c>
      <c r="AA31" s="4">
        <f t="shared" si="12"/>
        <v>38</v>
      </c>
      <c r="AB31" s="4">
        <f t="shared" si="6"/>
        <v>10</v>
      </c>
      <c r="AC31" s="4">
        <f t="shared" si="7"/>
        <v>13.5</v>
      </c>
      <c r="AD31" s="4">
        <f t="shared" si="8"/>
        <v>13.5</v>
      </c>
      <c r="AE31" s="4">
        <f t="shared" si="9"/>
        <v>45</v>
      </c>
      <c r="AF31" s="4">
        <f t="shared" si="10"/>
        <v>15</v>
      </c>
    </row>
    <row r="32">
      <c r="A32">
        <f t="shared" ref="A32:T32" si="13">AVERAGE(A2:A31)</f>
        <v>0.2641903655</v>
      </c>
      <c r="B32">
        <f t="shared" si="13"/>
        <v>0.2727743332</v>
      </c>
      <c r="C32">
        <f t="shared" si="13"/>
        <v>0.2567243899</v>
      </c>
      <c r="D32">
        <f t="shared" si="13"/>
        <v>0.3821780602</v>
      </c>
      <c r="E32">
        <f t="shared" si="13"/>
        <v>0.6775900564</v>
      </c>
      <c r="F32">
        <f t="shared" si="13"/>
        <v>175968.7911</v>
      </c>
      <c r="G32">
        <f t="shared" si="13"/>
        <v>0.5542063492</v>
      </c>
      <c r="H32">
        <f t="shared" si="13"/>
        <v>0</v>
      </c>
      <c r="I32" s="10">
        <f t="shared" si="13"/>
        <v>8389899.898</v>
      </c>
      <c r="J32" s="10">
        <f t="shared" si="13"/>
        <v>10640514.77</v>
      </c>
      <c r="K32">
        <f t="shared" si="13"/>
        <v>0.2203412841</v>
      </c>
      <c r="L32">
        <f t="shared" si="13"/>
        <v>1.375958925</v>
      </c>
      <c r="M32">
        <f t="shared" si="13"/>
        <v>1.026167664</v>
      </c>
      <c r="N32">
        <f t="shared" si="13"/>
        <v>1.200349428</v>
      </c>
      <c r="O32">
        <f t="shared" si="13"/>
        <v>3.826132539</v>
      </c>
      <c r="P32">
        <f t="shared" si="13"/>
        <v>132790.7397</v>
      </c>
      <c r="Q32">
        <f t="shared" si="13"/>
        <v>0.4457936508</v>
      </c>
      <c r="R32">
        <f t="shared" si="13"/>
        <v>0</v>
      </c>
      <c r="S32" s="10">
        <f t="shared" si="13"/>
        <v>8414092.738</v>
      </c>
      <c r="T32" s="10">
        <f t="shared" si="13"/>
        <v>10677611.68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>
        <f t="shared" ref="A33:S33" si="14">STDEV(A2:A31)</f>
        <v>0.2826542344</v>
      </c>
      <c r="B33">
        <f t="shared" si="14"/>
        <v>0.7406222627</v>
      </c>
      <c r="C33">
        <f t="shared" si="14"/>
        <v>0.2142508227</v>
      </c>
      <c r="D33">
        <f t="shared" si="14"/>
        <v>0.3035647168</v>
      </c>
      <c r="E33">
        <f t="shared" si="14"/>
        <v>1.590049083</v>
      </c>
      <c r="F33">
        <f t="shared" si="14"/>
        <v>278066.2112</v>
      </c>
      <c r="G33">
        <f t="shared" si="14"/>
        <v>0.2523613427</v>
      </c>
      <c r="H33">
        <f t="shared" si="14"/>
        <v>0</v>
      </c>
      <c r="I33">
        <f t="shared" si="14"/>
        <v>4462622.709</v>
      </c>
      <c r="J33">
        <f t="shared" si="14"/>
        <v>5734482.088</v>
      </c>
      <c r="K33">
        <f t="shared" si="14"/>
        <v>0.2833531902</v>
      </c>
      <c r="L33">
        <f t="shared" si="14"/>
        <v>5.487349778</v>
      </c>
      <c r="M33">
        <f t="shared" si="14"/>
        <v>3.538635558</v>
      </c>
      <c r="N33">
        <f t="shared" si="14"/>
        <v>3.607724997</v>
      </c>
      <c r="O33">
        <f t="shared" si="14"/>
        <v>14.92727098</v>
      </c>
      <c r="P33">
        <f t="shared" si="14"/>
        <v>223202.3478</v>
      </c>
      <c r="Q33">
        <f t="shared" si="14"/>
        <v>0.2523613427</v>
      </c>
      <c r="R33">
        <f t="shared" si="14"/>
        <v>0</v>
      </c>
      <c r="S33">
        <f t="shared" si="14"/>
        <v>4469171.271</v>
      </c>
      <c r="V33" s="4"/>
      <c r="W33" s="4"/>
      <c r="X33" s="4"/>
      <c r="Y33" s="4"/>
      <c r="Z33" s="4"/>
      <c r="AA33" s="2"/>
      <c r="AB33" s="2"/>
      <c r="AC33" s="2"/>
      <c r="AD33" s="2"/>
      <c r="AE33" s="2"/>
      <c r="AF33" s="2"/>
    </row>
    <row r="34">
      <c r="V34" s="4"/>
      <c r="W34" s="4"/>
      <c r="X34" s="4"/>
      <c r="Y34" s="4"/>
      <c r="Z34" s="4"/>
      <c r="AA34" s="2"/>
      <c r="AB34" s="2"/>
      <c r="AC34" s="2"/>
      <c r="AD34" s="2"/>
      <c r="AE34" s="2"/>
      <c r="AF34" s="2"/>
    </row>
    <row r="35">
      <c r="V35" s="4"/>
      <c r="W35" s="4"/>
      <c r="X35" s="4"/>
      <c r="Y35" s="4"/>
      <c r="Z35" s="4"/>
      <c r="AA35" s="2"/>
      <c r="AB35" s="2"/>
      <c r="AC35" s="2"/>
      <c r="AD35" s="2"/>
      <c r="AE35" s="2"/>
      <c r="AF35" s="2"/>
    </row>
    <row r="36">
      <c r="V36" s="2"/>
      <c r="W36" s="2"/>
      <c r="X36" s="2"/>
      <c r="Y36" s="2"/>
      <c r="Z36" s="4">
        <f>SUMif(Z2:Z31,"&gt;0",Z2:Z31)</f>
        <v>265.5</v>
      </c>
      <c r="AA36" s="4">
        <f t="shared" ref="AA36:AF36" si="15">sum(AA2:AA31)</f>
        <v>990</v>
      </c>
      <c r="AB36" s="4">
        <f t="shared" si="15"/>
        <v>861</v>
      </c>
      <c r="AC36" s="4">
        <f t="shared" si="15"/>
        <v>802.5</v>
      </c>
      <c r="AD36" s="4">
        <f t="shared" si="15"/>
        <v>1027.5</v>
      </c>
      <c r="AE36" s="4">
        <f t="shared" si="15"/>
        <v>1017.5</v>
      </c>
      <c r="AF36" s="4">
        <f t="shared" si="15"/>
        <v>812.5</v>
      </c>
    </row>
    <row r="37">
      <c r="V37" s="2"/>
      <c r="W37" s="2"/>
      <c r="X37" s="2"/>
      <c r="Y37" s="2"/>
      <c r="Z37" s="4">
        <f>sum(Z2:Z31)</f>
        <v>66</v>
      </c>
      <c r="AA37" s="2" t="s">
        <v>31</v>
      </c>
      <c r="AB37" s="4">
        <f>(AA36/Z38-(Z38+1)/2)/Z38</f>
        <v>0.5833333333</v>
      </c>
      <c r="AC37" s="2" t="s">
        <v>31</v>
      </c>
      <c r="AD37" s="4">
        <f>(AC36/Z38-(Z38+1)/2)/Z38</f>
        <v>0.375</v>
      </c>
      <c r="AE37" s="2" t="s">
        <v>31</v>
      </c>
      <c r="AF37" s="4">
        <f>(AE36/Z38-(Z38+1)/2)/Z38</f>
        <v>0.6138888889</v>
      </c>
    </row>
    <row r="38">
      <c r="V38" s="2"/>
      <c r="W38" s="2"/>
      <c r="X38" s="2"/>
      <c r="Y38" s="2"/>
      <c r="Z38" s="11">
        <v>30.0</v>
      </c>
      <c r="AA38" s="2" t="s">
        <v>32</v>
      </c>
      <c r="AB38" s="12">
        <f>(AB36/Z38-(Z38+1)/2)/Z38</f>
        <v>0.44</v>
      </c>
      <c r="AC38" s="2" t="s">
        <v>32</v>
      </c>
      <c r="AD38" s="12">
        <f>(AD36/Z38-(Z38+1)/2)/Z38</f>
        <v>0.625</v>
      </c>
      <c r="AE38" s="2" t="s">
        <v>32</v>
      </c>
      <c r="AF38" s="12">
        <f>(AF36/Z38-(Z38+1)/2)/Z38</f>
        <v>0.3861111111</v>
      </c>
    </row>
  </sheetData>
  <drawing r:id="rId1"/>
</worksheet>
</file>