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ysis_6" sheetId="1" r:id="rId3"/>
  </sheets>
  <definedNames/>
  <calcPr/>
</workbook>
</file>

<file path=xl/sharedStrings.xml><?xml version="1.0" encoding="utf-8"?>
<sst xmlns="http://schemas.openxmlformats.org/spreadsheetml/2006/main" count="37" uniqueCount="33">
  <si>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</si>
  <si>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</si>
  <si>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</si>
  <si>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</si>
  <si>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</si>
  <si>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</si>
  <si>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</si>
  <si>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</si>
  <si>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</si>
  <si>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</si>
  <si>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</si>
  <si>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</si>
  <si>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</si>
  <si>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</si>
  <si>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</si>
  <si>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</si>
  <si>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</si>
  <si>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</si>
  <si>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</si>
  <si>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</si>
  <si>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</si>
  <si>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</si>
  <si>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</si>
  <si>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</si>
  <si>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</si>
  <si>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</si>
  <si>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</si>
  <si>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</si>
  <si>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</si>
  <si>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</si>
  <si>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</si>
  <si>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</t>
  </si>
  <si>
    <t>A21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</si>
</sst>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0.771408808954271</v>
      </c>
      <c r="B2" s="1">
        <v>0.0</v>
      </c>
      <c r="C2" s="1">
        <v>0.182248271306202</v>
      </c>
      <c r="D2" s="1">
        <v>0.132572125917584</v>
      </c>
      <c r="E2" s="1">
        <v>0.0</v>
      </c>
      <c r="F2" s="1">
        <v>121178.454017934</v>
      </c>
      <c r="G2" s="1">
        <v>0.5</v>
      </c>
      <c r="H2" s="1">
        <v>0.0</v>
      </c>
      <c r="I2" s="1">
        <v>7120816.15982072</v>
      </c>
      <c r="J2" s="1">
        <v>7865720.7669618</v>
      </c>
      <c r="K2" s="1">
        <v>0.654404845123672</v>
      </c>
      <c r="L2" s="1">
        <v>0.0470867880765985</v>
      </c>
      <c r="M2" s="1">
        <v>0.209244411683894</v>
      </c>
      <c r="N2" s="1">
        <v>0.240600515668837</v>
      </c>
      <c r="O2" s="1">
        <v>0.188347152306394</v>
      </c>
      <c r="P2" s="1">
        <v>148373.425504508</v>
      </c>
      <c r="Q2" s="1">
        <v>0.5</v>
      </c>
      <c r="R2" s="1">
        <v>0.0</v>
      </c>
      <c r="S2" s="1">
        <v>7242589.03758703</v>
      </c>
      <c r="T2" s="1">
        <v>8000232.35125143</v>
      </c>
      <c r="V2" s="3">
        <f t="shared" ref="V2:V31" si="1">G2-Q2</f>
        <v>0</v>
      </c>
      <c r="W2" s="3">
        <f t="shared" ref="W2:W31" si="2">if(V2&gt;0,1,-1)</f>
        <v>-1</v>
      </c>
      <c r="X2" s="3">
        <f t="shared" ref="X2:X31" si="3">ABS(V2)</f>
        <v>0</v>
      </c>
      <c r="Y2" s="3">
        <f t="shared" ref="Y2:Y31" si="4">RANK.AVG(X2,$X$2:$X$31,1)</f>
        <v>3.5</v>
      </c>
      <c r="Z2" s="3">
        <f t="shared" ref="Z2:Z31" si="5">Y2*W2</f>
        <v>-3.5</v>
      </c>
      <c r="AA2" s="3">
        <f t="shared" ref="AA2:AA31" si="6">RANK.AVG(A2,{$A$2:$A$31,$K$2:$K$31},1)</f>
        <v>60</v>
      </c>
      <c r="AB2" s="3">
        <f t="shared" ref="AB2:AB31" si="7">RANK.AVG(K2,{$A$2:$A$31,$K$2:$K$31},1)</f>
        <v>58</v>
      </c>
      <c r="AC2" s="3">
        <f t="shared" ref="AC2:AC31" si="8">RANK.AVG(B2,{$B$2:$B$31,$L$2:$L$31},1)</f>
        <v>11.5</v>
      </c>
      <c r="AD2" s="3">
        <f t="shared" ref="AD2:AD31" si="9">RANK.AVG(L2,{$B$2:$B$31,$L$2:$L$31},1)</f>
        <v>25</v>
      </c>
      <c r="AE2" s="3">
        <f t="shared" ref="AE2:AE31" si="10">RANK.AVG(G2,{$G$2:$G$31,$Q$2:$Q$31},1)</f>
        <v>30.5</v>
      </c>
      <c r="AF2" s="3">
        <f t="shared" ref="AF2:AF31" si="11">RANK.AVG(Q2,{$G$2:$G$31,$Q$2:$Q$31},1)</f>
        <v>30.5</v>
      </c>
    </row>
    <row r="3">
      <c r="A3" s="1">
        <v>0.391142102415442</v>
      </c>
      <c r="B3" s="1">
        <v>0.121209623339521</v>
      </c>
      <c r="C3" s="1">
        <v>0.206595861798932</v>
      </c>
      <c r="D3" s="1">
        <v>0.373412929401596</v>
      </c>
      <c r="E3" s="1">
        <v>0.51724096190051</v>
      </c>
      <c r="F3" s="1">
        <v>125215.534058969</v>
      </c>
      <c r="G3" s="1">
        <v>0.571428571428571</v>
      </c>
      <c r="H3" s="1">
        <v>0.0</v>
      </c>
      <c r="I3" s="1">
        <v>6951284.96273418</v>
      </c>
      <c r="J3" s="1">
        <v>8519569.81250364</v>
      </c>
      <c r="K3" s="1">
        <v>0.335101923214711</v>
      </c>
      <c r="L3" s="1">
        <v>0.0208478367082193</v>
      </c>
      <c r="M3" s="1">
        <v>0.280747567573571</v>
      </c>
      <c r="N3" s="1">
        <v>0.450996762510033</v>
      </c>
      <c r="O3" s="1">
        <v>0.0833913468328775</v>
      </c>
      <c r="P3" s="1">
        <v>239638.643169432</v>
      </c>
      <c r="Q3" s="1">
        <v>0.428571428571428</v>
      </c>
      <c r="R3" s="1">
        <v>0.0</v>
      </c>
      <c r="S3" s="1">
        <v>7256189.09470345</v>
      </c>
      <c r="T3" s="1">
        <v>8893264.48649297</v>
      </c>
      <c r="V3" s="3">
        <f t="shared" si="1"/>
        <v>0.1428571429</v>
      </c>
      <c r="W3" s="3">
        <f t="shared" si="2"/>
        <v>1</v>
      </c>
      <c r="X3" s="3">
        <f t="shared" si="3"/>
        <v>0.1428571429</v>
      </c>
      <c r="Y3" s="3">
        <f t="shared" si="4"/>
        <v>8</v>
      </c>
      <c r="Z3" s="3">
        <f t="shared" si="5"/>
        <v>8</v>
      </c>
      <c r="AA3" s="3">
        <f t="shared" si="6"/>
        <v>46</v>
      </c>
      <c r="AB3" s="3">
        <f t="shared" si="7"/>
        <v>42</v>
      </c>
      <c r="AC3" s="3">
        <f t="shared" si="8"/>
        <v>28</v>
      </c>
      <c r="AD3" s="3">
        <f t="shared" si="9"/>
        <v>23</v>
      </c>
      <c r="AE3" s="3">
        <f t="shared" si="10"/>
        <v>38</v>
      </c>
      <c r="AF3" s="3">
        <f t="shared" si="11"/>
        <v>23</v>
      </c>
    </row>
    <row r="4">
      <c r="A4" s="1">
        <v>0.0</v>
      </c>
      <c r="B4" s="1">
        <v>1.31093778899603</v>
      </c>
      <c r="C4" s="1">
        <v>1.1678917494831</v>
      </c>
      <c r="D4" s="1">
        <v>1.12428637308241</v>
      </c>
      <c r="E4" s="1">
        <v>6.25649043177342</v>
      </c>
      <c r="F4" s="1">
        <v>60738.971395716</v>
      </c>
      <c r="G4" s="1">
        <v>0.0</v>
      </c>
      <c r="H4" s="1">
        <v>0.0</v>
      </c>
      <c r="I4" s="1">
        <v>7353489.53432356</v>
      </c>
      <c r="J4" s="4">
        <v>1.01884346844124E7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1.0</v>
      </c>
      <c r="R4" s="1">
        <v>0.0</v>
      </c>
      <c r="S4" s="1">
        <v>7119127.62555772</v>
      </c>
      <c r="T4" s="1">
        <v>9863722.214269</v>
      </c>
      <c r="V4" s="3">
        <f t="shared" si="1"/>
        <v>-1</v>
      </c>
      <c r="W4" s="3">
        <f t="shared" si="2"/>
        <v>-1</v>
      </c>
      <c r="X4" s="3">
        <f t="shared" si="3"/>
        <v>1</v>
      </c>
      <c r="Y4" s="3">
        <f t="shared" si="4"/>
        <v>26.5</v>
      </c>
      <c r="Z4" s="3">
        <f t="shared" si="5"/>
        <v>-26.5</v>
      </c>
      <c r="AA4" s="3">
        <f t="shared" si="6"/>
        <v>10.5</v>
      </c>
      <c r="AB4" s="3">
        <f t="shared" si="7"/>
        <v>10.5</v>
      </c>
      <c r="AC4" s="3">
        <f t="shared" si="8"/>
        <v>54</v>
      </c>
      <c r="AD4" s="3">
        <f t="shared" si="9"/>
        <v>11.5</v>
      </c>
      <c r="AE4" s="3">
        <f t="shared" si="10"/>
        <v>4.5</v>
      </c>
      <c r="AF4" s="3">
        <f t="shared" si="11"/>
        <v>56.5</v>
      </c>
    </row>
    <row r="5">
      <c r="A5" s="1">
        <v>0.0</v>
      </c>
      <c r="B5" s="1">
        <v>0.729616959060874</v>
      </c>
      <c r="C5" s="1">
        <v>1.26789534448457</v>
      </c>
      <c r="D5" s="1">
        <v>1.17437475391062</v>
      </c>
      <c r="E5" s="1">
        <v>2.45851113440124</v>
      </c>
      <c r="F5" s="1">
        <v>12256.8199338411</v>
      </c>
      <c r="G5" s="1">
        <v>0.0</v>
      </c>
      <c r="H5" s="1">
        <v>0.0</v>
      </c>
      <c r="I5" s="1">
        <v>7227719.81046379</v>
      </c>
      <c r="J5" s="4">
        <v>1.00141794249722E7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0.0</v>
      </c>
      <c r="S5" s="1">
        <v>7048277.28681926</v>
      </c>
      <c r="T5" s="1">
        <v>9765557.93543281</v>
      </c>
      <c r="V5" s="3">
        <f t="shared" si="1"/>
        <v>-1</v>
      </c>
      <c r="W5" s="3">
        <f t="shared" si="2"/>
        <v>-1</v>
      </c>
      <c r="X5" s="3">
        <f t="shared" si="3"/>
        <v>1</v>
      </c>
      <c r="Y5" s="3">
        <f t="shared" si="4"/>
        <v>26.5</v>
      </c>
      <c r="Z5" s="3">
        <f t="shared" si="5"/>
        <v>-26.5</v>
      </c>
      <c r="AA5" s="3">
        <f t="shared" si="6"/>
        <v>10.5</v>
      </c>
      <c r="AB5" s="3">
        <f t="shared" si="7"/>
        <v>10.5</v>
      </c>
      <c r="AC5" s="3">
        <f t="shared" si="8"/>
        <v>49</v>
      </c>
      <c r="AD5" s="3">
        <f t="shared" si="9"/>
        <v>11.5</v>
      </c>
      <c r="AE5" s="3">
        <f t="shared" si="10"/>
        <v>4.5</v>
      </c>
      <c r="AF5" s="3">
        <f t="shared" si="11"/>
        <v>56.5</v>
      </c>
    </row>
    <row r="6">
      <c r="A6" s="1">
        <v>0.383642625044368</v>
      </c>
      <c r="B6" s="1">
        <v>0.25355634774497</v>
      </c>
      <c r="C6" s="1">
        <v>0.357439764784857</v>
      </c>
      <c r="D6" s="1">
        <v>0.425737814400675</v>
      </c>
      <c r="E6" s="1">
        <v>0.611706497554405</v>
      </c>
      <c r="F6" s="1">
        <v>3488.28935053614</v>
      </c>
      <c r="G6" s="1">
        <v>0.0</v>
      </c>
      <c r="H6" s="1">
        <v>0.0</v>
      </c>
      <c r="I6" s="1">
        <v>7219266.9467404</v>
      </c>
      <c r="J6" s="1">
        <v>8361950.35357707</v>
      </c>
      <c r="K6" s="1">
        <v>0.582235081539079</v>
      </c>
      <c r="L6" s="1">
        <v>0.0</v>
      </c>
      <c r="M6" s="1">
        <v>0.0</v>
      </c>
      <c r="N6" s="1">
        <v>0.0</v>
      </c>
      <c r="O6" s="1">
        <v>0.0</v>
      </c>
      <c r="P6" s="1">
        <v>99235.1671835318</v>
      </c>
      <c r="Q6" s="1">
        <v>1.0</v>
      </c>
      <c r="R6" s="1">
        <v>0.0</v>
      </c>
      <c r="S6" s="1">
        <v>7148804.08355981</v>
      </c>
      <c r="T6" s="1">
        <v>8280334.78678535</v>
      </c>
      <c r="V6" s="3">
        <f t="shared" si="1"/>
        <v>-1</v>
      </c>
      <c r="W6" s="3">
        <f t="shared" si="2"/>
        <v>-1</v>
      </c>
      <c r="X6" s="3">
        <f t="shared" si="3"/>
        <v>1</v>
      </c>
      <c r="Y6" s="3">
        <f t="shared" si="4"/>
        <v>26.5</v>
      </c>
      <c r="Z6" s="3">
        <f t="shared" si="5"/>
        <v>-26.5</v>
      </c>
      <c r="AA6" s="3">
        <f t="shared" si="6"/>
        <v>45</v>
      </c>
      <c r="AB6" s="3">
        <f t="shared" si="7"/>
        <v>56</v>
      </c>
      <c r="AC6" s="3">
        <f t="shared" si="8"/>
        <v>41</v>
      </c>
      <c r="AD6" s="3">
        <f t="shared" si="9"/>
        <v>11.5</v>
      </c>
      <c r="AE6" s="3">
        <f t="shared" si="10"/>
        <v>4.5</v>
      </c>
      <c r="AF6" s="3">
        <f t="shared" si="11"/>
        <v>56.5</v>
      </c>
    </row>
    <row r="7">
      <c r="A7" s="1">
        <v>0.0983415030036272</v>
      </c>
      <c r="B7" s="1">
        <v>0.800685348521496</v>
      </c>
      <c r="C7" s="1">
        <v>0.101029455757233</v>
      </c>
      <c r="D7" s="1">
        <v>0.505086124075532</v>
      </c>
      <c r="E7" s="1">
        <v>4.35700983511739</v>
      </c>
      <c r="F7" s="1">
        <v>79980.4981512075</v>
      </c>
      <c r="G7" s="1">
        <v>0.8</v>
      </c>
      <c r="H7" s="1">
        <v>0.0</v>
      </c>
      <c r="I7" s="1">
        <v>7163740.28775039</v>
      </c>
      <c r="J7" s="1">
        <v>9647995.94399814</v>
      </c>
      <c r="K7" s="4">
        <v>6.56101781698118E-4</v>
      </c>
      <c r="L7" s="1">
        <v>0.226308475623282</v>
      </c>
      <c r="M7" s="1">
        <v>0.249727410777926</v>
      </c>
      <c r="N7" s="1">
        <v>0.484556433843549</v>
      </c>
      <c r="O7" s="1">
        <v>0.83515369505062</v>
      </c>
      <c r="P7" s="1">
        <v>335206.691473106</v>
      </c>
      <c r="Q7" s="1">
        <v>0.2</v>
      </c>
      <c r="R7" s="1">
        <v>0.0</v>
      </c>
      <c r="S7" s="1">
        <v>7004173.40648662</v>
      </c>
      <c r="T7" s="1">
        <v>9433093.88481247</v>
      </c>
      <c r="V7" s="3">
        <f t="shared" si="1"/>
        <v>0.6</v>
      </c>
      <c r="W7" s="3">
        <f t="shared" si="2"/>
        <v>1</v>
      </c>
      <c r="X7" s="3">
        <f t="shared" si="3"/>
        <v>0.6</v>
      </c>
      <c r="Y7" s="3">
        <f t="shared" si="4"/>
        <v>21.5</v>
      </c>
      <c r="Z7" s="3">
        <f t="shared" si="5"/>
        <v>21.5</v>
      </c>
      <c r="AA7" s="3">
        <f t="shared" si="6"/>
        <v>26</v>
      </c>
      <c r="AB7" s="3">
        <f t="shared" si="7"/>
        <v>21</v>
      </c>
      <c r="AC7" s="3">
        <f t="shared" si="8"/>
        <v>51</v>
      </c>
      <c r="AD7" s="3">
        <f t="shared" si="9"/>
        <v>40</v>
      </c>
      <c r="AE7" s="3">
        <f t="shared" si="10"/>
        <v>51.5</v>
      </c>
      <c r="AF7" s="3">
        <f t="shared" si="11"/>
        <v>9.5</v>
      </c>
    </row>
    <row r="8">
      <c r="A8" s="1">
        <v>0.206031363429576</v>
      </c>
      <c r="B8" s="1">
        <v>0.161635619081834</v>
      </c>
      <c r="C8" s="1">
        <v>0.240719651592908</v>
      </c>
      <c r="D8" s="1">
        <v>0.463948309117155</v>
      </c>
      <c r="E8" s="1">
        <v>0.46395632294998</v>
      </c>
      <c r="F8" s="1">
        <v>267482.403211965</v>
      </c>
      <c r="G8" s="1">
        <v>0.333333333333333</v>
      </c>
      <c r="H8" s="1">
        <v>0.0</v>
      </c>
      <c r="I8" s="1">
        <v>7083158.4191647</v>
      </c>
      <c r="J8" s="1">
        <v>8864482.64060516</v>
      </c>
      <c r="K8" s="1">
        <v>0.429323333159305</v>
      </c>
      <c r="L8" s="1">
        <v>0.145696524284295</v>
      </c>
      <c r="M8" s="1">
        <v>0.145696524284295</v>
      </c>
      <c r="N8" s="1">
        <v>0.354977343257557</v>
      </c>
      <c r="O8" s="1">
        <v>0.437089572852885</v>
      </c>
      <c r="P8" s="1">
        <v>166423.386108947</v>
      </c>
      <c r="Q8" s="1">
        <v>0.666666666666666</v>
      </c>
      <c r="R8" s="1">
        <v>0.0</v>
      </c>
      <c r="S8" s="1">
        <v>7248516.83617863</v>
      </c>
      <c r="T8" s="1">
        <v>9071427.09396274</v>
      </c>
      <c r="V8" s="3">
        <f t="shared" si="1"/>
        <v>-0.3333333333</v>
      </c>
      <c r="W8" s="3">
        <f t="shared" si="2"/>
        <v>-1</v>
      </c>
      <c r="X8" s="3">
        <f t="shared" si="3"/>
        <v>0.3333333333</v>
      </c>
      <c r="Y8" s="3">
        <f t="shared" si="4"/>
        <v>12</v>
      </c>
      <c r="Z8" s="3">
        <f t="shared" si="5"/>
        <v>-12</v>
      </c>
      <c r="AA8" s="3">
        <f t="shared" si="6"/>
        <v>32</v>
      </c>
      <c r="AB8" s="3">
        <f t="shared" si="7"/>
        <v>48</v>
      </c>
      <c r="AC8" s="3">
        <f t="shared" si="8"/>
        <v>38</v>
      </c>
      <c r="AD8" s="3">
        <f t="shared" si="9"/>
        <v>34</v>
      </c>
      <c r="AE8" s="3">
        <f t="shared" si="10"/>
        <v>17</v>
      </c>
      <c r="AF8" s="3">
        <f t="shared" si="11"/>
        <v>42</v>
      </c>
    </row>
    <row r="9">
      <c r="A9" s="1">
        <v>0.21361724310036</v>
      </c>
      <c r="B9" s="1">
        <v>0.345765021206961</v>
      </c>
      <c r="C9" s="1">
        <v>0.164383376921905</v>
      </c>
      <c r="D9" s="1">
        <v>0.333648925740093</v>
      </c>
      <c r="E9" s="1">
        <v>1.36697195409425</v>
      </c>
      <c r="F9" s="1">
        <v>168585.498478488</v>
      </c>
      <c r="G9" s="1">
        <v>0.5</v>
      </c>
      <c r="H9" s="1">
        <v>0.0</v>
      </c>
      <c r="I9" s="1">
        <v>7065239.44100953</v>
      </c>
      <c r="J9" s="1">
        <v>9117326.96312615</v>
      </c>
      <c r="K9" s="1">
        <v>0.0</v>
      </c>
      <c r="L9" s="1">
        <v>0.0</v>
      </c>
      <c r="M9" s="1">
        <v>0.271905351831922</v>
      </c>
      <c r="N9" s="1">
        <v>0.331399989741347</v>
      </c>
      <c r="O9" s="1">
        <v>0.0</v>
      </c>
      <c r="P9" s="1">
        <v>0.0</v>
      </c>
      <c r="Q9" s="1">
        <v>0.5</v>
      </c>
      <c r="R9" s="1">
        <v>0.0</v>
      </c>
      <c r="S9" s="1">
        <v>7048241.84322092</v>
      </c>
      <c r="T9" s="1">
        <v>9095392.42643676</v>
      </c>
      <c r="V9" s="3">
        <f t="shared" si="1"/>
        <v>0</v>
      </c>
      <c r="W9" s="3">
        <f t="shared" si="2"/>
        <v>-1</v>
      </c>
      <c r="X9" s="3">
        <f t="shared" si="3"/>
        <v>0</v>
      </c>
      <c r="Y9" s="3">
        <f t="shared" si="4"/>
        <v>3.5</v>
      </c>
      <c r="Z9" s="3">
        <f t="shared" si="5"/>
        <v>-3.5</v>
      </c>
      <c r="AA9" s="3">
        <f t="shared" si="6"/>
        <v>33</v>
      </c>
      <c r="AB9" s="3">
        <f t="shared" si="7"/>
        <v>10.5</v>
      </c>
      <c r="AC9" s="3">
        <f t="shared" si="8"/>
        <v>45</v>
      </c>
      <c r="AD9" s="3">
        <f t="shared" si="9"/>
        <v>11.5</v>
      </c>
      <c r="AE9" s="3">
        <f t="shared" si="10"/>
        <v>30.5</v>
      </c>
      <c r="AF9" s="3">
        <f t="shared" si="11"/>
        <v>30.5</v>
      </c>
    </row>
    <row r="10">
      <c r="A10" s="1">
        <v>0.510910445704687</v>
      </c>
      <c r="B10" s="1">
        <v>0.0437312378964815</v>
      </c>
      <c r="C10" s="1">
        <v>0.184178862999588</v>
      </c>
      <c r="D10" s="1">
        <v>0.237436151527981</v>
      </c>
      <c r="E10" s="1">
        <v>0.174924951585926</v>
      </c>
      <c r="F10" s="1">
        <v>114276.435959892</v>
      </c>
      <c r="G10" s="1">
        <v>0.6</v>
      </c>
      <c r="H10" s="1">
        <v>0.0</v>
      </c>
      <c r="I10" s="1">
        <v>7030583.71864473</v>
      </c>
      <c r="J10" s="1">
        <v>8116821.6292029</v>
      </c>
      <c r="K10" s="1">
        <v>0.44461026110044</v>
      </c>
      <c r="L10" s="1">
        <v>0.128864534602272</v>
      </c>
      <c r="M10" s="1">
        <v>0.219330051071013</v>
      </c>
      <c r="N10" s="1">
        <v>0.285298490473676</v>
      </c>
      <c r="O10" s="1">
        <v>0.386593603806817</v>
      </c>
      <c r="P10" s="1">
        <v>261306.675359417</v>
      </c>
      <c r="Q10" s="1">
        <v>0.4</v>
      </c>
      <c r="R10" s="1">
        <v>0.0</v>
      </c>
      <c r="S10" s="1">
        <v>7114009.11382431</v>
      </c>
      <c r="T10" s="1">
        <v>8213136.82984306</v>
      </c>
      <c r="V10" s="3">
        <f t="shared" si="1"/>
        <v>0.2</v>
      </c>
      <c r="W10" s="3">
        <f t="shared" si="2"/>
        <v>1</v>
      </c>
      <c r="X10" s="3">
        <f t="shared" si="3"/>
        <v>0.2</v>
      </c>
      <c r="Y10" s="3">
        <f t="shared" si="4"/>
        <v>10.5</v>
      </c>
      <c r="Z10" s="3">
        <f t="shared" si="5"/>
        <v>10.5</v>
      </c>
      <c r="AA10" s="3">
        <f t="shared" si="6"/>
        <v>54</v>
      </c>
      <c r="AB10" s="3">
        <f t="shared" si="7"/>
        <v>50</v>
      </c>
      <c r="AC10" s="3">
        <f t="shared" si="8"/>
        <v>24</v>
      </c>
      <c r="AD10" s="3">
        <f t="shared" si="9"/>
        <v>30</v>
      </c>
      <c r="AE10" s="3">
        <f t="shared" si="10"/>
        <v>40.5</v>
      </c>
      <c r="AF10" s="3">
        <f t="shared" si="11"/>
        <v>20.5</v>
      </c>
    </row>
    <row r="11">
      <c r="A11" s="1">
        <v>0.12144827810368</v>
      </c>
      <c r="B11" s="1">
        <v>0.126163624791167</v>
      </c>
      <c r="C11" s="1">
        <v>0.201805453821029</v>
      </c>
      <c r="D11" s="1">
        <v>0.422154910776256</v>
      </c>
      <c r="E11" s="1">
        <v>0.402667805085384</v>
      </c>
      <c r="F11" s="1">
        <v>276795.138968511</v>
      </c>
      <c r="G11" s="1">
        <v>0.5</v>
      </c>
      <c r="H11" s="1">
        <v>0.0</v>
      </c>
      <c r="I11" s="1">
        <v>7020439.72026711</v>
      </c>
      <c r="J11" s="1">
        <v>8610573.18618457</v>
      </c>
      <c r="K11" s="1">
        <v>0.42235578493031</v>
      </c>
      <c r="L11" s="1">
        <v>0.132475234609694</v>
      </c>
      <c r="M11" s="1">
        <v>0.178357072562601</v>
      </c>
      <c r="N11" s="1">
        <v>0.399998685930036</v>
      </c>
      <c r="O11" s="1">
        <v>0.471398585860399</v>
      </c>
      <c r="P11" s="1">
        <v>346542.888974243</v>
      </c>
      <c r="Q11" s="1">
        <v>0.5</v>
      </c>
      <c r="R11" s="1">
        <v>0.0</v>
      </c>
      <c r="S11" s="1">
        <v>7242000.04197994</v>
      </c>
      <c r="T11" s="1">
        <v>8882316.86383244</v>
      </c>
      <c r="V11" s="3">
        <f t="shared" si="1"/>
        <v>0</v>
      </c>
      <c r="W11" s="3">
        <f t="shared" si="2"/>
        <v>-1</v>
      </c>
      <c r="X11" s="3">
        <f t="shared" si="3"/>
        <v>0</v>
      </c>
      <c r="Y11" s="3">
        <f t="shared" si="4"/>
        <v>3.5</v>
      </c>
      <c r="Z11" s="3">
        <f t="shared" si="5"/>
        <v>-3.5</v>
      </c>
      <c r="AA11" s="3">
        <f t="shared" si="6"/>
        <v>28</v>
      </c>
      <c r="AB11" s="3">
        <f t="shared" si="7"/>
        <v>47</v>
      </c>
      <c r="AC11" s="3">
        <f t="shared" si="8"/>
        <v>29</v>
      </c>
      <c r="AD11" s="3">
        <f t="shared" si="9"/>
        <v>32</v>
      </c>
      <c r="AE11" s="3">
        <f t="shared" si="10"/>
        <v>30.5</v>
      </c>
      <c r="AF11" s="3">
        <f t="shared" si="11"/>
        <v>30.5</v>
      </c>
    </row>
    <row r="12">
      <c r="A12" s="1">
        <v>0.310923311108858</v>
      </c>
      <c r="B12" s="1">
        <v>0.0507803856721436</v>
      </c>
      <c r="C12" s="1">
        <v>0.0507803856721436</v>
      </c>
      <c r="D12" s="1">
        <v>0.251598159736421</v>
      </c>
      <c r="E12" s="1">
        <v>0.253901928360718</v>
      </c>
      <c r="F12" s="1">
        <v>212491.11516362</v>
      </c>
      <c r="G12" s="1">
        <v>0.8</v>
      </c>
      <c r="H12" s="1">
        <v>0.0</v>
      </c>
      <c r="I12" s="1">
        <v>7037584.07875199</v>
      </c>
      <c r="J12" s="1">
        <v>8706628.63197297</v>
      </c>
      <c r="K12" s="1">
        <v>0.264481616606482</v>
      </c>
      <c r="L12" s="1">
        <v>0.30970924302677</v>
      </c>
      <c r="M12" s="1">
        <v>0.36798416987312</v>
      </c>
      <c r="N12" s="1">
        <v>0.399200337153449</v>
      </c>
      <c r="O12" s="1">
        <v>1.04441022241551</v>
      </c>
      <c r="P12" s="1">
        <v>21526.5168497191</v>
      </c>
      <c r="Q12" s="1">
        <v>0.2</v>
      </c>
      <c r="R12" s="1">
        <v>0.0</v>
      </c>
      <c r="S12" s="1">
        <v>7107653.06619743</v>
      </c>
      <c r="T12" s="1">
        <v>8793314.69416166</v>
      </c>
      <c r="V12" s="3">
        <f t="shared" si="1"/>
        <v>0.6</v>
      </c>
      <c r="W12" s="3">
        <f t="shared" si="2"/>
        <v>1</v>
      </c>
      <c r="X12" s="3">
        <f t="shared" si="3"/>
        <v>0.6</v>
      </c>
      <c r="Y12" s="3">
        <f t="shared" si="4"/>
        <v>21.5</v>
      </c>
      <c r="Z12" s="3">
        <f t="shared" si="5"/>
        <v>21.5</v>
      </c>
      <c r="AA12" s="3">
        <f t="shared" si="6"/>
        <v>41</v>
      </c>
      <c r="AB12" s="3">
        <f t="shared" si="7"/>
        <v>37</v>
      </c>
      <c r="AC12" s="3">
        <f t="shared" si="8"/>
        <v>26</v>
      </c>
      <c r="AD12" s="3">
        <f t="shared" si="9"/>
        <v>44</v>
      </c>
      <c r="AE12" s="3">
        <f t="shared" si="10"/>
        <v>51.5</v>
      </c>
      <c r="AF12" s="3">
        <f t="shared" si="11"/>
        <v>9.5</v>
      </c>
    </row>
    <row r="13">
      <c r="A13" s="1">
        <v>0.218088256325434</v>
      </c>
      <c r="B13" s="1">
        <v>0.0</v>
      </c>
      <c r="C13" s="1">
        <v>0.0505675674346447</v>
      </c>
      <c r="D13" s="1">
        <v>0.19532746003218</v>
      </c>
      <c r="E13" s="1">
        <v>0.0</v>
      </c>
      <c r="F13" s="1">
        <v>81607.0881039784</v>
      </c>
      <c r="G13" s="1">
        <v>0.75</v>
      </c>
      <c r="H13" s="1">
        <v>0.0</v>
      </c>
      <c r="I13" s="4">
        <v>1.13858234118331E7</v>
      </c>
      <c r="J13" s="4">
        <v>1.43290629545064E7</v>
      </c>
      <c r="K13" s="1">
        <v>0.29526771735205</v>
      </c>
      <c r="L13" s="1">
        <v>0.0</v>
      </c>
      <c r="M13" s="1">
        <v>0.40557195840272</v>
      </c>
      <c r="N13" s="1">
        <v>0.49891180234345</v>
      </c>
      <c r="O13" s="1">
        <v>0.0</v>
      </c>
      <c r="P13" s="1">
        <v>0.0</v>
      </c>
      <c r="Q13" s="1">
        <v>0.25</v>
      </c>
      <c r="R13" s="1">
        <v>0.0</v>
      </c>
      <c r="S13" s="4">
        <v>1.17120129948393E7</v>
      </c>
      <c r="T13" s="4">
        <v>1.47395718840185E7</v>
      </c>
      <c r="V13" s="3">
        <f t="shared" si="1"/>
        <v>0.5</v>
      </c>
      <c r="W13" s="3">
        <f t="shared" si="2"/>
        <v>1</v>
      </c>
      <c r="X13" s="3">
        <f t="shared" si="3"/>
        <v>0.5</v>
      </c>
      <c r="Y13" s="3">
        <f t="shared" si="4"/>
        <v>18.5</v>
      </c>
      <c r="Z13" s="3">
        <f t="shared" si="5"/>
        <v>18.5</v>
      </c>
      <c r="AA13" s="3">
        <f t="shared" si="6"/>
        <v>35</v>
      </c>
      <c r="AB13" s="3">
        <f t="shared" si="7"/>
        <v>40</v>
      </c>
      <c r="AC13" s="3">
        <f t="shared" si="8"/>
        <v>11.5</v>
      </c>
      <c r="AD13" s="3">
        <f t="shared" si="9"/>
        <v>11.5</v>
      </c>
      <c r="AE13" s="3">
        <f t="shared" si="10"/>
        <v>48.5</v>
      </c>
      <c r="AF13" s="3">
        <f t="shared" si="11"/>
        <v>12.5</v>
      </c>
    </row>
    <row r="14">
      <c r="A14" s="1">
        <v>0.15812288560307</v>
      </c>
      <c r="B14" s="1">
        <v>0.2786503978465</v>
      </c>
      <c r="C14" s="1">
        <v>0.106419479452623</v>
      </c>
      <c r="D14" s="1">
        <v>0.385599640367432</v>
      </c>
      <c r="E14" s="1">
        <v>1.114601591386</v>
      </c>
      <c r="F14" s="1">
        <v>377770.691059754</v>
      </c>
      <c r="G14" s="1">
        <v>0.75</v>
      </c>
      <c r="H14" s="1">
        <v>0.0</v>
      </c>
      <c r="I14" s="1">
        <v>6951204.8636109</v>
      </c>
      <c r="J14" s="1">
        <v>9207410.19139426</v>
      </c>
      <c r="K14" s="1">
        <v>0.00577834797080229</v>
      </c>
      <c r="L14" s="1">
        <v>0.155605813984092</v>
      </c>
      <c r="M14" s="1">
        <v>0.314053735703491</v>
      </c>
      <c r="N14" s="1">
        <v>0.508236360490043</v>
      </c>
      <c r="O14" s="1">
        <v>0.340586891631336</v>
      </c>
      <c r="P14" s="1">
        <v>141646.092202105</v>
      </c>
      <c r="Q14" s="1">
        <v>0.25</v>
      </c>
      <c r="R14" s="1">
        <v>0.0</v>
      </c>
      <c r="S14" s="1">
        <v>7143088.86547217</v>
      </c>
      <c r="T14" s="1">
        <v>9461576.39005256</v>
      </c>
      <c r="V14" s="3">
        <f t="shared" si="1"/>
        <v>0.5</v>
      </c>
      <c r="W14" s="3">
        <f t="shared" si="2"/>
        <v>1</v>
      </c>
      <c r="X14" s="3">
        <f t="shared" si="3"/>
        <v>0.5</v>
      </c>
      <c r="Y14" s="3">
        <f t="shared" si="4"/>
        <v>18.5</v>
      </c>
      <c r="Z14" s="3">
        <f t="shared" si="5"/>
        <v>18.5</v>
      </c>
      <c r="AA14" s="3">
        <f t="shared" si="6"/>
        <v>30</v>
      </c>
      <c r="AB14" s="3">
        <f t="shared" si="7"/>
        <v>23</v>
      </c>
      <c r="AC14" s="3">
        <f t="shared" si="8"/>
        <v>42</v>
      </c>
      <c r="AD14" s="3">
        <f t="shared" si="9"/>
        <v>36</v>
      </c>
      <c r="AE14" s="3">
        <f t="shared" si="10"/>
        <v>48.5</v>
      </c>
      <c r="AF14" s="3">
        <f t="shared" si="11"/>
        <v>12.5</v>
      </c>
    </row>
    <row r="15">
      <c r="A15" s="1">
        <v>0.215872092962991</v>
      </c>
      <c r="B15" s="1">
        <v>0.12997320583123</v>
      </c>
      <c r="C15" s="1">
        <v>0.17896260106876</v>
      </c>
      <c r="D15" s="1">
        <v>0.508025358419382</v>
      </c>
      <c r="E15" s="1">
        <v>0.584297492115123</v>
      </c>
      <c r="F15" s="1">
        <v>99384.8677278827</v>
      </c>
      <c r="G15" s="1">
        <v>0.428571428571428</v>
      </c>
      <c r="H15" s="1">
        <v>0.0</v>
      </c>
      <c r="I15" s="1">
        <v>7051704.54469138</v>
      </c>
      <c r="J15" s="1">
        <v>8893696.86008581</v>
      </c>
      <c r="K15" s="1">
        <v>0.292394284363915</v>
      </c>
      <c r="L15" s="1">
        <v>0.0</v>
      </c>
      <c r="M15" s="1">
        <v>0.123140308314454</v>
      </c>
      <c r="N15" s="1">
        <v>0.380400029935202</v>
      </c>
      <c r="O15" s="1">
        <v>0.0</v>
      </c>
      <c r="P15" s="1">
        <v>49198.7096069754</v>
      </c>
      <c r="Q15" s="1">
        <v>0.571428571428571</v>
      </c>
      <c r="R15" s="1">
        <v>0.0</v>
      </c>
      <c r="S15" s="1">
        <v>7167102.29654227</v>
      </c>
      <c r="T15" s="1">
        <v>9039238.48039762</v>
      </c>
      <c r="V15" s="3">
        <f t="shared" si="1"/>
        <v>-0.1428571429</v>
      </c>
      <c r="W15" s="3">
        <f t="shared" si="2"/>
        <v>-1</v>
      </c>
      <c r="X15" s="3">
        <f t="shared" si="3"/>
        <v>0.1428571429</v>
      </c>
      <c r="Y15" s="3">
        <f t="shared" si="4"/>
        <v>8</v>
      </c>
      <c r="Z15" s="3">
        <f t="shared" si="5"/>
        <v>-8</v>
      </c>
      <c r="AA15" s="3">
        <f t="shared" si="6"/>
        <v>34</v>
      </c>
      <c r="AB15" s="3">
        <f t="shared" si="7"/>
        <v>39</v>
      </c>
      <c r="AC15" s="3">
        <f t="shared" si="8"/>
        <v>31</v>
      </c>
      <c r="AD15" s="3">
        <f t="shared" si="9"/>
        <v>11.5</v>
      </c>
      <c r="AE15" s="3">
        <f t="shared" si="10"/>
        <v>23</v>
      </c>
      <c r="AF15" s="3">
        <f t="shared" si="11"/>
        <v>38</v>
      </c>
    </row>
    <row r="16">
      <c r="A16" s="1">
        <v>0.479137757112576</v>
      </c>
      <c r="B16" s="1">
        <v>0.157543462160792</v>
      </c>
      <c r="C16" s="1">
        <v>0.148417406921809</v>
      </c>
      <c r="D16" s="1">
        <v>0.292280186477724</v>
      </c>
      <c r="E16" s="1">
        <v>0.757491003722471</v>
      </c>
      <c r="F16" s="1">
        <v>73436.5162771208</v>
      </c>
      <c r="G16" s="1">
        <v>0.428571428571428</v>
      </c>
      <c r="H16" s="1">
        <v>0.0</v>
      </c>
      <c r="I16" s="1">
        <v>7016964.46420959</v>
      </c>
      <c r="J16" s="1">
        <v>8125723.87182586</v>
      </c>
      <c r="K16" s="1">
        <v>0.631655188490428</v>
      </c>
      <c r="L16" s="1">
        <v>0.0</v>
      </c>
      <c r="M16" s="1">
        <v>0.0697461270482078</v>
      </c>
      <c r="N16" s="1">
        <v>0.141660386627702</v>
      </c>
      <c r="O16" s="1">
        <v>0.0</v>
      </c>
      <c r="P16" s="1">
        <v>145546.010222377</v>
      </c>
      <c r="Q16" s="1">
        <v>0.571428571428571</v>
      </c>
      <c r="R16" s="1">
        <v>0.0</v>
      </c>
      <c r="S16" s="1">
        <v>6734241.41302152</v>
      </c>
      <c r="T16" s="1">
        <v>7798327.45331751</v>
      </c>
      <c r="V16" s="3">
        <f t="shared" si="1"/>
        <v>-0.1428571429</v>
      </c>
      <c r="W16" s="3">
        <f t="shared" si="2"/>
        <v>-1</v>
      </c>
      <c r="X16" s="3">
        <f t="shared" si="3"/>
        <v>0.1428571429</v>
      </c>
      <c r="Y16" s="3">
        <f t="shared" si="4"/>
        <v>8</v>
      </c>
      <c r="Z16" s="3">
        <f t="shared" si="5"/>
        <v>-8</v>
      </c>
      <c r="AA16" s="3">
        <f t="shared" si="6"/>
        <v>52</v>
      </c>
      <c r="AB16" s="3">
        <f t="shared" si="7"/>
        <v>57</v>
      </c>
      <c r="AC16" s="3">
        <f t="shared" si="8"/>
        <v>37</v>
      </c>
      <c r="AD16" s="3">
        <f t="shared" si="9"/>
        <v>11.5</v>
      </c>
      <c r="AE16" s="3">
        <f t="shared" si="10"/>
        <v>23</v>
      </c>
      <c r="AF16" s="3">
        <f t="shared" si="11"/>
        <v>38</v>
      </c>
    </row>
    <row r="17">
      <c r="A17" s="1">
        <v>0.514133125495557</v>
      </c>
      <c r="B17" s="1">
        <v>0.148292190538699</v>
      </c>
      <c r="C17" s="1">
        <v>0.148292190538699</v>
      </c>
      <c r="D17" s="1">
        <v>0.422024524913316</v>
      </c>
      <c r="E17" s="1">
        <v>0.593168762154796</v>
      </c>
      <c r="F17" s="1">
        <v>364282.744995826</v>
      </c>
      <c r="G17" s="1">
        <v>0.75</v>
      </c>
      <c r="H17" s="1">
        <v>0.0</v>
      </c>
      <c r="I17" s="1">
        <v>7213975.97897102</v>
      </c>
      <c r="J17" s="1">
        <v>8869206.36663144</v>
      </c>
      <c r="K17" s="1">
        <v>0.197412123593109</v>
      </c>
      <c r="L17" s="1">
        <v>0.121126067594794</v>
      </c>
      <c r="M17" s="1">
        <v>0.190107364509541</v>
      </c>
      <c r="N17" s="1">
        <v>0.379996885802629</v>
      </c>
      <c r="O17" s="1">
        <v>0.432355305417236</v>
      </c>
      <c r="P17" s="1">
        <v>352196.248306252</v>
      </c>
      <c r="Q17" s="1">
        <v>0.25</v>
      </c>
      <c r="R17" s="1">
        <v>0.0</v>
      </c>
      <c r="S17" s="1">
        <v>6889984.04502382</v>
      </c>
      <c r="T17" s="1">
        <v>8470874.84499297</v>
      </c>
      <c r="V17" s="3">
        <f t="shared" si="1"/>
        <v>0.5</v>
      </c>
      <c r="W17" s="3">
        <f t="shared" si="2"/>
        <v>1</v>
      </c>
      <c r="X17" s="3">
        <f t="shared" si="3"/>
        <v>0.5</v>
      </c>
      <c r="Y17" s="3">
        <f t="shared" si="4"/>
        <v>18.5</v>
      </c>
      <c r="Z17" s="3">
        <f t="shared" si="5"/>
        <v>18.5</v>
      </c>
      <c r="AA17" s="3">
        <f t="shared" si="6"/>
        <v>55</v>
      </c>
      <c r="AB17" s="3">
        <f t="shared" si="7"/>
        <v>31</v>
      </c>
      <c r="AC17" s="3">
        <f t="shared" si="8"/>
        <v>35</v>
      </c>
      <c r="AD17" s="3">
        <f t="shared" si="9"/>
        <v>27</v>
      </c>
      <c r="AE17" s="3">
        <f t="shared" si="10"/>
        <v>48.5</v>
      </c>
      <c r="AF17" s="3">
        <f t="shared" si="11"/>
        <v>12.5</v>
      </c>
    </row>
    <row r="18">
      <c r="A18" s="5">
        <v>0.0</v>
      </c>
      <c r="B18" s="5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1.0</v>
      </c>
      <c r="H18" s="5">
        <v>0.0</v>
      </c>
      <c r="I18" s="5">
        <v>149304.870222866</v>
      </c>
      <c r="J18" s="5">
        <v>206865.30263774</v>
      </c>
      <c r="K18" s="5">
        <v>0.0</v>
      </c>
      <c r="L18" s="5">
        <v>1.49602854174015</v>
      </c>
      <c r="M18" s="5">
        <v>1.34531177217197</v>
      </c>
      <c r="N18" s="5">
        <v>1.33332055074171</v>
      </c>
      <c r="O18" s="5">
        <v>6.94968421982019</v>
      </c>
      <c r="P18" s="5">
        <v>16807.5555717396</v>
      </c>
      <c r="Q18" s="5">
        <v>0.0</v>
      </c>
      <c r="R18" s="5">
        <v>0.0</v>
      </c>
      <c r="S18" s="5">
        <v>156545.391317983</v>
      </c>
      <c r="T18" s="5">
        <v>216897.176113332</v>
      </c>
      <c r="V18" s="3">
        <f t="shared" si="1"/>
        <v>1</v>
      </c>
      <c r="W18" s="3">
        <f t="shared" si="2"/>
        <v>1</v>
      </c>
      <c r="X18" s="3">
        <f t="shared" si="3"/>
        <v>1</v>
      </c>
      <c r="Y18" s="3">
        <f t="shared" si="4"/>
        <v>26.5</v>
      </c>
      <c r="Z18" s="3">
        <f t="shared" si="5"/>
        <v>26.5</v>
      </c>
      <c r="AA18" s="3">
        <f t="shared" si="6"/>
        <v>10.5</v>
      </c>
      <c r="AB18" s="3">
        <f t="shared" si="7"/>
        <v>10.5</v>
      </c>
      <c r="AC18" s="3">
        <f t="shared" si="8"/>
        <v>11.5</v>
      </c>
      <c r="AD18" s="3">
        <f t="shared" si="9"/>
        <v>56</v>
      </c>
      <c r="AE18" s="3">
        <f t="shared" si="10"/>
        <v>56.5</v>
      </c>
      <c r="AF18" s="3">
        <f t="shared" si="11"/>
        <v>4.5</v>
      </c>
    </row>
    <row r="19">
      <c r="A19" s="5">
        <v>0.0</v>
      </c>
      <c r="B19" s="5">
        <v>0.0</v>
      </c>
      <c r="C19" s="5">
        <v>0.791513562409493</v>
      </c>
      <c r="D19" s="5">
        <v>1.0</v>
      </c>
      <c r="E19" s="5">
        <v>0.0</v>
      </c>
      <c r="F19" s="5">
        <v>0.0</v>
      </c>
      <c r="G19" s="5">
        <v>0.333333333333333</v>
      </c>
      <c r="H19" s="5">
        <v>0.0</v>
      </c>
      <c r="I19" s="5">
        <v>144023.391541858</v>
      </c>
      <c r="J19" s="5">
        <v>199166.932624226</v>
      </c>
      <c r="K19" s="5">
        <v>0.005621213124771</v>
      </c>
      <c r="L19" s="5">
        <v>0.786759190468725</v>
      </c>
      <c r="M19" s="5">
        <v>0.320109041618462</v>
      </c>
      <c r="N19" s="5">
        <v>0.952886545805368</v>
      </c>
      <c r="O19" s="5">
        <v>3.41041391289244</v>
      </c>
      <c r="P19" s="5">
        <v>5962.97983962289</v>
      </c>
      <c r="Q19" s="5">
        <v>0.666666666666667</v>
      </c>
      <c r="R19" s="5">
        <v>0.0</v>
      </c>
      <c r="S19" s="5">
        <v>146769.731926778</v>
      </c>
      <c r="T19" s="5">
        <v>202964.825461258</v>
      </c>
      <c r="V19" s="3">
        <f t="shared" si="1"/>
        <v>-0.3333333333</v>
      </c>
      <c r="W19" s="3">
        <f t="shared" si="2"/>
        <v>-1</v>
      </c>
      <c r="X19" s="3">
        <f t="shared" si="3"/>
        <v>0.3333333333</v>
      </c>
      <c r="Y19" s="3">
        <f t="shared" si="4"/>
        <v>14.5</v>
      </c>
      <c r="Z19" s="3">
        <f t="shared" si="5"/>
        <v>-14.5</v>
      </c>
      <c r="AA19" s="3">
        <f t="shared" si="6"/>
        <v>10.5</v>
      </c>
      <c r="AB19" s="3">
        <f t="shared" si="7"/>
        <v>22</v>
      </c>
      <c r="AC19" s="3">
        <f t="shared" si="8"/>
        <v>11.5</v>
      </c>
      <c r="AD19" s="3">
        <f t="shared" si="9"/>
        <v>50</v>
      </c>
      <c r="AE19" s="3">
        <f t="shared" si="10"/>
        <v>17</v>
      </c>
      <c r="AF19" s="3">
        <f t="shared" si="11"/>
        <v>44.5</v>
      </c>
    </row>
    <row r="20">
      <c r="A20" s="5">
        <v>0.336177153262822</v>
      </c>
      <c r="B20" s="5">
        <v>0.0</v>
      </c>
      <c r="C20" s="5">
        <v>0.0</v>
      </c>
      <c r="D20" s="5">
        <v>0.0</v>
      </c>
      <c r="E20" s="5">
        <v>0.0</v>
      </c>
      <c r="F20" s="5">
        <v>1442.12622803943</v>
      </c>
      <c r="G20" s="5">
        <v>1.0</v>
      </c>
      <c r="H20" s="5">
        <v>0.0</v>
      </c>
      <c r="I20" s="5">
        <v>152271.987264292</v>
      </c>
      <c r="J20" s="5">
        <v>189049.775841241</v>
      </c>
      <c r="K20" s="5">
        <v>0.0</v>
      </c>
      <c r="L20" s="5">
        <v>2.29285656981721</v>
      </c>
      <c r="M20" s="5">
        <v>1.46847082928367</v>
      </c>
      <c r="N20" s="5">
        <v>1.82672483103512</v>
      </c>
      <c r="O20" s="5">
        <v>6.43486255706361</v>
      </c>
      <c r="P20" s="5">
        <v>11901.6463008456</v>
      </c>
      <c r="Q20" s="5">
        <v>0.0</v>
      </c>
      <c r="R20" s="5">
        <v>0.0</v>
      </c>
      <c r="S20" s="5">
        <v>158874.148029883</v>
      </c>
      <c r="T20" s="5">
        <v>197246.526903042</v>
      </c>
      <c r="V20" s="3">
        <f t="shared" si="1"/>
        <v>1</v>
      </c>
      <c r="W20" s="3">
        <f t="shared" si="2"/>
        <v>1</v>
      </c>
      <c r="X20" s="3">
        <f t="shared" si="3"/>
        <v>1</v>
      </c>
      <c r="Y20" s="3">
        <f t="shared" si="4"/>
        <v>26.5</v>
      </c>
      <c r="Z20" s="3">
        <f t="shared" si="5"/>
        <v>26.5</v>
      </c>
      <c r="AA20" s="3">
        <f t="shared" si="6"/>
        <v>43.5</v>
      </c>
      <c r="AB20" s="3">
        <f t="shared" si="7"/>
        <v>10.5</v>
      </c>
      <c r="AC20" s="3">
        <f t="shared" si="8"/>
        <v>11.5</v>
      </c>
      <c r="AD20" s="3">
        <f t="shared" si="9"/>
        <v>58.5</v>
      </c>
      <c r="AE20" s="3">
        <f t="shared" si="10"/>
        <v>56.5</v>
      </c>
      <c r="AF20" s="3">
        <f t="shared" si="11"/>
        <v>4.5</v>
      </c>
    </row>
    <row r="21">
      <c r="A21" s="6">
        <v>0.336177153262822</v>
      </c>
      <c r="B21" s="6">
        <v>0.0</v>
      </c>
      <c r="C21" s="6">
        <v>0.0</v>
      </c>
      <c r="D21" s="6">
        <v>0.0</v>
      </c>
      <c r="E21" s="6">
        <v>0.0</v>
      </c>
      <c r="F21" s="6">
        <v>1442.12622803943</v>
      </c>
      <c r="G21" s="6">
        <v>1.0</v>
      </c>
      <c r="H21" s="6">
        <v>0.0</v>
      </c>
      <c r="I21" s="6">
        <v>152271.987264292</v>
      </c>
      <c r="J21" s="6">
        <v>189049.775841241</v>
      </c>
      <c r="K21" s="6">
        <v>0.0</v>
      </c>
      <c r="L21" s="6">
        <v>2.29285656981721</v>
      </c>
      <c r="M21" s="6">
        <v>1.46847082928367</v>
      </c>
      <c r="N21" s="6">
        <v>1.82672483103512</v>
      </c>
      <c r="O21" s="6">
        <v>6.43486255706361</v>
      </c>
      <c r="P21" s="6">
        <v>11901.6463008456</v>
      </c>
      <c r="Q21" s="6">
        <v>0.0</v>
      </c>
      <c r="R21" s="6">
        <v>0.0</v>
      </c>
      <c r="S21" s="6">
        <v>158874.148029883</v>
      </c>
      <c r="T21" s="6">
        <v>197246.526903042</v>
      </c>
      <c r="U21" s="7"/>
      <c r="V21" s="3">
        <f t="shared" si="1"/>
        <v>1</v>
      </c>
      <c r="W21" s="3">
        <f t="shared" si="2"/>
        <v>1</v>
      </c>
      <c r="X21" s="3">
        <f t="shared" si="3"/>
        <v>1</v>
      </c>
      <c r="Y21" s="3">
        <f t="shared" si="4"/>
        <v>26.5</v>
      </c>
      <c r="Z21" s="3">
        <f t="shared" si="5"/>
        <v>26.5</v>
      </c>
      <c r="AA21" s="3">
        <f t="shared" si="6"/>
        <v>43.5</v>
      </c>
      <c r="AB21" s="3">
        <f t="shared" si="7"/>
        <v>10.5</v>
      </c>
      <c r="AC21" s="3">
        <f t="shared" si="8"/>
        <v>11.5</v>
      </c>
      <c r="AD21" s="3">
        <f t="shared" si="9"/>
        <v>58.5</v>
      </c>
      <c r="AE21" s="3">
        <f t="shared" si="10"/>
        <v>56.5</v>
      </c>
      <c r="AF21" s="3">
        <f t="shared" si="11"/>
        <v>4.5</v>
      </c>
    </row>
    <row r="22">
      <c r="A22" s="5">
        <v>0.0</v>
      </c>
      <c r="B22" s="5">
        <v>0.205267143988006</v>
      </c>
      <c r="C22" s="5">
        <v>0.205267143988006</v>
      </c>
      <c r="D22" s="5">
        <v>0.399840773491899</v>
      </c>
      <c r="E22" s="5">
        <v>0.410534287976013</v>
      </c>
      <c r="F22" s="5">
        <v>0.0</v>
      </c>
      <c r="G22" s="5">
        <v>0.5</v>
      </c>
      <c r="H22" s="5">
        <v>0.0</v>
      </c>
      <c r="I22" s="5">
        <v>2211668.22248257</v>
      </c>
      <c r="J22" s="5">
        <v>3064318.66130724</v>
      </c>
      <c r="K22" s="5">
        <v>0.0</v>
      </c>
      <c r="L22" s="5">
        <v>0.591051395113038</v>
      </c>
      <c r="M22" s="5">
        <v>0.591051395113038</v>
      </c>
      <c r="N22" s="5">
        <v>0.983320207071224</v>
      </c>
      <c r="O22" s="5">
        <v>1.18210279022608</v>
      </c>
      <c r="P22" s="5">
        <v>0.0</v>
      </c>
      <c r="Q22" s="5">
        <v>0.5</v>
      </c>
      <c r="R22" s="5">
        <v>0.0</v>
      </c>
      <c r="S22" s="5">
        <v>2258403.72599932</v>
      </c>
      <c r="T22" s="5">
        <v>3129071.91991276</v>
      </c>
      <c r="V22" s="3">
        <f t="shared" si="1"/>
        <v>0</v>
      </c>
      <c r="W22" s="3">
        <f t="shared" si="2"/>
        <v>-1</v>
      </c>
      <c r="X22" s="3">
        <f t="shared" si="3"/>
        <v>0</v>
      </c>
      <c r="Y22" s="3">
        <f t="shared" si="4"/>
        <v>3.5</v>
      </c>
      <c r="Z22" s="3">
        <f t="shared" si="5"/>
        <v>-3.5</v>
      </c>
      <c r="AA22" s="3">
        <f t="shared" si="6"/>
        <v>10.5</v>
      </c>
      <c r="AB22" s="3">
        <f t="shared" si="7"/>
        <v>10.5</v>
      </c>
      <c r="AC22" s="3">
        <f t="shared" si="8"/>
        <v>39</v>
      </c>
      <c r="AD22" s="3">
        <f t="shared" si="9"/>
        <v>48</v>
      </c>
      <c r="AE22" s="3">
        <f t="shared" si="10"/>
        <v>30.5</v>
      </c>
      <c r="AF22" s="3">
        <f t="shared" si="11"/>
        <v>30.5</v>
      </c>
    </row>
    <row r="23">
      <c r="A23" s="5">
        <v>0.141888239947312</v>
      </c>
      <c r="B23" s="5">
        <v>0.284041569000387</v>
      </c>
      <c r="C23" s="5">
        <v>0.33170369640547</v>
      </c>
      <c r="D23" s="5">
        <v>0.553229368285114</v>
      </c>
      <c r="E23" s="5">
        <v>0.722566051282873</v>
      </c>
      <c r="F23" s="5">
        <v>1995.89088966646</v>
      </c>
      <c r="G23" s="5">
        <v>0.25</v>
      </c>
      <c r="H23" s="5">
        <v>0.0</v>
      </c>
      <c r="I23" s="5">
        <v>156925.61627597</v>
      </c>
      <c r="J23" s="5">
        <v>197593.604156348</v>
      </c>
      <c r="K23" s="5">
        <v>0.275188919952506</v>
      </c>
      <c r="L23" s="5">
        <v>0.0</v>
      </c>
      <c r="M23" s="5">
        <v>0.080402473685865</v>
      </c>
      <c r="N23" s="5">
        <v>0.185967779952784</v>
      </c>
      <c r="O23" s="5">
        <v>0.0</v>
      </c>
      <c r="P23" s="5">
        <v>3589.81666298816</v>
      </c>
      <c r="Q23" s="5">
        <v>0.75</v>
      </c>
      <c r="R23" s="5">
        <v>0.0</v>
      </c>
      <c r="S23" s="5">
        <v>152919.965716341</v>
      </c>
      <c r="T23" s="5">
        <v>192549.923482067</v>
      </c>
      <c r="V23" s="3">
        <f t="shared" si="1"/>
        <v>-0.5</v>
      </c>
      <c r="W23" s="3">
        <f t="shared" si="2"/>
        <v>-1</v>
      </c>
      <c r="X23" s="3">
        <f t="shared" si="3"/>
        <v>0.5</v>
      </c>
      <c r="Y23" s="3">
        <f t="shared" si="4"/>
        <v>18.5</v>
      </c>
      <c r="Z23" s="3">
        <f t="shared" si="5"/>
        <v>-18.5</v>
      </c>
      <c r="AA23" s="3">
        <f t="shared" si="6"/>
        <v>29</v>
      </c>
      <c r="AB23" s="3">
        <f t="shared" si="7"/>
        <v>38</v>
      </c>
      <c r="AC23" s="3">
        <f t="shared" si="8"/>
        <v>43</v>
      </c>
      <c r="AD23" s="3">
        <f t="shared" si="9"/>
        <v>11.5</v>
      </c>
      <c r="AE23" s="3">
        <f t="shared" si="10"/>
        <v>12.5</v>
      </c>
      <c r="AF23" s="3">
        <f t="shared" si="11"/>
        <v>48.5</v>
      </c>
    </row>
    <row r="24">
      <c r="A24" s="5">
        <v>0.230956040888993</v>
      </c>
      <c r="B24" s="5">
        <v>1.09475611978983</v>
      </c>
      <c r="C24" s="5">
        <v>0.358349451474761</v>
      </c>
      <c r="D24" s="5">
        <v>0.729057951388698</v>
      </c>
      <c r="E24" s="5">
        <v>3.2842683593695</v>
      </c>
      <c r="F24" s="5">
        <v>19548.8641865485</v>
      </c>
      <c r="G24" s="5">
        <v>0.4</v>
      </c>
      <c r="H24" s="5">
        <v>0.0</v>
      </c>
      <c r="I24" s="5">
        <v>161699.076062498</v>
      </c>
      <c r="J24" s="5">
        <v>188960.28282384</v>
      </c>
      <c r="K24" s="5">
        <v>0.492464599745321</v>
      </c>
      <c r="L24" s="5">
        <v>0.0</v>
      </c>
      <c r="M24" s="5">
        <v>0.154069405133278</v>
      </c>
      <c r="N24" s="5">
        <v>0.235398054241395</v>
      </c>
      <c r="O24" s="5">
        <v>0.0</v>
      </c>
      <c r="P24" s="5">
        <v>4289.19683248583</v>
      </c>
      <c r="Q24" s="5">
        <v>0.6</v>
      </c>
      <c r="R24" s="5">
        <v>0.0</v>
      </c>
      <c r="S24" s="5">
        <v>158141.287364772</v>
      </c>
      <c r="T24" s="5">
        <v>184802.685941714</v>
      </c>
      <c r="V24" s="3">
        <f t="shared" si="1"/>
        <v>-0.2</v>
      </c>
      <c r="W24" s="3">
        <f t="shared" si="2"/>
        <v>-1</v>
      </c>
      <c r="X24" s="3">
        <f t="shared" si="3"/>
        <v>0.2</v>
      </c>
      <c r="Y24" s="3">
        <f t="shared" si="4"/>
        <v>10.5</v>
      </c>
      <c r="Z24" s="3">
        <f t="shared" si="5"/>
        <v>-10.5</v>
      </c>
      <c r="AA24" s="3">
        <f t="shared" si="6"/>
        <v>36</v>
      </c>
      <c r="AB24" s="3">
        <f t="shared" si="7"/>
        <v>53</v>
      </c>
      <c r="AC24" s="3">
        <f t="shared" si="8"/>
        <v>52</v>
      </c>
      <c r="AD24" s="3">
        <f t="shared" si="9"/>
        <v>11.5</v>
      </c>
      <c r="AE24" s="3">
        <f t="shared" si="10"/>
        <v>20.5</v>
      </c>
      <c r="AF24" s="3">
        <f t="shared" si="11"/>
        <v>40.5</v>
      </c>
    </row>
    <row r="25">
      <c r="A25" s="5">
        <v>0.041570569067512</v>
      </c>
      <c r="B25" s="5">
        <v>1.41720958604444</v>
      </c>
      <c r="C25" s="5">
        <v>0.271910165433257</v>
      </c>
      <c r="D25" s="5">
        <v>0.791088295495117</v>
      </c>
      <c r="E25" s="5">
        <v>5.66197572091367</v>
      </c>
      <c r="F25" s="5">
        <v>3186.58301653049</v>
      </c>
      <c r="G25" s="5">
        <v>0.666666666666667</v>
      </c>
      <c r="H25" s="5">
        <v>0.0</v>
      </c>
      <c r="I25" s="5">
        <v>162303.680769014</v>
      </c>
      <c r="J25" s="5">
        <v>221787.571248946</v>
      </c>
      <c r="K25" s="5">
        <v>0.0</v>
      </c>
      <c r="L25" s="5">
        <v>0.418534751350759</v>
      </c>
      <c r="M25" s="5">
        <v>0.612690180308596</v>
      </c>
      <c r="N25" s="5">
        <v>0.806610472040028</v>
      </c>
      <c r="O25" s="5">
        <v>0.837069502701518</v>
      </c>
      <c r="P25" s="5">
        <v>0.0</v>
      </c>
      <c r="Q25" s="5">
        <v>0.333333333333333</v>
      </c>
      <c r="R25" s="5">
        <v>0.0</v>
      </c>
      <c r="S25" s="5">
        <v>150669.145296334</v>
      </c>
      <c r="T25" s="5">
        <v>205888.955368604</v>
      </c>
      <c r="V25" s="3">
        <f t="shared" si="1"/>
        <v>0.3333333333</v>
      </c>
      <c r="W25" s="3">
        <f t="shared" si="2"/>
        <v>1</v>
      </c>
      <c r="X25" s="3">
        <f t="shared" si="3"/>
        <v>0.3333333333</v>
      </c>
      <c r="Y25" s="3">
        <f t="shared" si="4"/>
        <v>14.5</v>
      </c>
      <c r="Z25" s="3">
        <f t="shared" si="5"/>
        <v>14.5</v>
      </c>
      <c r="AA25" s="3">
        <f t="shared" si="6"/>
        <v>24</v>
      </c>
      <c r="AB25" s="3">
        <f t="shared" si="7"/>
        <v>10.5</v>
      </c>
      <c r="AC25" s="3">
        <f t="shared" si="8"/>
        <v>55</v>
      </c>
      <c r="AD25" s="3">
        <f t="shared" si="9"/>
        <v>46</v>
      </c>
      <c r="AE25" s="3">
        <f t="shared" si="10"/>
        <v>44.5</v>
      </c>
      <c r="AF25" s="3">
        <f t="shared" si="11"/>
        <v>17</v>
      </c>
    </row>
    <row r="26">
      <c r="A26" s="5">
        <v>0.0</v>
      </c>
      <c r="B26" s="5">
        <v>0.0</v>
      </c>
      <c r="C26" s="5">
        <v>0.082295515642465</v>
      </c>
      <c r="D26" s="5">
        <v>0.070079961280592</v>
      </c>
      <c r="E26" s="5">
        <v>0.0</v>
      </c>
      <c r="F26" s="5">
        <v>0.0</v>
      </c>
      <c r="G26" s="5">
        <v>0.666666666666667</v>
      </c>
      <c r="H26" s="5">
        <v>0.0</v>
      </c>
      <c r="I26" s="5">
        <v>161761.924842524</v>
      </c>
      <c r="J26" s="5">
        <v>221556.450790294</v>
      </c>
      <c r="K26" s="5">
        <v>0.053489832404996</v>
      </c>
      <c r="L26" s="5">
        <v>0.0</v>
      </c>
      <c r="M26" s="5">
        <v>0.483312306761797</v>
      </c>
      <c r="N26" s="5">
        <v>0.929920038719408</v>
      </c>
      <c r="O26" s="5">
        <v>0.0</v>
      </c>
      <c r="P26" s="5">
        <v>0.0</v>
      </c>
      <c r="Q26" s="5">
        <v>0.333333333333333</v>
      </c>
      <c r="R26" s="5">
        <v>0.0</v>
      </c>
      <c r="S26" s="5">
        <v>164087.73527414</v>
      </c>
      <c r="T26" s="5">
        <v>224741.908846766</v>
      </c>
      <c r="V26" s="3">
        <f t="shared" si="1"/>
        <v>0.3333333333</v>
      </c>
      <c r="W26" s="3">
        <f t="shared" si="2"/>
        <v>1</v>
      </c>
      <c r="X26" s="3">
        <f t="shared" si="3"/>
        <v>0.3333333333</v>
      </c>
      <c r="Y26" s="3">
        <f t="shared" si="4"/>
        <v>14.5</v>
      </c>
      <c r="Z26" s="3">
        <f t="shared" si="5"/>
        <v>14.5</v>
      </c>
      <c r="AA26" s="3">
        <f t="shared" si="6"/>
        <v>10.5</v>
      </c>
      <c r="AB26" s="3">
        <f t="shared" si="7"/>
        <v>25</v>
      </c>
      <c r="AC26" s="3">
        <f t="shared" si="8"/>
        <v>11.5</v>
      </c>
      <c r="AD26" s="3">
        <f t="shared" si="9"/>
        <v>11.5</v>
      </c>
      <c r="AE26" s="3">
        <f t="shared" si="10"/>
        <v>44.5</v>
      </c>
      <c r="AF26" s="3">
        <f t="shared" si="11"/>
        <v>17</v>
      </c>
    </row>
    <row r="27">
      <c r="A27" s="5">
        <v>0.474177884108908</v>
      </c>
      <c r="B27" s="5">
        <v>0.13405998575732</v>
      </c>
      <c r="C27" s="5">
        <v>0.257556013192249</v>
      </c>
      <c r="D27" s="5">
        <v>0.441021119203587</v>
      </c>
      <c r="E27" s="5">
        <v>0.494605292838015</v>
      </c>
      <c r="F27" s="5">
        <v>8554.1097971228</v>
      </c>
      <c r="G27" s="5">
        <v>0.333333333333333</v>
      </c>
      <c r="H27" s="5">
        <v>0.0</v>
      </c>
      <c r="I27" s="5">
        <v>153518.433082237</v>
      </c>
      <c r="J27" s="5">
        <v>171711.36980636</v>
      </c>
      <c r="K27" s="5">
        <v>0.705772467054236</v>
      </c>
      <c r="L27" s="5">
        <v>0.0</v>
      </c>
      <c r="M27" s="5">
        <v>0.157922584251564</v>
      </c>
      <c r="N27" s="5">
        <v>0.210268498524408</v>
      </c>
      <c r="O27" s="5">
        <v>0.0</v>
      </c>
      <c r="P27" s="5">
        <v>6687.26886006074</v>
      </c>
      <c r="Q27" s="5">
        <v>0.666666666666667</v>
      </c>
      <c r="R27" s="5">
        <v>0.0</v>
      </c>
      <c r="S27" s="5">
        <v>158054.617366248</v>
      </c>
      <c r="T27" s="5">
        <v>176785.131581261</v>
      </c>
      <c r="V27" s="3">
        <f t="shared" si="1"/>
        <v>-0.3333333333</v>
      </c>
      <c r="W27" s="3">
        <f t="shared" si="2"/>
        <v>-1</v>
      </c>
      <c r="X27" s="3">
        <f t="shared" si="3"/>
        <v>0.3333333333</v>
      </c>
      <c r="Y27" s="3">
        <f t="shared" si="4"/>
        <v>14.5</v>
      </c>
      <c r="Z27" s="3">
        <f t="shared" si="5"/>
        <v>-14.5</v>
      </c>
      <c r="AA27" s="3">
        <f t="shared" si="6"/>
        <v>51</v>
      </c>
      <c r="AB27" s="3">
        <f t="shared" si="7"/>
        <v>59</v>
      </c>
      <c r="AC27" s="3">
        <f t="shared" si="8"/>
        <v>33</v>
      </c>
      <c r="AD27" s="3">
        <f t="shared" si="9"/>
        <v>11.5</v>
      </c>
      <c r="AE27" s="3">
        <f t="shared" si="10"/>
        <v>17</v>
      </c>
      <c r="AF27" s="3">
        <f t="shared" si="11"/>
        <v>44.5</v>
      </c>
    </row>
    <row r="28">
      <c r="A28" s="5">
        <v>0.0</v>
      </c>
      <c r="B28" s="5">
        <v>1.19848677125161</v>
      </c>
      <c r="C28" s="5">
        <v>0.489560994459642</v>
      </c>
      <c r="D28" s="5">
        <v>0.936197715335431</v>
      </c>
      <c r="E28" s="5">
        <v>5.03633467835479</v>
      </c>
      <c r="F28" s="5">
        <v>14781.9643725179</v>
      </c>
      <c r="G28" s="5">
        <v>0.5</v>
      </c>
      <c r="H28" s="5">
        <v>0.0</v>
      </c>
      <c r="I28" s="5">
        <v>148534.304886639</v>
      </c>
      <c r="J28" s="5">
        <v>205797.600938667</v>
      </c>
      <c r="K28" s="5">
        <v>0.0</v>
      </c>
      <c r="L28" s="5">
        <v>0.0</v>
      </c>
      <c r="M28" s="5">
        <v>0.707106781186548</v>
      </c>
      <c r="N28" s="5">
        <v>1.0</v>
      </c>
      <c r="O28" s="5">
        <v>0.0</v>
      </c>
      <c r="P28" s="5">
        <v>0.0</v>
      </c>
      <c r="Q28" s="5">
        <v>0.5</v>
      </c>
      <c r="R28" s="5">
        <v>0.0</v>
      </c>
      <c r="S28" s="5">
        <v>156554.625517949</v>
      </c>
      <c r="T28" s="5">
        <v>216910.004145809</v>
      </c>
      <c r="V28" s="3">
        <f t="shared" si="1"/>
        <v>0</v>
      </c>
      <c r="W28" s="3">
        <f t="shared" si="2"/>
        <v>-1</v>
      </c>
      <c r="X28" s="3">
        <f t="shared" si="3"/>
        <v>0</v>
      </c>
      <c r="Y28" s="3">
        <f t="shared" si="4"/>
        <v>3.5</v>
      </c>
      <c r="Z28" s="3">
        <f t="shared" si="5"/>
        <v>-3.5</v>
      </c>
      <c r="AA28" s="3">
        <f t="shared" si="6"/>
        <v>10.5</v>
      </c>
      <c r="AB28" s="3">
        <f t="shared" si="7"/>
        <v>10.5</v>
      </c>
      <c r="AC28" s="3">
        <f t="shared" si="8"/>
        <v>53</v>
      </c>
      <c r="AD28" s="3">
        <f t="shared" si="9"/>
        <v>11.5</v>
      </c>
      <c r="AE28" s="3">
        <f t="shared" si="10"/>
        <v>30.5</v>
      </c>
      <c r="AF28" s="3">
        <f t="shared" si="11"/>
        <v>30.5</v>
      </c>
    </row>
    <row r="29">
      <c r="A29" s="1">
        <v>0.0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1.0</v>
      </c>
      <c r="H29" s="1">
        <v>0.0</v>
      </c>
      <c r="I29" s="1">
        <v>6985337.73094902</v>
      </c>
      <c r="J29" s="1">
        <v>9678352.4427744</v>
      </c>
      <c r="K29" s="1">
        <v>0.0</v>
      </c>
      <c r="L29" s="1">
        <v>3.42422215781882</v>
      </c>
      <c r="M29" s="1">
        <v>5.47367028469905</v>
      </c>
      <c r="N29" s="1">
        <v>4.86799175192286</v>
      </c>
      <c r="O29" s="1">
        <v>9.32369012053456</v>
      </c>
      <c r="P29" s="1">
        <v>96221.5133491533</v>
      </c>
      <c r="Q29" s="1">
        <v>0.0</v>
      </c>
      <c r="R29" s="1">
        <v>0.0</v>
      </c>
      <c r="S29" s="1">
        <v>7231282.07599012</v>
      </c>
      <c r="T29" s="4">
        <v>1.00191143976301E7</v>
      </c>
      <c r="V29" s="3">
        <f t="shared" si="1"/>
        <v>1</v>
      </c>
      <c r="W29" s="3">
        <f t="shared" si="2"/>
        <v>1</v>
      </c>
      <c r="X29" s="3">
        <f t="shared" si="3"/>
        <v>1</v>
      </c>
      <c r="Y29" s="3">
        <f t="shared" si="4"/>
        <v>26.5</v>
      </c>
      <c r="Z29" s="3">
        <f t="shared" si="5"/>
        <v>26.5</v>
      </c>
      <c r="AA29" s="3">
        <f t="shared" si="6"/>
        <v>10.5</v>
      </c>
      <c r="AB29" s="3">
        <f t="shared" si="7"/>
        <v>10.5</v>
      </c>
      <c r="AC29" s="3">
        <f t="shared" si="8"/>
        <v>11.5</v>
      </c>
      <c r="AD29" s="3">
        <f t="shared" si="9"/>
        <v>60</v>
      </c>
      <c r="AE29" s="3">
        <f t="shared" si="10"/>
        <v>56.5</v>
      </c>
      <c r="AF29" s="3">
        <f t="shared" si="11"/>
        <v>4.5</v>
      </c>
    </row>
    <row r="30">
      <c r="A30" s="1">
        <v>0.0</v>
      </c>
      <c r="B30" s="1">
        <v>0.54484173577937</v>
      </c>
      <c r="C30" s="1">
        <v>0.478408101606566</v>
      </c>
      <c r="D30" s="1">
        <v>0.683677401401615</v>
      </c>
      <c r="E30" s="1">
        <v>1.52953134768325</v>
      </c>
      <c r="F30" s="1">
        <v>292093.61983256</v>
      </c>
      <c r="G30" s="1">
        <v>0.5</v>
      </c>
      <c r="H30" s="1">
        <v>0.0</v>
      </c>
      <c r="I30" s="1">
        <v>7164668.68863104</v>
      </c>
      <c r="J30" s="1">
        <v>9926820.49076389</v>
      </c>
      <c r="K30" s="1">
        <v>0.0</v>
      </c>
      <c r="L30" s="1">
        <v>0.0</v>
      </c>
      <c r="M30" s="1">
        <v>0.707106781186547</v>
      </c>
      <c r="N30" s="1">
        <v>1.0</v>
      </c>
      <c r="O30" s="1">
        <v>0.0</v>
      </c>
      <c r="P30" s="1">
        <v>0.0</v>
      </c>
      <c r="Q30" s="1">
        <v>0.5</v>
      </c>
      <c r="R30" s="1">
        <v>0.0</v>
      </c>
      <c r="S30" s="1">
        <v>6903528.35179779</v>
      </c>
      <c r="T30" s="1">
        <v>9565002.8474443</v>
      </c>
      <c r="V30" s="3">
        <f t="shared" si="1"/>
        <v>0</v>
      </c>
      <c r="W30" s="3">
        <f t="shared" si="2"/>
        <v>-1</v>
      </c>
      <c r="X30" s="3">
        <f t="shared" si="3"/>
        <v>0</v>
      </c>
      <c r="Y30" s="3">
        <f t="shared" si="4"/>
        <v>3.5</v>
      </c>
      <c r="Z30" s="3">
        <f t="shared" si="5"/>
        <v>-3.5</v>
      </c>
      <c r="AA30" s="3">
        <f t="shared" si="6"/>
        <v>10.5</v>
      </c>
      <c r="AB30" s="3">
        <f t="shared" si="7"/>
        <v>10.5</v>
      </c>
      <c r="AC30" s="3">
        <f t="shared" si="8"/>
        <v>47</v>
      </c>
      <c r="AD30" s="3">
        <f t="shared" si="9"/>
        <v>11.5</v>
      </c>
      <c r="AE30" s="3">
        <f t="shared" si="10"/>
        <v>30.5</v>
      </c>
      <c r="AF30" s="3">
        <f t="shared" si="11"/>
        <v>30.5</v>
      </c>
    </row>
    <row r="31">
      <c r="A31" s="1">
        <v>0.114384039625132</v>
      </c>
      <c r="B31" s="1">
        <v>1.81399303391827</v>
      </c>
      <c r="C31" s="1">
        <v>0.643130507313376</v>
      </c>
      <c r="D31" s="1">
        <v>0.730221148541063</v>
      </c>
      <c r="E31" s="1">
        <v>5.31373901005993</v>
      </c>
      <c r="F31" s="1">
        <v>558514.306750221</v>
      </c>
      <c r="G31" s="1">
        <v>0.0</v>
      </c>
      <c r="H31" s="1">
        <v>0.0</v>
      </c>
      <c r="I31" s="1">
        <v>7325662.47708343</v>
      </c>
      <c r="J31" s="1">
        <v>8948635.79657438</v>
      </c>
      <c r="K31" s="1">
        <v>0.443308374362056</v>
      </c>
      <c r="L31" s="1">
        <v>0.0</v>
      </c>
      <c r="M31" s="1">
        <v>0.0</v>
      </c>
      <c r="N31" s="1">
        <v>0.0</v>
      </c>
      <c r="O31" s="1">
        <v>0.0</v>
      </c>
      <c r="P31" s="1">
        <v>87099.8557592826</v>
      </c>
      <c r="Q31" s="1">
        <v>1.0</v>
      </c>
      <c r="R31" s="1">
        <v>0.0</v>
      </c>
      <c r="S31" s="1">
        <v>7115499.79005217</v>
      </c>
      <c r="T31" s="1">
        <v>8691912.71528379</v>
      </c>
      <c r="V31" s="3">
        <f t="shared" si="1"/>
        <v>-1</v>
      </c>
      <c r="W31" s="3">
        <f t="shared" si="2"/>
        <v>-1</v>
      </c>
      <c r="X31" s="3">
        <f t="shared" si="3"/>
        <v>1</v>
      </c>
      <c r="Y31" s="3">
        <f t="shared" si="4"/>
        <v>26.5</v>
      </c>
      <c r="Z31" s="3">
        <f t="shared" si="5"/>
        <v>-26.5</v>
      </c>
      <c r="AA31" s="3">
        <f t="shared" si="6"/>
        <v>27</v>
      </c>
      <c r="AB31" s="3">
        <f t="shared" si="7"/>
        <v>49</v>
      </c>
      <c r="AC31" s="3">
        <f t="shared" si="8"/>
        <v>57</v>
      </c>
      <c r="AD31" s="3">
        <f t="shared" si="9"/>
        <v>11.5</v>
      </c>
      <c r="AE31" s="3">
        <f t="shared" si="10"/>
        <v>4.5</v>
      </c>
      <c r="AF31" s="3">
        <f t="shared" si="11"/>
        <v>56.5</v>
      </c>
    </row>
    <row r="32">
      <c r="A32">
        <f t="shared" ref="A32:T32" si="12">AVERAGE(A2:A31)</f>
        <v>0.2089383626</v>
      </c>
      <c r="B32">
        <f t="shared" si="12"/>
        <v>0.3783732386</v>
      </c>
      <c r="C32">
        <f t="shared" si="12"/>
        <v>0.2889107525</v>
      </c>
      <c r="D32">
        <f t="shared" si="12"/>
        <v>0.4527309161</v>
      </c>
      <c r="E32">
        <f t="shared" si="12"/>
        <v>1.412216514</v>
      </c>
      <c r="F32">
        <f t="shared" si="12"/>
        <v>111351.0219</v>
      </c>
      <c r="G32">
        <f t="shared" si="12"/>
        <v>0.5287301587</v>
      </c>
      <c r="H32">
        <f t="shared" si="12"/>
        <v>0</v>
      </c>
      <c r="I32">
        <f t="shared" si="12"/>
        <v>4770764.958</v>
      </c>
      <c r="J32">
        <f t="shared" si="12"/>
        <v>6034948.345</v>
      </c>
      <c r="K32">
        <f t="shared" si="12"/>
        <v>0.2177174005</v>
      </c>
      <c r="L32">
        <f t="shared" si="12"/>
        <v>0.4196676565</v>
      </c>
      <c r="M32">
        <f t="shared" si="12"/>
        <v>0.5531768906</v>
      </c>
      <c r="N32">
        <f t="shared" si="12"/>
        <v>0.7005122528</v>
      </c>
      <c r="O32">
        <f t="shared" si="12"/>
        <v>1.293067068</v>
      </c>
      <c r="P32">
        <f t="shared" si="12"/>
        <v>85043.39781</v>
      </c>
      <c r="Q32">
        <f t="shared" si="12"/>
        <v>0.4712698413</v>
      </c>
      <c r="R32">
        <f t="shared" si="12"/>
        <v>0</v>
      </c>
      <c r="S32">
        <f t="shared" si="12"/>
        <v>4776540.526</v>
      </c>
      <c r="T32">
        <f t="shared" si="12"/>
        <v>6040750.606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>
        <f t="shared" ref="A33:T33" si="13">STDEV(A2:A32)</f>
        <v>0.2006675954</v>
      </c>
      <c r="B33">
        <f t="shared" si="13"/>
        <v>0.4951424267</v>
      </c>
      <c r="C33">
        <f t="shared" si="13"/>
        <v>0.3092846191</v>
      </c>
      <c r="D33">
        <f t="shared" si="13"/>
        <v>0.3225065898</v>
      </c>
      <c r="E33">
        <f t="shared" si="13"/>
        <v>1.910956275</v>
      </c>
      <c r="F33">
        <f t="shared" si="13"/>
        <v>141271.2322</v>
      </c>
      <c r="G33">
        <f t="shared" si="13"/>
        <v>0.2932253031</v>
      </c>
      <c r="H33">
        <f t="shared" si="13"/>
        <v>0</v>
      </c>
      <c r="I33">
        <f t="shared" si="13"/>
        <v>3474611.393</v>
      </c>
      <c r="J33">
        <f t="shared" si="13"/>
        <v>4406166.796</v>
      </c>
      <c r="K33">
        <f t="shared" si="13"/>
        <v>0.2390462786</v>
      </c>
      <c r="L33">
        <f t="shared" si="13"/>
        <v>0.828285603</v>
      </c>
      <c r="M33">
        <f t="shared" si="13"/>
        <v>0.9972341568</v>
      </c>
      <c r="N33">
        <f t="shared" si="13"/>
        <v>0.9110609674</v>
      </c>
      <c r="O33">
        <f t="shared" si="13"/>
        <v>2.478634536</v>
      </c>
      <c r="P33">
        <f t="shared" si="13"/>
        <v>113496.9431</v>
      </c>
      <c r="Q33">
        <f t="shared" si="13"/>
        <v>0.2932253031</v>
      </c>
      <c r="R33">
        <f t="shared" si="13"/>
        <v>0</v>
      </c>
      <c r="S33">
        <f t="shared" si="13"/>
        <v>3489381.416</v>
      </c>
      <c r="T33">
        <f t="shared" si="13"/>
        <v>4419447.194</v>
      </c>
      <c r="V33" s="3"/>
      <c r="W33" s="3"/>
      <c r="X33" s="3"/>
      <c r="Y33" s="3"/>
      <c r="Z33" s="3"/>
      <c r="AA33" s="2"/>
      <c r="AB33" s="2"/>
      <c r="AC33" s="2"/>
      <c r="AD33" s="2"/>
      <c r="AE33" s="2"/>
      <c r="AF33" s="2"/>
    </row>
    <row r="34">
      <c r="V34" s="3"/>
      <c r="W34" s="3"/>
      <c r="X34" s="3"/>
      <c r="Y34" s="3"/>
      <c r="Z34" s="3"/>
      <c r="AA34" s="2"/>
      <c r="AB34" s="2"/>
      <c r="AC34" s="2"/>
      <c r="AD34" s="2"/>
      <c r="AE34" s="2"/>
      <c r="AF34" s="2"/>
    </row>
    <row r="35">
      <c r="V35" s="3"/>
      <c r="W35" s="3"/>
      <c r="X35" s="3"/>
      <c r="Y35" s="3"/>
      <c r="Z35" s="3"/>
      <c r="AA35" s="2"/>
      <c r="AB35" s="2"/>
      <c r="AC35" s="2"/>
      <c r="AD35" s="2"/>
      <c r="AE35" s="2"/>
      <c r="AF35" s="2"/>
    </row>
    <row r="36">
      <c r="V36" s="2"/>
      <c r="W36" s="2"/>
      <c r="X36" s="2"/>
      <c r="Y36" s="2"/>
      <c r="Z36" s="3">
        <f>SUMif(Z2:Z31,"&gt;0",Z2:Z31)</f>
        <v>252</v>
      </c>
      <c r="AA36" s="3">
        <f t="shared" ref="AA36:AF36" si="14">sum(AA2:AA31)</f>
        <v>919.5</v>
      </c>
      <c r="AB36" s="3">
        <f t="shared" si="14"/>
        <v>910.5</v>
      </c>
      <c r="AC36" s="3">
        <f t="shared" si="14"/>
        <v>1001</v>
      </c>
      <c r="AD36" s="3">
        <f t="shared" si="14"/>
        <v>829</v>
      </c>
      <c r="AE36" s="3">
        <f t="shared" si="14"/>
        <v>973</v>
      </c>
      <c r="AF36" s="3">
        <f t="shared" si="14"/>
        <v>857</v>
      </c>
    </row>
    <row r="37">
      <c r="V37" s="2"/>
      <c r="W37" s="2"/>
      <c r="X37" s="2"/>
      <c r="Y37" s="2"/>
      <c r="Z37" s="3">
        <f>sum(Z2:Z31)</f>
        <v>39</v>
      </c>
      <c r="AA37" s="2" t="s">
        <v>31</v>
      </c>
      <c r="AB37" s="3">
        <f>(AA36/Z38-(Z38+1)/2)/Z38</f>
        <v>0.505</v>
      </c>
      <c r="AC37" s="2" t="s">
        <v>31</v>
      </c>
      <c r="AD37" s="3">
        <f>(AC36/Z38-(Z38+1)/2)/Z38</f>
        <v>0.5955555556</v>
      </c>
      <c r="AE37" s="2" t="s">
        <v>31</v>
      </c>
      <c r="AF37" s="3">
        <f>(AE36/Z38-(Z38+1)/2)/Z38</f>
        <v>0.5644444444</v>
      </c>
    </row>
    <row r="38">
      <c r="V38" s="2"/>
      <c r="W38" s="2"/>
      <c r="X38" s="2"/>
      <c r="Y38" s="2"/>
      <c r="Z38" s="8">
        <v>30.0</v>
      </c>
      <c r="AA38" s="2" t="s">
        <v>32</v>
      </c>
      <c r="AB38" s="9">
        <f>(AB36/Z38-(Z38+1)/2)/Z38</f>
        <v>0.495</v>
      </c>
      <c r="AC38" s="2" t="s">
        <v>32</v>
      </c>
      <c r="AD38" s="9">
        <f>(AD36/Z38-(Z38+1)/2)/Z38</f>
        <v>0.4044444444</v>
      </c>
      <c r="AE38" s="2" t="s">
        <v>32</v>
      </c>
      <c r="AF38" s="9">
        <f>(AF36/Z38-(Z38+1)/2)/Z38</f>
        <v>0.4355555556</v>
      </c>
    </row>
  </sheetData>
  <drawing r:id="rId1"/>
</worksheet>
</file>