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14Devs_Analysis_2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<sst xmlns="http://schemas.openxmlformats.org/spreadsheetml/2006/main" count="37" uniqueCount="37">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</sst>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0.824500883581327</v>
      </c>
      <c r="B2" s="1">
        <v>0.0</v>
      </c>
      <c r="C2" s="1">
        <v>0.0</v>
      </c>
      <c r="D2" s="1">
        <v>0.0</v>
      </c>
      <c r="E2" s="1">
        <v>0.0</v>
      </c>
      <c r="F2" s="1">
        <v>331266.570587018</v>
      </c>
      <c r="G2" s="1">
        <v>1.0</v>
      </c>
      <c r="H2" s="1">
        <v>0.0</v>
      </c>
      <c r="I2" s="1">
        <v>1421467.27004339</v>
      </c>
      <c r="J2" s="1">
        <v>1504350.36731038</v>
      </c>
      <c r="K2" s="1">
        <v>0.715258796654515</v>
      </c>
      <c r="L2" s="1">
        <v>1.14398655353685</v>
      </c>
      <c r="M2" s="1">
        <v>0.606924973049297</v>
      </c>
      <c r="N2" s="1">
        <v>0.158628143806953</v>
      </c>
      <c r="O2" s="1">
        <v>2.2857262589366</v>
      </c>
      <c r="P2" s="1">
        <v>0.0</v>
      </c>
      <c r="Q2" s="1">
        <v>0.0</v>
      </c>
      <c r="R2" s="1">
        <v>0.0</v>
      </c>
      <c r="S2" s="1">
        <v>1443079.07581188</v>
      </c>
      <c r="T2" s="1">
        <v>1527222.28820955</v>
      </c>
      <c r="V2" s="3">
        <f t="shared" ref="V2:V31" si="1">G2-Q2</f>
        <v>1</v>
      </c>
      <c r="W2" s="3">
        <f t="shared" ref="W2:W31" si="2">if(V2&gt;0,1,-1)</f>
        <v>1</v>
      </c>
      <c r="X2" s="3">
        <f t="shared" ref="X2:X31" si="3">ABS(V2)</f>
        <v>1</v>
      </c>
      <c r="Y2" s="3">
        <f t="shared" ref="Y2:Y31" si="4">RANK.AVG(X2,$X$2:$X$31,1)</f>
        <v>26.5</v>
      </c>
      <c r="Z2" s="3">
        <f t="shared" ref="Z2:Z31" si="5">Y2*W2</f>
        <v>26.5</v>
      </c>
      <c r="AA2" s="3">
        <f t="shared" ref="AA2:AA31" si="6">RANK.AVG(A2,{$A$2:$A$31,$K$2:$K$31},1)</f>
        <v>57</v>
      </c>
      <c r="AB2" s="3">
        <f t="shared" ref="AB2:AB31" si="7">RANK.AVG(K2,{$A$2:$A$31,$K$2:$K$31},1)</f>
        <v>52</v>
      </c>
      <c r="AC2" s="3">
        <f t="shared" ref="AC2:AC31" si="8">RANK.AVG(B2,{$B$2:$B$31,$L$2:$L$31},1)</f>
        <v>11</v>
      </c>
      <c r="AD2" s="3">
        <f t="shared" ref="AD2:AD31" si="9">RANK.AVG(L2,{$B$2:$B$31,$L$2:$L$31},1)</f>
        <v>54</v>
      </c>
      <c r="AE2" s="3">
        <f t="shared" ref="AE2:AE31" si="10">RANK.AVG(G2,{$G$2:$G$31,$Q$2:$Q$31},1)</f>
        <v>56.5</v>
      </c>
      <c r="AF2" s="3">
        <f t="shared" ref="AF2:AF31" si="11">RANK.AVG(Q2,{$G$2:$G$31,$Q$2:$Q$31},1)</f>
        <v>4.5</v>
      </c>
    </row>
    <row r="3">
      <c r="A3" s="1">
        <v>0.423683090708729</v>
      </c>
      <c r="B3" s="1">
        <v>0.0288774659324813</v>
      </c>
      <c r="C3" s="1">
        <v>0.269382232698421</v>
      </c>
      <c r="D3" s="1">
        <v>0.499924253040786</v>
      </c>
      <c r="E3" s="1">
        <v>0.0866323977974441</v>
      </c>
      <c r="F3" s="1">
        <v>197037.365537619</v>
      </c>
      <c r="G3" s="1">
        <v>0.333333333333333</v>
      </c>
      <c r="H3" s="1">
        <v>0.0</v>
      </c>
      <c r="I3" s="1">
        <v>2197105.05802179</v>
      </c>
      <c r="J3" s="1">
        <v>2675658.49894405</v>
      </c>
      <c r="K3" s="1">
        <v>0.485390821221784</v>
      </c>
      <c r="L3" s="1">
        <v>0.0933712736321586</v>
      </c>
      <c r="M3" s="1">
        <v>0.0331717448291117</v>
      </c>
      <c r="N3" s="1">
        <v>0.145536719993068</v>
      </c>
      <c r="O3" s="1">
        <v>0.625864901288387</v>
      </c>
      <c r="P3" s="1">
        <v>151697.937976508</v>
      </c>
      <c r="Q3" s="1">
        <v>0.666666666666666</v>
      </c>
      <c r="R3" s="1">
        <v>0.0</v>
      </c>
      <c r="S3" s="1">
        <v>2010514.59458308</v>
      </c>
      <c r="T3" s="1">
        <v>2448425.83823232</v>
      </c>
      <c r="V3" s="3">
        <f t="shared" si="1"/>
        <v>-0.3333333333</v>
      </c>
      <c r="W3" s="3">
        <f t="shared" si="2"/>
        <v>-1</v>
      </c>
      <c r="X3" s="3">
        <f t="shared" si="3"/>
        <v>0.3333333333</v>
      </c>
      <c r="Y3" s="3">
        <f t="shared" si="4"/>
        <v>12</v>
      </c>
      <c r="Z3" s="3">
        <f t="shared" si="5"/>
        <v>-12</v>
      </c>
      <c r="AA3" s="3">
        <f t="shared" si="6"/>
        <v>36</v>
      </c>
      <c r="AB3" s="3">
        <f t="shared" si="7"/>
        <v>41</v>
      </c>
      <c r="AC3" s="3">
        <f t="shared" si="8"/>
        <v>24</v>
      </c>
      <c r="AD3" s="3">
        <f t="shared" si="9"/>
        <v>39</v>
      </c>
      <c r="AE3" s="3">
        <f t="shared" si="10"/>
        <v>19</v>
      </c>
      <c r="AF3" s="3">
        <f t="shared" si="11"/>
        <v>42</v>
      </c>
    </row>
    <row r="4">
      <c r="A4" s="1">
        <v>0.0</v>
      </c>
      <c r="B4" s="1">
        <v>0.426874659726604</v>
      </c>
      <c r="C4" s="1">
        <v>0.874631487595327</v>
      </c>
      <c r="D4" s="1">
        <v>0.836073580971371</v>
      </c>
      <c r="E4" s="1">
        <v>1.21121832862624</v>
      </c>
      <c r="F4" s="1">
        <v>58756.1703154809</v>
      </c>
      <c r="G4" s="1">
        <v>0.0</v>
      </c>
      <c r="H4" s="1">
        <v>0.0</v>
      </c>
      <c r="I4" s="1">
        <v>1582913.14056462</v>
      </c>
      <c r="J4" s="1">
        <v>2184642.13825267</v>
      </c>
      <c r="K4" s="1">
        <v>0.0112482120505902</v>
      </c>
      <c r="L4" s="1">
        <v>0.0</v>
      </c>
      <c r="M4" s="1">
        <v>0.0</v>
      </c>
      <c r="N4" s="1">
        <v>0.0</v>
      </c>
      <c r="O4" s="1">
        <v>0.0</v>
      </c>
      <c r="P4" s="1">
        <v>89337.5900837166</v>
      </c>
      <c r="Q4" s="1">
        <v>1.0</v>
      </c>
      <c r="R4" s="1">
        <v>0.0</v>
      </c>
      <c r="S4" s="1">
        <v>1505652.78183001</v>
      </c>
      <c r="T4" s="1">
        <v>2078012.72083773</v>
      </c>
      <c r="V4" s="3">
        <f t="shared" si="1"/>
        <v>-1</v>
      </c>
      <c r="W4" s="3">
        <f t="shared" si="2"/>
        <v>-1</v>
      </c>
      <c r="X4" s="3">
        <f t="shared" si="3"/>
        <v>1</v>
      </c>
      <c r="Y4" s="3">
        <f t="shared" si="4"/>
        <v>26.5</v>
      </c>
      <c r="Z4" s="3">
        <f t="shared" si="5"/>
        <v>-26.5</v>
      </c>
      <c r="AA4" s="3">
        <f t="shared" si="6"/>
        <v>8</v>
      </c>
      <c r="AB4" s="3">
        <f t="shared" si="7"/>
        <v>16</v>
      </c>
      <c r="AC4" s="3">
        <f t="shared" si="8"/>
        <v>47</v>
      </c>
      <c r="AD4" s="3">
        <f t="shared" si="9"/>
        <v>11</v>
      </c>
      <c r="AE4" s="3">
        <f t="shared" si="10"/>
        <v>4.5</v>
      </c>
      <c r="AF4" s="3">
        <f t="shared" si="11"/>
        <v>56.5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1.0</v>
      </c>
      <c r="H5" s="1">
        <v>0.0</v>
      </c>
      <c r="I5" s="1">
        <v>1853012.26907299</v>
      </c>
      <c r="J5" s="1">
        <v>2567391.26521397</v>
      </c>
      <c r="K5" s="1">
        <v>0.0</v>
      </c>
      <c r="L5" s="1">
        <v>3.29814474366584</v>
      </c>
      <c r="M5" s="1">
        <v>5.57038557060999</v>
      </c>
      <c r="N5" s="1">
        <v>5.18718162586872</v>
      </c>
      <c r="O5" s="1">
        <v>10.1698921994557</v>
      </c>
      <c r="P5" s="1">
        <v>28118.7273564481</v>
      </c>
      <c r="Q5" s="1">
        <v>0.0</v>
      </c>
      <c r="R5" s="1">
        <v>0.0</v>
      </c>
      <c r="S5" s="1">
        <v>1890880.04960774</v>
      </c>
      <c r="T5" s="1">
        <v>2619857.54380916</v>
      </c>
      <c r="V5" s="3">
        <f t="shared" si="1"/>
        <v>1</v>
      </c>
      <c r="W5" s="3">
        <f t="shared" si="2"/>
        <v>1</v>
      </c>
      <c r="X5" s="3">
        <f t="shared" si="3"/>
        <v>1</v>
      </c>
      <c r="Y5" s="3">
        <f t="shared" si="4"/>
        <v>26.5</v>
      </c>
      <c r="Z5" s="3">
        <f t="shared" si="5"/>
        <v>26.5</v>
      </c>
      <c r="AA5" s="3">
        <f t="shared" si="6"/>
        <v>8</v>
      </c>
      <c r="AB5" s="3">
        <f t="shared" si="7"/>
        <v>8</v>
      </c>
      <c r="AC5" s="3">
        <f t="shared" si="8"/>
        <v>11</v>
      </c>
      <c r="AD5" s="3">
        <f t="shared" si="9"/>
        <v>58</v>
      </c>
      <c r="AE5" s="3">
        <f t="shared" si="10"/>
        <v>56.5</v>
      </c>
      <c r="AF5" s="3">
        <f t="shared" si="11"/>
        <v>4.5</v>
      </c>
    </row>
    <row r="6">
      <c r="A6" s="1">
        <v>0.402851043815262</v>
      </c>
      <c r="B6" s="1">
        <v>0.0442317177161105</v>
      </c>
      <c r="C6" s="1">
        <v>0.15076544445214</v>
      </c>
      <c r="D6" s="1">
        <v>0.331341621485063</v>
      </c>
      <c r="E6" s="1">
        <v>0.135159537585175</v>
      </c>
      <c r="F6" s="1">
        <v>47816.1647334275</v>
      </c>
      <c r="G6" s="1">
        <v>0.4</v>
      </c>
      <c r="H6" s="1">
        <v>0.0</v>
      </c>
      <c r="I6" s="1">
        <v>1538807.97971154</v>
      </c>
      <c r="J6" s="1">
        <v>1887345.70234118</v>
      </c>
      <c r="K6" s="1">
        <v>0.33418426531683</v>
      </c>
      <c r="L6" s="1">
        <v>0.0257342488153547</v>
      </c>
      <c r="M6" s="1">
        <v>0.0884213494678764</v>
      </c>
      <c r="N6" s="1">
        <v>0.17929306331457</v>
      </c>
      <c r="O6" s="1">
        <v>0.102936995261419</v>
      </c>
      <c r="P6" s="1">
        <v>73351.5950923413</v>
      </c>
      <c r="Q6" s="1">
        <v>0.6</v>
      </c>
      <c r="R6" s="1">
        <v>0.0</v>
      </c>
      <c r="S6" s="1">
        <v>1453026.54793896</v>
      </c>
      <c r="T6" s="1">
        <v>1782134.72634224</v>
      </c>
      <c r="V6" s="3">
        <f t="shared" si="1"/>
        <v>-0.2</v>
      </c>
      <c r="W6" s="3">
        <f t="shared" si="2"/>
        <v>-1</v>
      </c>
      <c r="X6" s="3">
        <f t="shared" si="3"/>
        <v>0.2</v>
      </c>
      <c r="Y6" s="3">
        <f t="shared" si="4"/>
        <v>9</v>
      </c>
      <c r="Z6" s="3">
        <f t="shared" si="5"/>
        <v>-9</v>
      </c>
      <c r="AA6" s="3">
        <f t="shared" si="6"/>
        <v>35</v>
      </c>
      <c r="AB6" s="3">
        <f t="shared" si="7"/>
        <v>33</v>
      </c>
      <c r="AC6" s="3">
        <f t="shared" si="8"/>
        <v>31</v>
      </c>
      <c r="AD6" s="3">
        <f t="shared" si="9"/>
        <v>23</v>
      </c>
      <c r="AE6" s="3">
        <f t="shared" si="10"/>
        <v>22</v>
      </c>
      <c r="AF6" s="3">
        <f t="shared" si="11"/>
        <v>39</v>
      </c>
    </row>
    <row r="7">
      <c r="A7" s="1">
        <v>0.0136941946192749</v>
      </c>
      <c r="B7" s="1">
        <v>0.148810513077666</v>
      </c>
      <c r="C7" s="1">
        <v>0.239431600739592</v>
      </c>
      <c r="D7" s="1">
        <v>0.474414888209639</v>
      </c>
      <c r="E7" s="1">
        <v>0.476273005167927</v>
      </c>
      <c r="F7" s="1">
        <v>140756.261719549</v>
      </c>
      <c r="G7" s="1">
        <v>0.5</v>
      </c>
      <c r="H7" s="1">
        <v>0.0</v>
      </c>
      <c r="I7" s="1">
        <v>1895295.34671248</v>
      </c>
      <c r="J7" s="1">
        <v>2353553.39728616</v>
      </c>
      <c r="K7" s="1">
        <v>0.441522150104244</v>
      </c>
      <c r="L7" s="1">
        <v>0.0389492951909011</v>
      </c>
      <c r="M7" s="1">
        <v>0.142507520484411</v>
      </c>
      <c r="N7" s="1">
        <v>0.419829861762294</v>
      </c>
      <c r="O7" s="1">
        <v>0.116847885572703</v>
      </c>
      <c r="P7" s="1">
        <v>96405.3642606173</v>
      </c>
      <c r="Q7" s="1">
        <v>0.5</v>
      </c>
      <c r="R7" s="1">
        <v>0.0</v>
      </c>
      <c r="S7" s="1">
        <v>1966094.14233398</v>
      </c>
      <c r="T7" s="1">
        <v>2441470.73880529</v>
      </c>
      <c r="V7" s="3">
        <f t="shared" si="1"/>
        <v>0</v>
      </c>
      <c r="W7" s="3">
        <f t="shared" si="2"/>
        <v>-1</v>
      </c>
      <c r="X7" s="3">
        <f t="shared" si="3"/>
        <v>0</v>
      </c>
      <c r="Y7" s="3">
        <f t="shared" si="4"/>
        <v>3.5</v>
      </c>
      <c r="Z7" s="3">
        <f t="shared" si="5"/>
        <v>-3.5</v>
      </c>
      <c r="AA7" s="3">
        <f t="shared" si="6"/>
        <v>17</v>
      </c>
      <c r="AB7" s="3">
        <f t="shared" si="7"/>
        <v>38</v>
      </c>
      <c r="AC7" s="3">
        <f t="shared" si="8"/>
        <v>42</v>
      </c>
      <c r="AD7" s="3">
        <f t="shared" si="9"/>
        <v>26</v>
      </c>
      <c r="AE7" s="3">
        <f t="shared" si="10"/>
        <v>30.5</v>
      </c>
      <c r="AF7" s="3">
        <f t="shared" si="11"/>
        <v>30.5</v>
      </c>
    </row>
    <row r="8">
      <c r="A8" s="1">
        <v>0.119316646360725</v>
      </c>
      <c r="B8" s="1">
        <v>0.0</v>
      </c>
      <c r="C8" s="1">
        <v>0.150657792690615</v>
      </c>
      <c r="D8" s="1">
        <v>0.354348519406515</v>
      </c>
      <c r="E8" s="1">
        <v>0.0</v>
      </c>
      <c r="F8" s="1">
        <v>180803.232472449</v>
      </c>
      <c r="G8" s="1">
        <v>0.5</v>
      </c>
      <c r="H8" s="1">
        <v>0.0</v>
      </c>
      <c r="I8" s="1">
        <v>2090562.0341139</v>
      </c>
      <c r="J8" s="1">
        <v>2784830.04848637</v>
      </c>
      <c r="K8" s="1">
        <v>0.175512013745133</v>
      </c>
      <c r="L8" s="1">
        <v>0.859802984820101</v>
      </c>
      <c r="M8" s="1">
        <v>0.177312348014057</v>
      </c>
      <c r="N8" s="1">
        <v>0.545467799041266</v>
      </c>
      <c r="O8" s="1">
        <v>3.4392119392804</v>
      </c>
      <c r="P8" s="1">
        <v>36424.9373085101</v>
      </c>
      <c r="Q8" s="1">
        <v>0.5</v>
      </c>
      <c r="R8" s="1">
        <v>0.0</v>
      </c>
      <c r="S8" s="1">
        <v>2220262.74138951</v>
      </c>
      <c r="T8" s="1">
        <v>2957604.59034993</v>
      </c>
      <c r="V8" s="3">
        <f t="shared" si="1"/>
        <v>0</v>
      </c>
      <c r="W8" s="3">
        <f t="shared" si="2"/>
        <v>-1</v>
      </c>
      <c r="X8" s="3">
        <f t="shared" si="3"/>
        <v>0</v>
      </c>
      <c r="Y8" s="3">
        <f t="shared" si="4"/>
        <v>3.5</v>
      </c>
      <c r="Z8" s="3">
        <f t="shared" si="5"/>
        <v>-3.5</v>
      </c>
      <c r="AA8" s="3">
        <f t="shared" si="6"/>
        <v>23</v>
      </c>
      <c r="AB8" s="3">
        <f t="shared" si="7"/>
        <v>27</v>
      </c>
      <c r="AC8" s="3">
        <f t="shared" si="8"/>
        <v>11</v>
      </c>
      <c r="AD8" s="3">
        <f t="shared" si="9"/>
        <v>51</v>
      </c>
      <c r="AE8" s="3">
        <f t="shared" si="10"/>
        <v>30.5</v>
      </c>
      <c r="AF8" s="3">
        <f t="shared" si="11"/>
        <v>30.5</v>
      </c>
    </row>
    <row r="9">
      <c r="A9" s="1">
        <v>0.358694308092941</v>
      </c>
      <c r="B9" s="1">
        <v>0.0638081925454054</v>
      </c>
      <c r="C9" s="1">
        <v>0.071073990071167</v>
      </c>
      <c r="D9" s="1">
        <v>0.229860014847438</v>
      </c>
      <c r="E9" s="1">
        <v>0.262123676416007</v>
      </c>
      <c r="F9" s="1">
        <v>222146.527420233</v>
      </c>
      <c r="G9" s="1">
        <v>0.75</v>
      </c>
      <c r="H9" s="1">
        <v>0.0</v>
      </c>
      <c r="I9" s="1">
        <v>1844155.80683127</v>
      </c>
      <c r="J9" s="1">
        <v>2314439.9819652</v>
      </c>
      <c r="K9" s="1">
        <v>0.441010315110498</v>
      </c>
      <c r="L9" s="1">
        <v>0.0482437563309906</v>
      </c>
      <c r="M9" s="1">
        <v>0.397068978882504</v>
      </c>
      <c r="N9" s="1">
        <v>0.551537743676189</v>
      </c>
      <c r="O9" s="1">
        <v>0.0964875126619812</v>
      </c>
      <c r="P9" s="1">
        <v>0.0</v>
      </c>
      <c r="Q9" s="1">
        <v>0.25</v>
      </c>
      <c r="R9" s="1">
        <v>0.0</v>
      </c>
      <c r="S9" s="1">
        <v>2176702.3151911</v>
      </c>
      <c r="T9" s="1">
        <v>2731791.9713596</v>
      </c>
      <c r="V9" s="3">
        <f t="shared" si="1"/>
        <v>0.5</v>
      </c>
      <c r="W9" s="3">
        <f t="shared" si="2"/>
        <v>1</v>
      </c>
      <c r="X9" s="3">
        <f t="shared" si="3"/>
        <v>0.5</v>
      </c>
      <c r="Y9" s="3">
        <f t="shared" si="4"/>
        <v>16</v>
      </c>
      <c r="Z9" s="3">
        <f t="shared" si="5"/>
        <v>16</v>
      </c>
      <c r="AA9" s="3">
        <f t="shared" si="6"/>
        <v>34</v>
      </c>
      <c r="AB9" s="3">
        <f t="shared" si="7"/>
        <v>37</v>
      </c>
      <c r="AC9" s="3">
        <f t="shared" si="8"/>
        <v>36</v>
      </c>
      <c r="AD9" s="3">
        <f t="shared" si="9"/>
        <v>35</v>
      </c>
      <c r="AE9" s="3">
        <f t="shared" si="10"/>
        <v>46</v>
      </c>
      <c r="AF9" s="3">
        <f t="shared" si="11"/>
        <v>15</v>
      </c>
    </row>
    <row r="10">
      <c r="A10" s="1">
        <v>0.0731562067283128</v>
      </c>
      <c r="B10" s="1">
        <v>0.0336661960750321</v>
      </c>
      <c r="C10" s="1">
        <v>0.0336661960750321</v>
      </c>
      <c r="D10" s="1">
        <v>0.131405908255333</v>
      </c>
      <c r="E10" s="1">
        <v>0.134664784300128</v>
      </c>
      <c r="F10" s="1">
        <v>65623.9317257878</v>
      </c>
      <c r="G10" s="1">
        <v>0.75</v>
      </c>
      <c r="H10" s="1">
        <v>0.0</v>
      </c>
      <c r="I10" s="1">
        <v>1404617.76257793</v>
      </c>
      <c r="J10" s="1">
        <v>1880251.56669251</v>
      </c>
      <c r="K10" s="1">
        <v>0.0917542314638827</v>
      </c>
      <c r="L10" s="1">
        <v>0.151005365734009</v>
      </c>
      <c r="M10" s="1">
        <v>0.113965903275158</v>
      </c>
      <c r="N10" s="1">
        <v>0.248348337563575</v>
      </c>
      <c r="O10" s="1">
        <v>0.693341334679439</v>
      </c>
      <c r="P10" s="1">
        <v>55488.1608976744</v>
      </c>
      <c r="Q10" s="1">
        <v>0.25</v>
      </c>
      <c r="R10" s="1">
        <v>0.0</v>
      </c>
      <c r="S10" s="1">
        <v>1430099.68299899</v>
      </c>
      <c r="T10" s="1">
        <v>1914362.21729083</v>
      </c>
      <c r="V10" s="3">
        <f t="shared" si="1"/>
        <v>0.5</v>
      </c>
      <c r="W10" s="3">
        <f t="shared" si="2"/>
        <v>1</v>
      </c>
      <c r="X10" s="3">
        <f t="shared" si="3"/>
        <v>0.5</v>
      </c>
      <c r="Y10" s="3">
        <f t="shared" si="4"/>
        <v>16</v>
      </c>
      <c r="Z10" s="3">
        <f t="shared" si="5"/>
        <v>16</v>
      </c>
      <c r="AA10" s="3">
        <f t="shared" si="6"/>
        <v>19</v>
      </c>
      <c r="AB10" s="3">
        <f t="shared" si="7"/>
        <v>20</v>
      </c>
      <c r="AC10" s="3">
        <f t="shared" si="8"/>
        <v>25</v>
      </c>
      <c r="AD10" s="3">
        <f t="shared" si="9"/>
        <v>43</v>
      </c>
      <c r="AE10" s="3">
        <f t="shared" si="10"/>
        <v>46</v>
      </c>
      <c r="AF10" s="3">
        <f t="shared" si="11"/>
        <v>15</v>
      </c>
    </row>
    <row r="11">
      <c r="A11" s="1">
        <v>0.55093754601106</v>
      </c>
      <c r="B11" s="1">
        <v>0.106916774610126</v>
      </c>
      <c r="C11" s="1">
        <v>0.205528988982342</v>
      </c>
      <c r="D11" s="1">
        <v>0.386814807597787</v>
      </c>
      <c r="E11" s="1">
        <v>0.492796302185294</v>
      </c>
      <c r="F11" s="1">
        <v>87946.3680694509</v>
      </c>
      <c r="G11" s="1">
        <v>0.2</v>
      </c>
      <c r="H11" s="1">
        <v>0.0</v>
      </c>
      <c r="I11" s="1">
        <v>1835007.01838619</v>
      </c>
      <c r="J11" s="1">
        <v>1929089.3562666</v>
      </c>
      <c r="K11" s="1">
        <v>0.854987557245244</v>
      </c>
      <c r="L11" s="1">
        <v>0.0</v>
      </c>
      <c r="M11" s="1">
        <v>0.0433897946483316</v>
      </c>
      <c r="N11" s="1">
        <v>0.00293765390743576</v>
      </c>
      <c r="O11" s="1">
        <v>0.0</v>
      </c>
      <c r="P11" s="1">
        <v>107557.066042367</v>
      </c>
      <c r="Q11" s="1">
        <v>0.8</v>
      </c>
      <c r="R11" s="1">
        <v>0.0</v>
      </c>
      <c r="S11" s="1">
        <v>1804807.7793594</v>
      </c>
      <c r="T11" s="1">
        <v>1897341.83410622</v>
      </c>
      <c r="V11" s="3">
        <f t="shared" si="1"/>
        <v>-0.6</v>
      </c>
      <c r="W11" s="3">
        <f t="shared" si="2"/>
        <v>-1</v>
      </c>
      <c r="X11" s="3">
        <f t="shared" si="3"/>
        <v>0.6</v>
      </c>
      <c r="Y11" s="3">
        <f t="shared" si="4"/>
        <v>19</v>
      </c>
      <c r="Z11" s="3">
        <f t="shared" si="5"/>
        <v>-19</v>
      </c>
      <c r="AA11" s="3">
        <f t="shared" si="6"/>
        <v>44</v>
      </c>
      <c r="AB11" s="3">
        <f t="shared" si="7"/>
        <v>59</v>
      </c>
      <c r="AC11" s="3">
        <f t="shared" si="8"/>
        <v>41</v>
      </c>
      <c r="AD11" s="3">
        <f t="shared" si="9"/>
        <v>11</v>
      </c>
      <c r="AE11" s="3">
        <f t="shared" si="10"/>
        <v>12</v>
      </c>
      <c r="AF11" s="3">
        <f t="shared" si="11"/>
        <v>49</v>
      </c>
    </row>
    <row r="12">
      <c r="A12" s="1">
        <v>0.0</v>
      </c>
      <c r="B12" s="1">
        <v>0.485819106254739</v>
      </c>
      <c r="C12" s="1">
        <v>0.73606672888822</v>
      </c>
      <c r="D12" s="1">
        <v>0.798293002302</v>
      </c>
      <c r="E12" s="1">
        <v>1.65689987763409</v>
      </c>
      <c r="F12" s="1">
        <v>34700.7963856885</v>
      </c>
      <c r="G12" s="1">
        <v>0.0</v>
      </c>
      <c r="H12" s="1">
        <v>0.0</v>
      </c>
      <c r="I12" s="1">
        <v>2295007.80937048</v>
      </c>
      <c r="J12" s="1">
        <v>3179786.54790963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1.0</v>
      </c>
      <c r="R12" s="1">
        <v>0.0</v>
      </c>
      <c r="S12" s="1">
        <v>2166044.78284931</v>
      </c>
      <c r="T12" s="1">
        <v>3001105.88387156</v>
      </c>
      <c r="V12" s="3">
        <f t="shared" si="1"/>
        <v>-1</v>
      </c>
      <c r="W12" s="3">
        <f t="shared" si="2"/>
        <v>-1</v>
      </c>
      <c r="X12" s="3">
        <f t="shared" si="3"/>
        <v>1</v>
      </c>
      <c r="Y12" s="3">
        <f t="shared" si="4"/>
        <v>26.5</v>
      </c>
      <c r="Z12" s="3">
        <f t="shared" si="5"/>
        <v>-26.5</v>
      </c>
      <c r="AA12" s="3">
        <f t="shared" si="6"/>
        <v>8</v>
      </c>
      <c r="AB12" s="3">
        <f t="shared" si="7"/>
        <v>8</v>
      </c>
      <c r="AC12" s="3">
        <f t="shared" si="8"/>
        <v>49</v>
      </c>
      <c r="AD12" s="3">
        <f t="shared" si="9"/>
        <v>11</v>
      </c>
      <c r="AE12" s="3">
        <f t="shared" si="10"/>
        <v>4.5</v>
      </c>
      <c r="AF12" s="3">
        <f t="shared" si="11"/>
        <v>56.5</v>
      </c>
    </row>
    <row r="13">
      <c r="A13" s="1">
        <v>0.669825405994168</v>
      </c>
      <c r="B13" s="1">
        <v>0.0764229765681116</v>
      </c>
      <c r="C13" s="1">
        <v>0.179795803172385</v>
      </c>
      <c r="D13" s="1">
        <v>0.217255482348573</v>
      </c>
      <c r="E13" s="1">
        <v>0.242786960200387</v>
      </c>
      <c r="F13" s="1">
        <v>91429.2916367985</v>
      </c>
      <c r="G13" s="1">
        <v>0.142857142857142</v>
      </c>
      <c r="H13" s="1">
        <v>0.0</v>
      </c>
      <c r="I13" s="1">
        <v>2059016.43132751</v>
      </c>
      <c r="J13" s="1">
        <v>2158149.43878957</v>
      </c>
      <c r="K13" s="1">
        <v>0.903012700360238</v>
      </c>
      <c r="L13" s="1">
        <v>0.0</v>
      </c>
      <c r="M13" s="1">
        <v>0.0834128272780447</v>
      </c>
      <c r="N13" s="1">
        <v>0.0315012473500502</v>
      </c>
      <c r="O13" s="1">
        <v>0.0</v>
      </c>
      <c r="P13" s="1">
        <v>52444.0610184252</v>
      </c>
      <c r="Q13" s="1">
        <v>0.857142857142857</v>
      </c>
      <c r="R13" s="1">
        <v>0.0</v>
      </c>
      <c r="S13" s="1">
        <v>2067027.00836437</v>
      </c>
      <c r="T13" s="1">
        <v>2166545.76154144</v>
      </c>
      <c r="V13" s="3">
        <f t="shared" si="1"/>
        <v>-0.7142857143</v>
      </c>
      <c r="W13" s="3">
        <f t="shared" si="2"/>
        <v>-1</v>
      </c>
      <c r="X13" s="3">
        <f t="shared" si="3"/>
        <v>0.7142857143</v>
      </c>
      <c r="Y13" s="3">
        <f t="shared" si="4"/>
        <v>21</v>
      </c>
      <c r="Z13" s="3">
        <f t="shared" si="5"/>
        <v>-21</v>
      </c>
      <c r="AA13" s="3">
        <f t="shared" si="6"/>
        <v>47</v>
      </c>
      <c r="AB13" s="3">
        <f t="shared" si="7"/>
        <v>60</v>
      </c>
      <c r="AC13" s="3">
        <f t="shared" si="8"/>
        <v>37</v>
      </c>
      <c r="AD13" s="3">
        <f t="shared" si="9"/>
        <v>11</v>
      </c>
      <c r="AE13" s="3">
        <f t="shared" si="10"/>
        <v>10</v>
      </c>
      <c r="AF13" s="3">
        <f t="shared" si="11"/>
        <v>51</v>
      </c>
    </row>
    <row r="14">
      <c r="A14" s="1">
        <v>0.0</v>
      </c>
      <c r="B14" s="1">
        <v>0.781516948723292</v>
      </c>
      <c r="C14" s="1">
        <v>0.984984420569846</v>
      </c>
      <c r="D14" s="1">
        <v>0.990940434378652</v>
      </c>
      <c r="E14" s="1">
        <v>2.4120703725206</v>
      </c>
      <c r="F14" s="1">
        <v>130150.983154979</v>
      </c>
      <c r="G14" s="1">
        <v>0.0</v>
      </c>
      <c r="H14" s="1">
        <v>0.0</v>
      </c>
      <c r="I14" s="1">
        <v>1959771.49878731</v>
      </c>
      <c r="J14" s="1">
        <v>2715308.56125429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1.0</v>
      </c>
      <c r="R14" s="1">
        <v>0.0</v>
      </c>
      <c r="S14" s="1">
        <v>1930409.58590316</v>
      </c>
      <c r="T14" s="1">
        <v>2674627.18163773</v>
      </c>
      <c r="V14" s="3">
        <f t="shared" si="1"/>
        <v>-1</v>
      </c>
      <c r="W14" s="3">
        <f t="shared" si="2"/>
        <v>-1</v>
      </c>
      <c r="X14" s="3">
        <f t="shared" si="3"/>
        <v>1</v>
      </c>
      <c r="Y14" s="3">
        <f t="shared" si="4"/>
        <v>26.5</v>
      </c>
      <c r="Z14" s="3">
        <f t="shared" si="5"/>
        <v>-26.5</v>
      </c>
      <c r="AA14" s="3">
        <f t="shared" si="6"/>
        <v>8</v>
      </c>
      <c r="AB14" s="3">
        <f t="shared" si="7"/>
        <v>8</v>
      </c>
      <c r="AC14" s="3">
        <f t="shared" si="8"/>
        <v>50</v>
      </c>
      <c r="AD14" s="3">
        <f t="shared" si="9"/>
        <v>11</v>
      </c>
      <c r="AE14" s="3">
        <f t="shared" si="10"/>
        <v>4.5</v>
      </c>
      <c r="AF14" s="3">
        <f t="shared" si="11"/>
        <v>56.5</v>
      </c>
    </row>
    <row r="15">
      <c r="A15" s="1">
        <v>0.802993688870479</v>
      </c>
      <c r="B15" s="1">
        <v>0.0934187191113862</v>
      </c>
      <c r="C15" s="1">
        <v>0.145507089701458</v>
      </c>
      <c r="D15" s="1">
        <v>0.136820333216991</v>
      </c>
      <c r="E15" s="1">
        <v>0.408190229981212</v>
      </c>
      <c r="F15" s="1">
        <v>22600.1638979562</v>
      </c>
      <c r="G15" s="1">
        <v>0.5</v>
      </c>
      <c r="H15" s="1">
        <v>0.0</v>
      </c>
      <c r="I15" s="1">
        <v>1170170.69442809</v>
      </c>
      <c r="J15" s="1">
        <v>1241169.78334378</v>
      </c>
      <c r="K15" s="1">
        <v>0.850997242734873</v>
      </c>
      <c r="L15" s="1">
        <v>0.0</v>
      </c>
      <c r="M15" s="1">
        <v>0.368909288269843</v>
      </c>
      <c r="N15" s="1">
        <v>0.101756008909515</v>
      </c>
      <c r="O15" s="1">
        <v>0.0</v>
      </c>
      <c r="P15" s="1">
        <v>0.0</v>
      </c>
      <c r="Q15" s="1">
        <v>0.5</v>
      </c>
      <c r="R15" s="1">
        <v>0.0</v>
      </c>
      <c r="S15" s="1">
        <v>1186556.43766695</v>
      </c>
      <c r="T15" s="1">
        <v>1258549.75998337</v>
      </c>
      <c r="V15" s="3">
        <f t="shared" si="1"/>
        <v>0</v>
      </c>
      <c r="W15" s="3">
        <f t="shared" si="2"/>
        <v>-1</v>
      </c>
      <c r="X15" s="3">
        <f t="shared" si="3"/>
        <v>0</v>
      </c>
      <c r="Y15" s="3">
        <f t="shared" si="4"/>
        <v>3.5</v>
      </c>
      <c r="Z15" s="3">
        <f t="shared" si="5"/>
        <v>-3.5</v>
      </c>
      <c r="AA15" s="3">
        <f t="shared" si="6"/>
        <v>56</v>
      </c>
      <c r="AB15" s="3">
        <f t="shared" si="7"/>
        <v>58</v>
      </c>
      <c r="AC15" s="3">
        <f t="shared" si="8"/>
        <v>40</v>
      </c>
      <c r="AD15" s="3">
        <f t="shared" si="9"/>
        <v>11</v>
      </c>
      <c r="AE15" s="3">
        <f t="shared" si="10"/>
        <v>30.5</v>
      </c>
      <c r="AF15" s="3">
        <f t="shared" si="11"/>
        <v>30.5</v>
      </c>
    </row>
    <row r="16">
      <c r="A16" s="1">
        <v>0.112018277176577</v>
      </c>
      <c r="B16" s="1">
        <v>0.0911427843573516</v>
      </c>
      <c r="C16" s="1">
        <v>0.151655158084546</v>
      </c>
      <c r="D16" s="1">
        <v>0.304997679280452</v>
      </c>
      <c r="E16" s="1">
        <v>0.273428353072054</v>
      </c>
      <c r="F16" s="1">
        <v>83131.0317348054</v>
      </c>
      <c r="G16" s="1">
        <v>0.5</v>
      </c>
      <c r="H16" s="1">
        <v>0.0</v>
      </c>
      <c r="I16" s="1">
        <v>1632294.24839552</v>
      </c>
      <c r="J16" s="1">
        <v>2124484.80947686</v>
      </c>
      <c r="K16" s="1">
        <v>0.264085323555257</v>
      </c>
      <c r="L16" s="1">
        <v>0.0</v>
      </c>
      <c r="M16" s="1">
        <v>0.218537569234075</v>
      </c>
      <c r="N16" s="1">
        <v>0.134139891889389</v>
      </c>
      <c r="O16" s="1">
        <v>0.0</v>
      </c>
      <c r="P16" s="1">
        <v>0.0</v>
      </c>
      <c r="Q16" s="1">
        <v>0.5</v>
      </c>
      <c r="R16" s="1">
        <v>0.0</v>
      </c>
      <c r="S16" s="1">
        <v>1618970.75490746</v>
      </c>
      <c r="T16" s="1">
        <v>2107143.78776827</v>
      </c>
      <c r="V16" s="3">
        <f t="shared" si="1"/>
        <v>0</v>
      </c>
      <c r="W16" s="3">
        <f t="shared" si="2"/>
        <v>-1</v>
      </c>
      <c r="X16" s="3">
        <f t="shared" si="3"/>
        <v>0</v>
      </c>
      <c r="Y16" s="3">
        <f t="shared" si="4"/>
        <v>3.5</v>
      </c>
      <c r="Z16" s="3">
        <f t="shared" si="5"/>
        <v>-3.5</v>
      </c>
      <c r="AA16" s="3">
        <f t="shared" si="6"/>
        <v>22</v>
      </c>
      <c r="AB16" s="3">
        <f t="shared" si="7"/>
        <v>29</v>
      </c>
      <c r="AC16" s="3">
        <f t="shared" si="8"/>
        <v>38</v>
      </c>
      <c r="AD16" s="3">
        <f t="shared" si="9"/>
        <v>11</v>
      </c>
      <c r="AE16" s="3">
        <f t="shared" si="10"/>
        <v>30.5</v>
      </c>
      <c r="AF16" s="3">
        <f t="shared" si="11"/>
        <v>30.5</v>
      </c>
    </row>
    <row r="17">
      <c r="A17" s="1">
        <v>0.168147984241565</v>
      </c>
      <c r="B17" s="1">
        <v>0.00797548345797575</v>
      </c>
      <c r="C17" s="1">
        <v>0.0159028487248884</v>
      </c>
      <c r="D17" s="1">
        <v>0.111036137237091</v>
      </c>
      <c r="E17" s="1">
        <v>0.0558283842058302</v>
      </c>
      <c r="F17" s="1">
        <v>149930.547072591</v>
      </c>
      <c r="G17" s="1">
        <v>0.857142857142857</v>
      </c>
      <c r="H17" s="1">
        <v>0.0</v>
      </c>
      <c r="I17" s="1">
        <v>2028468.91621802</v>
      </c>
      <c r="J17" s="1">
        <v>2692271.50731422</v>
      </c>
      <c r="K17" s="1">
        <v>0.0951453884840951</v>
      </c>
      <c r="L17" s="1">
        <v>0.0427326150254707</v>
      </c>
      <c r="M17" s="1">
        <v>0.197300737728878</v>
      </c>
      <c r="N17" s="1">
        <v>0.736210433015782</v>
      </c>
      <c r="O17" s="1">
        <v>0.138695432900939</v>
      </c>
      <c r="P17" s="1">
        <v>13990.2917934409</v>
      </c>
      <c r="Q17" s="1">
        <v>0.142857142857142</v>
      </c>
      <c r="R17" s="1">
        <v>0.0</v>
      </c>
      <c r="S17" s="1">
        <v>2258655.30118734</v>
      </c>
      <c r="T17" s="1">
        <v>2997786.25378332</v>
      </c>
      <c r="V17" s="3">
        <f t="shared" si="1"/>
        <v>0.7142857143</v>
      </c>
      <c r="W17" s="3">
        <f t="shared" si="2"/>
        <v>1</v>
      </c>
      <c r="X17" s="3">
        <f t="shared" si="3"/>
        <v>0.7142857143</v>
      </c>
      <c r="Y17" s="3">
        <f t="shared" si="4"/>
        <v>21</v>
      </c>
      <c r="Z17" s="3">
        <f t="shared" si="5"/>
        <v>21</v>
      </c>
      <c r="AA17" s="3">
        <f t="shared" si="6"/>
        <v>26</v>
      </c>
      <c r="AB17" s="3">
        <f t="shared" si="7"/>
        <v>21</v>
      </c>
      <c r="AC17" s="3">
        <f t="shared" si="8"/>
        <v>22</v>
      </c>
      <c r="AD17" s="3">
        <f t="shared" si="9"/>
        <v>30</v>
      </c>
      <c r="AE17" s="3">
        <f t="shared" si="10"/>
        <v>51</v>
      </c>
      <c r="AF17" s="3">
        <f t="shared" si="11"/>
        <v>10</v>
      </c>
    </row>
    <row r="18">
      <c r="A18" s="1">
        <v>0.694643402390138</v>
      </c>
      <c r="B18" s="1">
        <v>0.0</v>
      </c>
      <c r="C18" s="1">
        <v>0.200446246233124</v>
      </c>
      <c r="D18" s="1">
        <v>0.299596365548968</v>
      </c>
      <c r="E18" s="1">
        <v>0.0</v>
      </c>
      <c r="F18" s="1">
        <v>230343.563448374</v>
      </c>
      <c r="G18" s="1">
        <v>0.6</v>
      </c>
      <c r="H18" s="1">
        <v>0.0</v>
      </c>
      <c r="I18" s="1">
        <v>1575601.08958591</v>
      </c>
      <c r="J18" s="1">
        <v>1742958.03188771</v>
      </c>
      <c r="K18" s="1">
        <v>0.72422719023271</v>
      </c>
      <c r="L18" s="1">
        <v>0.0390608068055053</v>
      </c>
      <c r="M18" s="1">
        <v>0.16623303961992</v>
      </c>
      <c r="N18" s="1">
        <v>0.119634151540647</v>
      </c>
      <c r="O18" s="1">
        <v>0.136727628720529</v>
      </c>
      <c r="P18" s="1">
        <v>39202.5564899559</v>
      </c>
      <c r="Q18" s="1">
        <v>0.4</v>
      </c>
      <c r="R18" s="1">
        <v>0.0</v>
      </c>
      <c r="S18" s="1">
        <v>1485825.62207383</v>
      </c>
      <c r="T18" s="1">
        <v>1643646.63518533</v>
      </c>
      <c r="V18" s="3">
        <f t="shared" si="1"/>
        <v>0.2</v>
      </c>
      <c r="W18" s="3">
        <f t="shared" si="2"/>
        <v>1</v>
      </c>
      <c r="X18" s="3">
        <f t="shared" si="3"/>
        <v>0.2</v>
      </c>
      <c r="Y18" s="3">
        <f t="shared" si="4"/>
        <v>9</v>
      </c>
      <c r="Z18" s="3">
        <f t="shared" si="5"/>
        <v>9</v>
      </c>
      <c r="AA18" s="3">
        <f t="shared" si="6"/>
        <v>50</v>
      </c>
      <c r="AB18" s="3">
        <f t="shared" si="7"/>
        <v>53</v>
      </c>
      <c r="AC18" s="3">
        <f t="shared" si="8"/>
        <v>11</v>
      </c>
      <c r="AD18" s="3">
        <f t="shared" si="9"/>
        <v>27</v>
      </c>
      <c r="AE18" s="3">
        <f t="shared" si="10"/>
        <v>39</v>
      </c>
      <c r="AF18" s="3">
        <f t="shared" si="11"/>
        <v>22</v>
      </c>
    </row>
    <row r="19">
      <c r="A19" s="1">
        <v>0.285895549451366</v>
      </c>
      <c r="B19" s="1">
        <v>0.0</v>
      </c>
      <c r="C19" s="1">
        <v>0.0359507520553095</v>
      </c>
      <c r="D19" s="1">
        <v>0.02654670014931</v>
      </c>
      <c r="E19" s="1">
        <v>0.0</v>
      </c>
      <c r="F19" s="1">
        <v>70282.5943326255</v>
      </c>
      <c r="G19" s="1">
        <v>0.857142857142857</v>
      </c>
      <c r="H19" s="1">
        <v>0.0</v>
      </c>
      <c r="I19" s="1">
        <v>1980209.90498786</v>
      </c>
      <c r="J19" s="1">
        <v>2529681.65511581</v>
      </c>
      <c r="K19" s="1">
        <v>0.152635013880691</v>
      </c>
      <c r="L19" s="1">
        <v>0.227799305303843</v>
      </c>
      <c r="M19" s="1">
        <v>0.224534743702352</v>
      </c>
      <c r="N19" s="1">
        <v>0.632105744121241</v>
      </c>
      <c r="O19" s="1">
        <v>1.41753154598156</v>
      </c>
      <c r="P19" s="1">
        <v>23191.1672691965</v>
      </c>
      <c r="Q19" s="1">
        <v>0.142857142857142</v>
      </c>
      <c r="R19" s="1">
        <v>0.0</v>
      </c>
      <c r="S19" s="1">
        <v>2129033.68876129</v>
      </c>
      <c r="T19" s="1">
        <v>2719801.79648173</v>
      </c>
      <c r="V19" s="3">
        <f t="shared" si="1"/>
        <v>0.7142857143</v>
      </c>
      <c r="W19" s="3">
        <f t="shared" si="2"/>
        <v>1</v>
      </c>
      <c r="X19" s="3">
        <f t="shared" si="3"/>
        <v>0.7142857143</v>
      </c>
      <c r="Y19" s="3">
        <f t="shared" si="4"/>
        <v>21</v>
      </c>
      <c r="Z19" s="3">
        <f t="shared" si="5"/>
        <v>21</v>
      </c>
      <c r="AA19" s="3">
        <f t="shared" si="6"/>
        <v>31</v>
      </c>
      <c r="AB19" s="3">
        <f t="shared" si="7"/>
        <v>24</v>
      </c>
      <c r="AC19" s="3">
        <f t="shared" si="8"/>
        <v>11</v>
      </c>
      <c r="AD19" s="3">
        <f t="shared" si="9"/>
        <v>45</v>
      </c>
      <c r="AE19" s="3">
        <f t="shared" si="10"/>
        <v>51</v>
      </c>
      <c r="AF19" s="3">
        <f t="shared" si="11"/>
        <v>10</v>
      </c>
    </row>
    <row r="20">
      <c r="A20" s="1">
        <v>0.0</v>
      </c>
      <c r="B20" s="1">
        <v>0.0</v>
      </c>
      <c r="C20" s="1">
        <v>0.707106781186547</v>
      </c>
      <c r="D20" s="1">
        <v>1.0</v>
      </c>
      <c r="E20" s="1">
        <v>0.0</v>
      </c>
      <c r="F20" s="1">
        <v>0.0</v>
      </c>
      <c r="G20" s="1">
        <v>0.5</v>
      </c>
      <c r="H20" s="1">
        <v>0.0</v>
      </c>
      <c r="I20" s="1">
        <v>1519927.28366515</v>
      </c>
      <c r="J20" s="1">
        <v>2105893.89776723</v>
      </c>
      <c r="K20" s="1">
        <v>0.0</v>
      </c>
      <c r="L20" s="1">
        <v>5.06900349374113</v>
      </c>
      <c r="M20" s="1">
        <v>0.707106781186547</v>
      </c>
      <c r="N20" s="1">
        <v>1.0</v>
      </c>
      <c r="O20" s="1">
        <v>33.676908809171</v>
      </c>
      <c r="P20" s="1">
        <v>18869.2936918371</v>
      </c>
      <c r="Q20" s="1">
        <v>0.5</v>
      </c>
      <c r="R20" s="1">
        <v>0.0</v>
      </c>
      <c r="S20" s="1">
        <v>1511555.78227649</v>
      </c>
      <c r="T20" s="1">
        <v>2094294.17402945</v>
      </c>
      <c r="V20" s="3">
        <f t="shared" si="1"/>
        <v>0</v>
      </c>
      <c r="W20" s="3">
        <f t="shared" si="2"/>
        <v>-1</v>
      </c>
      <c r="X20" s="3">
        <f t="shared" si="3"/>
        <v>0</v>
      </c>
      <c r="Y20" s="3">
        <f t="shared" si="4"/>
        <v>3.5</v>
      </c>
      <c r="Z20" s="3">
        <f t="shared" si="5"/>
        <v>-3.5</v>
      </c>
      <c r="AA20" s="3">
        <f t="shared" si="6"/>
        <v>8</v>
      </c>
      <c r="AB20" s="3">
        <f t="shared" si="7"/>
        <v>8</v>
      </c>
      <c r="AC20" s="3">
        <f t="shared" si="8"/>
        <v>11</v>
      </c>
      <c r="AD20" s="3">
        <f t="shared" si="9"/>
        <v>60</v>
      </c>
      <c r="AE20" s="3">
        <f t="shared" si="10"/>
        <v>30.5</v>
      </c>
      <c r="AF20" s="3">
        <f t="shared" si="11"/>
        <v>30.5</v>
      </c>
    </row>
    <row r="21">
      <c r="A21" s="1">
        <v>0.709341911334492</v>
      </c>
      <c r="B21" s="1">
        <v>0.0</v>
      </c>
      <c r="C21" s="1">
        <v>0.219887613576575</v>
      </c>
      <c r="D21" s="1">
        <v>0.280729731113765</v>
      </c>
      <c r="E21" s="1">
        <v>0.0</v>
      </c>
      <c r="F21" s="1">
        <v>125639.380681395</v>
      </c>
      <c r="G21" s="1">
        <v>0.6</v>
      </c>
      <c r="H21" s="1">
        <v>0.0</v>
      </c>
      <c r="I21" s="1">
        <v>2684605.17506498</v>
      </c>
      <c r="J21" s="1">
        <v>3030244.9738734</v>
      </c>
      <c r="K21" s="1">
        <v>0.734570829052701</v>
      </c>
      <c r="L21" s="1">
        <v>0.0425832922621789</v>
      </c>
      <c r="M21" s="1">
        <v>0.139689568676367</v>
      </c>
      <c r="N21" s="1">
        <v>0.0632859357711909</v>
      </c>
      <c r="O21" s="1">
        <v>0.15147710633131</v>
      </c>
      <c r="P21" s="1">
        <v>160849.758886399</v>
      </c>
      <c r="Q21" s="1">
        <v>0.4</v>
      </c>
      <c r="R21" s="1">
        <v>0.0</v>
      </c>
      <c r="S21" s="1">
        <v>2474606.15846748</v>
      </c>
      <c r="T21" s="1">
        <v>2793208.41429855</v>
      </c>
      <c r="V21" s="3">
        <f t="shared" si="1"/>
        <v>0.2</v>
      </c>
      <c r="W21" s="3">
        <f t="shared" si="2"/>
        <v>1</v>
      </c>
      <c r="X21" s="3">
        <f t="shared" si="3"/>
        <v>0.2</v>
      </c>
      <c r="Y21" s="3">
        <f t="shared" si="4"/>
        <v>9</v>
      </c>
      <c r="Z21" s="3">
        <f t="shared" si="5"/>
        <v>9</v>
      </c>
      <c r="AA21" s="3">
        <f t="shared" si="6"/>
        <v>51</v>
      </c>
      <c r="AB21" s="3">
        <f t="shared" si="7"/>
        <v>54</v>
      </c>
      <c r="AC21" s="3">
        <f t="shared" si="8"/>
        <v>11</v>
      </c>
      <c r="AD21" s="3">
        <f t="shared" si="9"/>
        <v>29</v>
      </c>
      <c r="AE21" s="3">
        <f t="shared" si="10"/>
        <v>39</v>
      </c>
      <c r="AF21" s="3">
        <f t="shared" si="11"/>
        <v>22</v>
      </c>
    </row>
    <row r="22">
      <c r="A22" s="1">
        <v>0.676307300184117</v>
      </c>
      <c r="B22" s="1">
        <v>1.22925997831908</v>
      </c>
      <c r="C22" s="1">
        <v>0.304812791523764</v>
      </c>
      <c r="D22" s="1">
        <v>0.230533192437685</v>
      </c>
      <c r="E22" s="1">
        <v>5.13704674604589</v>
      </c>
      <c r="F22" s="1">
        <v>53512.2491382661</v>
      </c>
      <c r="G22" s="1">
        <v>0.25</v>
      </c>
      <c r="H22" s="1">
        <v>0.0</v>
      </c>
      <c r="I22" s="1">
        <v>1911603.15317375</v>
      </c>
      <c r="J22" s="1">
        <v>2087531.35524286</v>
      </c>
      <c r="K22" s="1">
        <v>0.692969783297261</v>
      </c>
      <c r="L22" s="1">
        <v>0.0</v>
      </c>
      <c r="M22" s="1">
        <v>0.0750631347741044</v>
      </c>
      <c r="N22" s="1">
        <v>0.192369525700758</v>
      </c>
      <c r="O22" s="1">
        <v>0.0</v>
      </c>
      <c r="P22" s="1">
        <v>19620.6202458681</v>
      </c>
      <c r="Q22" s="1">
        <v>0.75</v>
      </c>
      <c r="R22" s="1">
        <v>0.0</v>
      </c>
      <c r="S22" s="1">
        <v>1906393.73708891</v>
      </c>
      <c r="T22" s="1">
        <v>2081842.60600629</v>
      </c>
      <c r="V22" s="3">
        <f t="shared" si="1"/>
        <v>-0.5</v>
      </c>
      <c r="W22" s="3">
        <f t="shared" si="2"/>
        <v>-1</v>
      </c>
      <c r="X22" s="3">
        <f t="shared" si="3"/>
        <v>0.5</v>
      </c>
      <c r="Y22" s="3">
        <f t="shared" si="4"/>
        <v>16</v>
      </c>
      <c r="Z22" s="3">
        <f t="shared" si="5"/>
        <v>-16</v>
      </c>
      <c r="AA22" s="3">
        <f t="shared" si="6"/>
        <v>48</v>
      </c>
      <c r="AB22" s="3">
        <f t="shared" si="7"/>
        <v>49</v>
      </c>
      <c r="AC22" s="3">
        <f t="shared" si="8"/>
        <v>55</v>
      </c>
      <c r="AD22" s="3">
        <f t="shared" si="9"/>
        <v>11</v>
      </c>
      <c r="AE22" s="3">
        <f t="shared" si="10"/>
        <v>15</v>
      </c>
      <c r="AF22" s="3">
        <f t="shared" si="11"/>
        <v>46</v>
      </c>
    </row>
    <row r="23">
      <c r="A23" s="1">
        <v>0.162352954277834</v>
      </c>
      <c r="B23" s="1">
        <v>0.0401464692346739</v>
      </c>
      <c r="C23" s="1">
        <v>0.365213154896709</v>
      </c>
      <c r="D23" s="1">
        <v>0.691125085036082</v>
      </c>
      <c r="E23" s="1">
        <v>0.0802929384693478</v>
      </c>
      <c r="F23" s="1">
        <v>0.0</v>
      </c>
      <c r="G23" s="1">
        <v>0.25</v>
      </c>
      <c r="H23" s="1">
        <v>0.0</v>
      </c>
      <c r="I23" s="1">
        <v>1889587.37294931</v>
      </c>
      <c r="J23" s="1">
        <v>2301769.66102236</v>
      </c>
      <c r="K23" s="1">
        <v>0.475679056784274</v>
      </c>
      <c r="L23" s="1">
        <v>2.02983401270254</v>
      </c>
      <c r="M23" s="1">
        <v>0.121595186587669</v>
      </c>
      <c r="N23" s="1">
        <v>0.402545624086499</v>
      </c>
      <c r="O23" s="1">
        <v>8.71067163442455</v>
      </c>
      <c r="P23" s="1">
        <v>152943.695970529</v>
      </c>
      <c r="Q23" s="1">
        <v>0.75</v>
      </c>
      <c r="R23" s="1">
        <v>0.0</v>
      </c>
      <c r="S23" s="1">
        <v>1920245.2134336</v>
      </c>
      <c r="T23" s="1">
        <v>2339115.10347038</v>
      </c>
      <c r="V23" s="3">
        <f t="shared" si="1"/>
        <v>-0.5</v>
      </c>
      <c r="W23" s="3">
        <f t="shared" si="2"/>
        <v>-1</v>
      </c>
      <c r="X23" s="3">
        <f t="shared" si="3"/>
        <v>0.5</v>
      </c>
      <c r="Y23" s="3">
        <f t="shared" si="4"/>
        <v>16</v>
      </c>
      <c r="Z23" s="3">
        <f t="shared" si="5"/>
        <v>-16</v>
      </c>
      <c r="AA23" s="3">
        <f t="shared" si="6"/>
        <v>25</v>
      </c>
      <c r="AB23" s="3">
        <f t="shared" si="7"/>
        <v>39</v>
      </c>
      <c r="AC23" s="3">
        <f t="shared" si="8"/>
        <v>28</v>
      </c>
      <c r="AD23" s="3">
        <f t="shared" si="9"/>
        <v>56</v>
      </c>
      <c r="AE23" s="3">
        <f t="shared" si="10"/>
        <v>15</v>
      </c>
      <c r="AF23" s="3">
        <f t="shared" si="11"/>
        <v>46</v>
      </c>
    </row>
    <row r="24">
      <c r="A24" s="1">
        <v>0.0</v>
      </c>
      <c r="B24" s="1">
        <v>3.77697184471536</v>
      </c>
      <c r="C24" s="1">
        <v>1.17469148039908</v>
      </c>
      <c r="D24" s="1">
        <v>1.25761557021116</v>
      </c>
      <c r="E24" s="1">
        <v>22.4138368098847</v>
      </c>
      <c r="F24" s="1">
        <v>46553.2999473965</v>
      </c>
      <c r="G24" s="1">
        <v>0.0</v>
      </c>
      <c r="H24" s="1">
        <v>0.0</v>
      </c>
      <c r="I24" s="1">
        <v>2012642.90614426</v>
      </c>
      <c r="J24" s="1">
        <v>2788562.15774429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1.0</v>
      </c>
      <c r="R24" s="1">
        <v>0.0</v>
      </c>
      <c r="S24" s="1">
        <v>1996228.91990839</v>
      </c>
      <c r="T24" s="1">
        <v>2765820.5038193</v>
      </c>
      <c r="V24" s="3">
        <f t="shared" si="1"/>
        <v>-1</v>
      </c>
      <c r="W24" s="3">
        <f t="shared" si="2"/>
        <v>-1</v>
      </c>
      <c r="X24" s="3">
        <f t="shared" si="3"/>
        <v>1</v>
      </c>
      <c r="Y24" s="3">
        <f t="shared" si="4"/>
        <v>26.5</v>
      </c>
      <c r="Z24" s="3">
        <f t="shared" si="5"/>
        <v>-26.5</v>
      </c>
      <c r="AA24" s="3">
        <f t="shared" si="6"/>
        <v>8</v>
      </c>
      <c r="AB24" s="3">
        <f t="shared" si="7"/>
        <v>8</v>
      </c>
      <c r="AC24" s="3">
        <f t="shared" si="8"/>
        <v>59</v>
      </c>
      <c r="AD24" s="3">
        <f t="shared" si="9"/>
        <v>11</v>
      </c>
      <c r="AE24" s="3">
        <f t="shared" si="10"/>
        <v>4.5</v>
      </c>
      <c r="AF24" s="3">
        <f t="shared" si="11"/>
        <v>56.5</v>
      </c>
    </row>
    <row r="25">
      <c r="A25" s="1">
        <v>0.0460726656410707</v>
      </c>
      <c r="B25" s="1">
        <v>0.181729982976371</v>
      </c>
      <c r="C25" s="1">
        <v>0.19743404390976</v>
      </c>
      <c r="D25" s="1">
        <v>0.444029397472874</v>
      </c>
      <c r="E25" s="1">
        <v>0.505407981967481</v>
      </c>
      <c r="F25" s="1">
        <v>87163.6541266945</v>
      </c>
      <c r="G25" s="1">
        <v>0.25</v>
      </c>
      <c r="H25" s="1">
        <v>0.0</v>
      </c>
      <c r="I25" s="1">
        <v>1884533.87971351</v>
      </c>
      <c r="J25" s="1">
        <v>2475435.10208729</v>
      </c>
      <c r="K25" s="1">
        <v>0.206938188984361</v>
      </c>
      <c r="L25" s="1">
        <v>0.0</v>
      </c>
      <c r="M25" s="1">
        <v>0.0169270687123675</v>
      </c>
      <c r="N25" s="1">
        <v>0.00782673498464214</v>
      </c>
      <c r="O25" s="1">
        <v>0.0</v>
      </c>
      <c r="P25" s="1">
        <v>112923.7398177</v>
      </c>
      <c r="Q25" s="1">
        <v>0.75</v>
      </c>
      <c r="R25" s="1">
        <v>0.0</v>
      </c>
      <c r="S25" s="1">
        <v>1775888.60268702</v>
      </c>
      <c r="T25" s="1">
        <v>2332723.43120308</v>
      </c>
      <c r="V25" s="3">
        <f t="shared" si="1"/>
        <v>-0.5</v>
      </c>
      <c r="W25" s="3">
        <f t="shared" si="2"/>
        <v>-1</v>
      </c>
      <c r="X25" s="3">
        <f t="shared" si="3"/>
        <v>0.5</v>
      </c>
      <c r="Y25" s="3">
        <f t="shared" si="4"/>
        <v>16</v>
      </c>
      <c r="Z25" s="3">
        <f t="shared" si="5"/>
        <v>-16</v>
      </c>
      <c r="AA25" s="3">
        <f t="shared" si="6"/>
        <v>18</v>
      </c>
      <c r="AB25" s="3">
        <f t="shared" si="7"/>
        <v>28</v>
      </c>
      <c r="AC25" s="3">
        <f t="shared" si="8"/>
        <v>44</v>
      </c>
      <c r="AD25" s="3">
        <f t="shared" si="9"/>
        <v>11</v>
      </c>
      <c r="AE25" s="3">
        <f t="shared" si="10"/>
        <v>15</v>
      </c>
      <c r="AF25" s="3">
        <f t="shared" si="11"/>
        <v>46</v>
      </c>
    </row>
    <row r="26">
      <c r="A26" s="1">
        <v>0.322018285329228</v>
      </c>
      <c r="B26" s="1">
        <v>1.02490391454649</v>
      </c>
      <c r="C26" s="1">
        <v>0.0651938505929828</v>
      </c>
      <c r="D26" s="1">
        <v>0.16638632588271</v>
      </c>
      <c r="E26" s="1">
        <v>4.09494766773001</v>
      </c>
      <c r="F26" s="1">
        <v>112500.946759911</v>
      </c>
      <c r="G26" s="1">
        <v>0.666666666666666</v>
      </c>
      <c r="H26" s="1">
        <v>0.0</v>
      </c>
      <c r="I26" s="1">
        <v>2098163.36175277</v>
      </c>
      <c r="J26" s="1">
        <v>2706671.32225206</v>
      </c>
      <c r="K26" s="1">
        <v>0.0</v>
      </c>
      <c r="L26" s="1">
        <v>0.0</v>
      </c>
      <c r="M26" s="1">
        <v>0.836939423356888</v>
      </c>
      <c r="N26" s="1">
        <v>1.0</v>
      </c>
      <c r="O26" s="1">
        <v>0.0</v>
      </c>
      <c r="P26" s="1">
        <v>0.0</v>
      </c>
      <c r="Q26" s="1">
        <v>0.333333333333333</v>
      </c>
      <c r="R26" s="1">
        <v>0.0</v>
      </c>
      <c r="S26" s="1">
        <v>2064595.53944556</v>
      </c>
      <c r="T26" s="1">
        <v>2663367.7853327</v>
      </c>
      <c r="V26" s="3">
        <f t="shared" si="1"/>
        <v>0.3333333333</v>
      </c>
      <c r="W26" s="3">
        <f t="shared" si="2"/>
        <v>1</v>
      </c>
      <c r="X26" s="3">
        <f t="shared" si="3"/>
        <v>0.3333333333</v>
      </c>
      <c r="Y26" s="3">
        <f t="shared" si="4"/>
        <v>12</v>
      </c>
      <c r="Z26" s="3">
        <f t="shared" si="5"/>
        <v>12</v>
      </c>
      <c r="AA26" s="3">
        <f t="shared" si="6"/>
        <v>32</v>
      </c>
      <c r="AB26" s="3">
        <f t="shared" si="7"/>
        <v>8</v>
      </c>
      <c r="AC26" s="3">
        <f t="shared" si="8"/>
        <v>53</v>
      </c>
      <c r="AD26" s="3">
        <f t="shared" si="9"/>
        <v>11</v>
      </c>
      <c r="AE26" s="3">
        <f t="shared" si="10"/>
        <v>42</v>
      </c>
      <c r="AF26" s="3">
        <f t="shared" si="11"/>
        <v>19</v>
      </c>
    </row>
    <row r="27">
      <c r="A27" s="1">
        <v>0.0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1624915.92577307</v>
      </c>
      <c r="J27" s="1">
        <v>2251358.83836674</v>
      </c>
      <c r="K27" s="1">
        <v>0.0</v>
      </c>
      <c r="L27" s="1">
        <v>2.17378283497726</v>
      </c>
      <c r="M27" s="1">
        <v>0.991008550849907</v>
      </c>
      <c r="N27" s="1">
        <v>1.13588875707949</v>
      </c>
      <c r="O27" s="1">
        <v>11.8932263529973</v>
      </c>
      <c r="P27" s="1">
        <v>24343.6996165812</v>
      </c>
      <c r="Q27" s="1">
        <v>0.0</v>
      </c>
      <c r="R27" s="1">
        <v>0.0</v>
      </c>
      <c r="S27" s="1">
        <v>1673430.49502223</v>
      </c>
      <c r="T27" s="1">
        <v>2318576.84948558</v>
      </c>
      <c r="V27" s="3">
        <f t="shared" si="1"/>
        <v>1</v>
      </c>
      <c r="W27" s="3">
        <f t="shared" si="2"/>
        <v>1</v>
      </c>
      <c r="X27" s="3">
        <f t="shared" si="3"/>
        <v>1</v>
      </c>
      <c r="Y27" s="3">
        <f t="shared" si="4"/>
        <v>26.5</v>
      </c>
      <c r="Z27" s="3">
        <f t="shared" si="5"/>
        <v>26.5</v>
      </c>
      <c r="AA27" s="3">
        <f t="shared" si="6"/>
        <v>8</v>
      </c>
      <c r="AB27" s="3">
        <f t="shared" si="7"/>
        <v>8</v>
      </c>
      <c r="AC27" s="3">
        <f t="shared" si="8"/>
        <v>11</v>
      </c>
      <c r="AD27" s="3">
        <f t="shared" si="9"/>
        <v>57</v>
      </c>
      <c r="AE27" s="3">
        <f t="shared" si="10"/>
        <v>56.5</v>
      </c>
      <c r="AF27" s="3">
        <f t="shared" si="11"/>
        <v>4.5</v>
      </c>
    </row>
    <row r="28">
      <c r="A28" s="1">
        <v>0.740960402353386</v>
      </c>
      <c r="B28" s="1">
        <v>0.0</v>
      </c>
      <c r="C28" s="1">
        <v>0.0</v>
      </c>
      <c r="D28" s="1">
        <v>0.0</v>
      </c>
      <c r="E28" s="1">
        <v>0.0</v>
      </c>
      <c r="F28" s="1">
        <v>226982.641637452</v>
      </c>
      <c r="G28" s="1">
        <v>1.0</v>
      </c>
      <c r="H28" s="1">
        <v>0.0</v>
      </c>
      <c r="I28" s="1">
        <v>1938944.55402558</v>
      </c>
      <c r="J28" s="1">
        <v>2185765.92656113</v>
      </c>
      <c r="K28" s="1">
        <v>0.476828264548263</v>
      </c>
      <c r="L28" s="1">
        <v>0.435681829668686</v>
      </c>
      <c r="M28" s="1">
        <v>0.409380715391369</v>
      </c>
      <c r="N28" s="1">
        <v>0.337954837381673</v>
      </c>
      <c r="O28" s="1">
        <v>1.59846426668041</v>
      </c>
      <c r="P28" s="1">
        <v>80743.0335992311</v>
      </c>
      <c r="Q28" s="1">
        <v>0.0</v>
      </c>
      <c r="R28" s="1">
        <v>0.0</v>
      </c>
      <c r="S28" s="1">
        <v>1952328.22794972</v>
      </c>
      <c r="T28" s="1">
        <v>2200853.16289157</v>
      </c>
      <c r="V28" s="3">
        <f t="shared" si="1"/>
        <v>1</v>
      </c>
      <c r="W28" s="3">
        <f t="shared" si="2"/>
        <v>1</v>
      </c>
      <c r="X28" s="3">
        <f t="shared" si="3"/>
        <v>1</v>
      </c>
      <c r="Y28" s="3">
        <f t="shared" si="4"/>
        <v>26.5</v>
      </c>
      <c r="Z28" s="3">
        <f t="shared" si="5"/>
        <v>26.5</v>
      </c>
      <c r="AA28" s="3">
        <f t="shared" si="6"/>
        <v>55</v>
      </c>
      <c r="AB28" s="3">
        <f t="shared" si="7"/>
        <v>40</v>
      </c>
      <c r="AC28" s="3">
        <f t="shared" si="8"/>
        <v>11</v>
      </c>
      <c r="AD28" s="3">
        <f t="shared" si="9"/>
        <v>48</v>
      </c>
      <c r="AE28" s="3">
        <f t="shared" si="10"/>
        <v>56.5</v>
      </c>
      <c r="AF28" s="3">
        <f t="shared" si="11"/>
        <v>4.5</v>
      </c>
    </row>
    <row r="29">
      <c r="A29" s="1">
        <v>0.0</v>
      </c>
      <c r="B29" s="1">
        <v>0.993645213384692</v>
      </c>
      <c r="C29" s="1">
        <v>0.385730874356599</v>
      </c>
      <c r="D29" s="1">
        <v>0.587767343563543</v>
      </c>
      <c r="E29" s="1">
        <v>2.95750572042147</v>
      </c>
      <c r="F29" s="1">
        <v>120449.283311003</v>
      </c>
      <c r="G29" s="1">
        <v>0.333333333333333</v>
      </c>
      <c r="H29" s="1">
        <v>0.0</v>
      </c>
      <c r="I29" s="1">
        <v>1697874.72212776</v>
      </c>
      <c r="J29" s="1">
        <v>2162502.78824371</v>
      </c>
      <c r="K29" s="1">
        <v>0.282654167007997</v>
      </c>
      <c r="L29" s="1">
        <v>0.269347252734487</v>
      </c>
      <c r="M29" s="1">
        <v>0.17850694648065</v>
      </c>
      <c r="N29" s="1">
        <v>0.490354018280616</v>
      </c>
      <c r="O29" s="1">
        <v>0.934871387632141</v>
      </c>
      <c r="P29" s="1">
        <v>41039.4338196261</v>
      </c>
      <c r="Q29" s="1">
        <v>0.666666666666666</v>
      </c>
      <c r="R29" s="1">
        <v>0.0</v>
      </c>
      <c r="S29" s="1">
        <v>1702043.10703647</v>
      </c>
      <c r="T29" s="1">
        <v>2167811.8755718</v>
      </c>
      <c r="V29" s="3">
        <f t="shared" si="1"/>
        <v>-0.3333333333</v>
      </c>
      <c r="W29" s="3">
        <f t="shared" si="2"/>
        <v>-1</v>
      </c>
      <c r="X29" s="3">
        <f t="shared" si="3"/>
        <v>0.3333333333</v>
      </c>
      <c r="Y29" s="3">
        <f t="shared" si="4"/>
        <v>12</v>
      </c>
      <c r="Z29" s="3">
        <f t="shared" si="5"/>
        <v>-12</v>
      </c>
      <c r="AA29" s="3">
        <f t="shared" si="6"/>
        <v>8</v>
      </c>
      <c r="AB29" s="3">
        <f t="shared" si="7"/>
        <v>30</v>
      </c>
      <c r="AC29" s="3">
        <f t="shared" si="8"/>
        <v>52</v>
      </c>
      <c r="AD29" s="3">
        <f t="shared" si="9"/>
        <v>46</v>
      </c>
      <c r="AE29" s="3">
        <f t="shared" si="10"/>
        <v>19</v>
      </c>
      <c r="AF29" s="3">
        <f t="shared" si="11"/>
        <v>42</v>
      </c>
    </row>
    <row r="30">
      <c r="A30" s="1">
        <v>0.661705156638862</v>
      </c>
      <c r="B30" s="1">
        <v>0.0448440678035491</v>
      </c>
      <c r="C30" s="1">
        <v>0.112821091168461</v>
      </c>
      <c r="D30" s="1">
        <v>0.129896959522952</v>
      </c>
      <c r="E30" s="1">
        <v>0.179376271214196</v>
      </c>
      <c r="F30" s="1">
        <v>74357.6291788218</v>
      </c>
      <c r="G30" s="1">
        <v>0.428571428571428</v>
      </c>
      <c r="H30" s="1">
        <v>0.0</v>
      </c>
      <c r="I30" s="1">
        <v>1300851.89761196</v>
      </c>
      <c r="J30" s="1">
        <v>1488396.12740963</v>
      </c>
      <c r="K30" s="1">
        <v>0.55049086547998</v>
      </c>
      <c r="L30" s="1">
        <v>0.0453236347078508</v>
      </c>
      <c r="M30" s="1">
        <v>0.0712985780961581</v>
      </c>
      <c r="N30" s="1">
        <v>0.171674914073341</v>
      </c>
      <c r="O30" s="1">
        <v>0.205494994376133</v>
      </c>
      <c r="P30" s="1">
        <v>49300.3781121708</v>
      </c>
      <c r="Q30" s="1">
        <v>0.571428571428571</v>
      </c>
      <c r="R30" s="1">
        <v>0.0</v>
      </c>
      <c r="S30" s="1">
        <v>1299311.80089907</v>
      </c>
      <c r="T30" s="1">
        <v>1486634.03358373</v>
      </c>
      <c r="V30" s="3">
        <f t="shared" si="1"/>
        <v>-0.1428571429</v>
      </c>
      <c r="W30" s="3">
        <f t="shared" si="2"/>
        <v>-1</v>
      </c>
      <c r="X30" s="3">
        <f t="shared" si="3"/>
        <v>0.1428571429</v>
      </c>
      <c r="Y30" s="3">
        <f t="shared" si="4"/>
        <v>7</v>
      </c>
      <c r="Z30" s="3">
        <f t="shared" si="5"/>
        <v>-7</v>
      </c>
      <c r="AA30" s="3">
        <f t="shared" si="6"/>
        <v>46</v>
      </c>
      <c r="AB30" s="3">
        <f t="shared" si="7"/>
        <v>43</v>
      </c>
      <c r="AC30" s="3">
        <f t="shared" si="8"/>
        <v>33</v>
      </c>
      <c r="AD30" s="3">
        <f t="shared" si="9"/>
        <v>34</v>
      </c>
      <c r="AE30" s="3">
        <f t="shared" si="10"/>
        <v>24</v>
      </c>
      <c r="AF30" s="3">
        <f t="shared" si="11"/>
        <v>37</v>
      </c>
    </row>
    <row r="31">
      <c r="A31" s="1">
        <v>0.529614353601195</v>
      </c>
      <c r="B31" s="1">
        <v>0.0446678771661149</v>
      </c>
      <c r="C31" s="1">
        <v>0.0519574654360704</v>
      </c>
      <c r="D31" s="1">
        <v>0.14806692598838</v>
      </c>
      <c r="E31" s="1">
        <v>0.259396411199075</v>
      </c>
      <c r="F31" s="1">
        <v>47997.0409463181</v>
      </c>
      <c r="G31" s="1">
        <v>0.5</v>
      </c>
      <c r="H31" s="1">
        <v>0.0</v>
      </c>
      <c r="I31" s="1">
        <v>1878117.33167736</v>
      </c>
      <c r="J31" s="1">
        <v>2179122.89163416</v>
      </c>
      <c r="K31" s="1">
        <v>0.585494176208165</v>
      </c>
      <c r="L31" s="1">
        <v>0.0</v>
      </c>
      <c r="M31" s="1">
        <v>0.125835551042619</v>
      </c>
      <c r="N31" s="1">
        <v>0.240194596358806</v>
      </c>
      <c r="O31" s="1">
        <v>0.0</v>
      </c>
      <c r="P31" s="1">
        <v>101410.88495389</v>
      </c>
      <c r="Q31" s="1">
        <v>0.5</v>
      </c>
      <c r="R31" s="1">
        <v>0.0</v>
      </c>
      <c r="S31" s="1">
        <v>1932574.45058561</v>
      </c>
      <c r="T31" s="1">
        <v>2242308.04500398</v>
      </c>
      <c r="V31" s="3">
        <f t="shared" si="1"/>
        <v>0</v>
      </c>
      <c r="W31" s="3">
        <f t="shared" si="2"/>
        <v>-1</v>
      </c>
      <c r="X31" s="3">
        <f t="shared" si="3"/>
        <v>0</v>
      </c>
      <c r="Y31" s="3">
        <f t="shared" si="4"/>
        <v>3.5</v>
      </c>
      <c r="Z31" s="3">
        <f t="shared" si="5"/>
        <v>-3.5</v>
      </c>
      <c r="AA31" s="3">
        <f t="shared" si="6"/>
        <v>42</v>
      </c>
      <c r="AB31" s="3">
        <f t="shared" si="7"/>
        <v>45</v>
      </c>
      <c r="AC31" s="3">
        <f t="shared" si="8"/>
        <v>32</v>
      </c>
      <c r="AD31" s="3">
        <f t="shared" si="9"/>
        <v>11</v>
      </c>
      <c r="AE31" s="3">
        <f t="shared" si="10"/>
        <v>30.5</v>
      </c>
      <c r="AF31" s="3">
        <f t="shared" si="11"/>
        <v>30.5</v>
      </c>
    </row>
    <row r="32">
      <c r="A32">
        <f t="shared" ref="A32:T32" si="12">AVERAGE(A2:A31)</f>
        <v>0.3116243752</v>
      </c>
      <c r="B32">
        <f t="shared" si="12"/>
        <v>0.3241883629</v>
      </c>
      <c r="C32">
        <f t="shared" si="12"/>
        <v>0.2676765309</v>
      </c>
      <c r="D32">
        <f t="shared" si="12"/>
        <v>0.3688606753</v>
      </c>
      <c r="E32">
        <f t="shared" si="12"/>
        <v>1.449196092</v>
      </c>
      <c r="F32">
        <f t="shared" si="12"/>
        <v>101329.2563</v>
      </c>
      <c r="G32">
        <f t="shared" si="12"/>
        <v>0.488968254</v>
      </c>
      <c r="H32">
        <f t="shared" si="12"/>
        <v>0</v>
      </c>
      <c r="I32">
        <f t="shared" si="12"/>
        <v>1826841.728</v>
      </c>
      <c r="J32">
        <f t="shared" si="12"/>
        <v>2274287.257</v>
      </c>
      <c r="K32">
        <f t="shared" si="12"/>
        <v>0.3515532185</v>
      </c>
      <c r="L32">
        <f t="shared" si="12"/>
        <v>0.5344795767</v>
      </c>
      <c r="M32">
        <f t="shared" si="12"/>
        <v>0.4035142631</v>
      </c>
      <c r="N32">
        <f t="shared" si="12"/>
        <v>0.4745401123</v>
      </c>
      <c r="O32">
        <f t="shared" si="12"/>
        <v>2.546479273</v>
      </c>
      <c r="P32">
        <f t="shared" si="12"/>
        <v>50975.13314</v>
      </c>
      <c r="Q32">
        <f t="shared" si="12"/>
        <v>0.511031746</v>
      </c>
      <c r="R32">
        <f t="shared" si="12"/>
        <v>0</v>
      </c>
      <c r="S32">
        <f t="shared" si="12"/>
        <v>1831761.498</v>
      </c>
      <c r="T32">
        <f t="shared" si="12"/>
        <v>2281799.584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A33">
        <f t="shared" ref="A33:T33" si="13">STDEV(A2:A31)</f>
        <v>0.3005127491</v>
      </c>
      <c r="B33">
        <f t="shared" si="13"/>
        <v>0.7379743064</v>
      </c>
      <c r="C33">
        <f t="shared" si="13"/>
        <v>0.3124655905</v>
      </c>
      <c r="D33">
        <f t="shared" si="13"/>
        <v>0.3336648685</v>
      </c>
      <c r="E33">
        <f t="shared" si="13"/>
        <v>4.162878768</v>
      </c>
      <c r="F33">
        <f t="shared" si="13"/>
        <v>80835.47066</v>
      </c>
      <c r="G33">
        <f t="shared" si="13"/>
        <v>0.3162243558</v>
      </c>
      <c r="H33">
        <f t="shared" si="13"/>
        <v>0</v>
      </c>
      <c r="I33">
        <f t="shared" si="13"/>
        <v>315483.9966</v>
      </c>
      <c r="J33">
        <f t="shared" si="13"/>
        <v>453164.3143</v>
      </c>
      <c r="K33">
        <f t="shared" si="13"/>
        <v>0.3062113329</v>
      </c>
      <c r="L33">
        <f t="shared" si="13"/>
        <v>1.163430318</v>
      </c>
      <c r="M33">
        <f t="shared" si="13"/>
        <v>1.008532387</v>
      </c>
      <c r="N33">
        <f t="shared" si="13"/>
        <v>0.946677784</v>
      </c>
      <c r="O33">
        <f t="shared" si="13"/>
        <v>6.653619993</v>
      </c>
      <c r="P33">
        <f t="shared" si="13"/>
        <v>50435.29903</v>
      </c>
      <c r="Q33">
        <f t="shared" si="13"/>
        <v>0.3162243558</v>
      </c>
      <c r="R33">
        <f t="shared" si="13"/>
        <v>0</v>
      </c>
      <c r="S33">
        <f t="shared" si="13"/>
        <v>315062.5579</v>
      </c>
      <c r="T33">
        <f t="shared" si="13"/>
        <v>463181.9146</v>
      </c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210</v>
      </c>
      <c r="AA34" s="3">
        <f>sum(AA2:AA31)</f>
        <v>878</v>
      </c>
      <c r="AB34" s="3">
        <f>SUM(AB2:AB31)</f>
        <v>952</v>
      </c>
      <c r="AC34" s="3">
        <f>sum(AC2:AC31)</f>
        <v>937</v>
      </c>
      <c r="AD34" s="3">
        <f>SUM(AD2:AD31)</f>
        <v>893</v>
      </c>
      <c r="AE34" s="3">
        <f>sum(AE2:AE31)</f>
        <v>892</v>
      </c>
      <c r="AF34" s="3">
        <f>SUM(AF2:AF31)</f>
        <v>938</v>
      </c>
    </row>
    <row r="35">
      <c r="V35" s="2"/>
      <c r="W35" s="2"/>
      <c r="X35" s="2"/>
      <c r="Y35" s="2"/>
      <c r="Z35" s="3">
        <f>sum(Z2:Z31)</f>
        <v>-45</v>
      </c>
      <c r="AA35" s="2" t="s">
        <v>31</v>
      </c>
      <c r="AB35" s="3">
        <f>(AA34/Z36-(Z36+1)/2)/Z36</f>
        <v>0.4588888889</v>
      </c>
      <c r="AC35" s="2" t="s">
        <v>32</v>
      </c>
      <c r="AD35" s="3">
        <f>(AC34/Z36-(Z36+1)/2)/Z36</f>
        <v>0.5244444444</v>
      </c>
      <c r="AE35" s="2" t="s">
        <v>33</v>
      </c>
      <c r="AF35" s="3">
        <f>(AE34/Z36-(Z36+1)/2)/Z36</f>
        <v>0.4744444444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0.5411111111</v>
      </c>
      <c r="AC36" s="2" t="s">
        <v>35</v>
      </c>
      <c r="AD36" s="5">
        <f>(AD34/Z36-(Z36+1)/2)/Z36</f>
        <v>0.4755555556</v>
      </c>
      <c r="AE36" s="2" t="s">
        <v>36</v>
      </c>
      <c r="AF36" s="5">
        <f>(AF34/Z36-(Z36+1)/2)/Z36</f>
        <v>0.5255555556</v>
      </c>
    </row>
  </sheetData>
  <drawing r:id="rId1"/>
</worksheet>
</file>