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tform_analysis_1" sheetId="1" r:id="rId3"/>
  </sheets>
  <definedNames/>
  <calcPr/>
</workbook>
</file>

<file path=xl/sharedStrings.xml><?xml version="1.0" encoding="utf-8"?>
<sst xmlns="http://schemas.openxmlformats.org/spreadsheetml/2006/main" count="37" uniqueCount="37">
  <si>
    <t>NSGAII:    Hypervolume</t>
  </si>
  <si>
    <t>NSGAII:    GenerationalDistance</t>
  </si>
  <si>
    <t>NSGAII:    InvertedGenerationalDistance</t>
  </si>
  <si>
    <t>NSGAII:    AdditiveEpsilonIndicator</t>
  </si>
  <si>
    <t>NSGAII:    MaximumParetoFrontError</t>
  </si>
  <si>
    <t>NSGAII:    Spacing</t>
  </si>
  <si>
    <t>NSGAII:    Contribution</t>
  </si>
  <si>
    <t>NSGAII:    R1Indicator</t>
  </si>
  <si>
    <t>NSGAII:    R2Indicator</t>
  </si>
  <si>
    <t>NSGAII:    R3Indicator</t>
  </si>
  <si>
    <t>ID:    Hypervolume</t>
  </si>
  <si>
    <t>ID:    GenerationalDistance</t>
  </si>
  <si>
    <t>ID:    InvertedGenerationalDistance</t>
  </si>
  <si>
    <t>ID:    AdditiveEpsilonIndicator</t>
  </si>
  <si>
    <t>ID:    MaximumParetoFrontError</t>
  </si>
  <si>
    <t>ID:    Spacing</t>
  </si>
  <si>
    <t>ID:    Contribution</t>
  </si>
  <si>
    <t>ID:    R1Indicator</t>
  </si>
  <si>
    <t>ID:    R2Indicator</t>
  </si>
  <si>
    <t>ID:    R3Indicator</t>
  </si>
  <si>
    <t>diff</t>
  </si>
  <si>
    <t>positive</t>
  </si>
  <si>
    <t>|diff|</t>
  </si>
  <si>
    <t>rank</t>
  </si>
  <si>
    <t>sign rank</t>
  </si>
  <si>
    <t>rank_1_HV</t>
  </si>
  <si>
    <t>rank_2_HV</t>
  </si>
  <si>
    <t>rank_1_GD</t>
  </si>
  <si>
    <t>rank_2_GD</t>
  </si>
  <si>
    <t>rank_1_C</t>
  </si>
  <si>
    <t>rank_2_C</t>
  </si>
  <si>
    <t>A12_HV</t>
  </si>
  <si>
    <t>A12_GD</t>
  </si>
  <si>
    <t>A12_C</t>
  </si>
  <si>
    <t>A21_HV</t>
  </si>
  <si>
    <t>A21_GD</t>
  </si>
  <si>
    <t>A21_C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</si>
</sst>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1" numFmtId="11" xfId="0" applyAlignment="1" applyFont="1" applyNumberFormat="1">
      <alignment horizontal="right" readingOrder="0"/>
    </xf>
    <xf borderId="0" fillId="0" fontId="1" numFmtId="11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>
      <c r="A2" s="1">
        <v>0.431728399121677</v>
      </c>
      <c r="B2" s="1">
        <v>0.0</v>
      </c>
      <c r="C2" s="1">
        <v>0.0224677677055359</v>
      </c>
      <c r="D2" s="1">
        <v>0.0565418966185852</v>
      </c>
      <c r="E2" s="1">
        <v>0.0</v>
      </c>
      <c r="F2" s="3">
        <v>1.54588769644983E8</v>
      </c>
      <c r="G2" s="1">
        <v>0.75</v>
      </c>
      <c r="H2" s="1">
        <v>0.0</v>
      </c>
      <c r="I2" s="3">
        <v>1.50722989923356E9</v>
      </c>
      <c r="J2" s="3">
        <v>1.79569980117657E9</v>
      </c>
      <c r="K2" s="1">
        <v>0.40882086100266</v>
      </c>
      <c r="L2" s="1">
        <v>0.0714131551959599</v>
      </c>
      <c r="M2" s="1">
        <v>0.195667689191315</v>
      </c>
      <c r="N2" s="1">
        <v>0.201253304466801</v>
      </c>
      <c r="O2" s="1">
        <v>0.142826310391919</v>
      </c>
      <c r="P2" s="1">
        <v>0.0</v>
      </c>
      <c r="Q2" s="1">
        <v>0.25</v>
      </c>
      <c r="R2" s="1">
        <v>0.0</v>
      </c>
      <c r="S2" s="3">
        <v>1.56288794952466E9</v>
      </c>
      <c r="T2" s="3">
        <v>1.8620103922971E9</v>
      </c>
      <c r="V2" s="4">
        <f t="shared" ref="V2:V31" si="1">G2-Q2</f>
        <v>0.5</v>
      </c>
      <c r="W2" s="4">
        <f t="shared" ref="W2:W31" si="2">if(V2&gt;0,1,-1)</f>
        <v>1</v>
      </c>
      <c r="X2" s="4">
        <f t="shared" ref="X2:X31" si="3">ABS(V2)</f>
        <v>0.5</v>
      </c>
      <c r="Y2" s="4">
        <f t="shared" ref="Y2:Y31" si="4">RANK.AVG(X2,$X$2:$X$31,1)</f>
        <v>22</v>
      </c>
      <c r="Z2" s="4">
        <f t="shared" ref="Z2:Z31" si="5">Y2*W2</f>
        <v>22</v>
      </c>
      <c r="AA2" s="4">
        <f t="shared" ref="AA2:AA31" si="6">RANK.AVG(A2,{$A$2:$A$31,$K$2:$K$31},1)</f>
        <v>43</v>
      </c>
      <c r="AB2" s="4">
        <f t="shared" ref="AB2:AB31" si="7">RANK.AVG(K2,{$A$2:$A$31,$K$2:$K$31},1)</f>
        <v>42</v>
      </c>
      <c r="AC2" s="4">
        <f t="shared" ref="AC2:AC31" si="8">RANK.AVG(B2,{$B$2:$B$31,$L$2:$L$31},1)</f>
        <v>9</v>
      </c>
      <c r="AD2" s="4">
        <f t="shared" ref="AD2:AD31" si="9">RANK.AVG(L2,{$B$2:$B$31,$L$2:$L$31},1)</f>
        <v>23</v>
      </c>
      <c r="AE2" s="4">
        <f t="shared" ref="AE2:AE31" si="10">RANK.AVG(G2,{$G$2:$G$31,$Q$2:$Q$31},1)</f>
        <v>52</v>
      </c>
      <c r="AF2" s="4">
        <f t="shared" ref="AF2:AF31" si="11">RANK.AVG(Q2,{$G$2:$G$31,$Q$2:$Q$31},1)</f>
        <v>9</v>
      </c>
    </row>
    <row r="3">
      <c r="A3" s="1">
        <v>0.553601077866053</v>
      </c>
      <c r="B3" s="1">
        <v>0.157587084472488</v>
      </c>
      <c r="C3" s="1">
        <v>0.279009308532797</v>
      </c>
      <c r="D3" s="1">
        <v>0.381069846130168</v>
      </c>
      <c r="E3" s="1">
        <v>0.417103292547416</v>
      </c>
      <c r="F3" s="3">
        <v>3.34622016415838E7</v>
      </c>
      <c r="G3" s="1">
        <v>0.2</v>
      </c>
      <c r="H3" s="1">
        <v>0.0</v>
      </c>
      <c r="I3" s="3">
        <v>1.69650155047775E9</v>
      </c>
      <c r="J3" s="3">
        <v>1.92635181873051E9</v>
      </c>
      <c r="K3" s="1">
        <v>0.636764774360617</v>
      </c>
      <c r="L3" s="1">
        <v>0.0239271633356739</v>
      </c>
      <c r="M3" s="1">
        <v>0.0500834657328675</v>
      </c>
      <c r="N3" s="1">
        <v>0.166578319259683</v>
      </c>
      <c r="O3" s="1">
        <v>0.119635816678369</v>
      </c>
      <c r="P3" s="3">
        <v>4.98801179857781E7</v>
      </c>
      <c r="Q3" s="1">
        <v>0.8</v>
      </c>
      <c r="R3" s="1">
        <v>0.0</v>
      </c>
      <c r="S3" s="3">
        <v>1.51674104261856E9</v>
      </c>
      <c r="T3" s="3">
        <v>1.72223604244604E9</v>
      </c>
      <c r="V3" s="4">
        <f t="shared" si="1"/>
        <v>-0.6</v>
      </c>
      <c r="W3" s="4">
        <f t="shared" si="2"/>
        <v>-1</v>
      </c>
      <c r="X3" s="4">
        <f t="shared" si="3"/>
        <v>0.6</v>
      </c>
      <c r="Y3" s="4">
        <f t="shared" si="4"/>
        <v>25</v>
      </c>
      <c r="Z3" s="4">
        <f t="shared" si="5"/>
        <v>-25</v>
      </c>
      <c r="AA3" s="4">
        <f t="shared" si="6"/>
        <v>50</v>
      </c>
      <c r="AB3" s="4">
        <f t="shared" si="7"/>
        <v>56</v>
      </c>
      <c r="AC3" s="4">
        <f t="shared" si="8"/>
        <v>31</v>
      </c>
      <c r="AD3" s="4">
        <f t="shared" si="9"/>
        <v>19</v>
      </c>
      <c r="AE3" s="4">
        <f t="shared" si="10"/>
        <v>6</v>
      </c>
      <c r="AF3" s="4">
        <f t="shared" si="11"/>
        <v>55</v>
      </c>
    </row>
    <row r="4">
      <c r="A4" s="1">
        <v>0.48009757983605</v>
      </c>
      <c r="B4" s="1">
        <v>0.0</v>
      </c>
      <c r="C4" s="1">
        <v>0.165773926620376</v>
      </c>
      <c r="D4" s="1">
        <v>0.0325584584834165</v>
      </c>
      <c r="E4" s="1">
        <v>0.0</v>
      </c>
      <c r="F4" s="1">
        <v>0.0</v>
      </c>
      <c r="G4" s="1">
        <v>0.666666666666666</v>
      </c>
      <c r="H4" s="1">
        <v>0.0</v>
      </c>
      <c r="I4" s="3">
        <v>8.99958339117373E8</v>
      </c>
      <c r="J4" s="3">
        <v>1.12008716682875E9</v>
      </c>
      <c r="K4" s="1">
        <v>0.248041969168885</v>
      </c>
      <c r="L4" s="1">
        <v>0.226480172189228</v>
      </c>
      <c r="M4" s="1">
        <v>0.394421567843365</v>
      </c>
      <c r="N4" s="1">
        <v>0.518092313547169</v>
      </c>
      <c r="O4" s="1">
        <v>0.452960344378456</v>
      </c>
      <c r="P4" s="1">
        <v>0.0</v>
      </c>
      <c r="Q4" s="1">
        <v>0.333333333333333</v>
      </c>
      <c r="R4" s="1">
        <v>0.0</v>
      </c>
      <c r="S4" s="3">
        <v>9.72741863724501E8</v>
      </c>
      <c r="T4" s="3">
        <v>1.21067375454529E9</v>
      </c>
      <c r="V4" s="4">
        <f t="shared" si="1"/>
        <v>0.3333333333</v>
      </c>
      <c r="W4" s="4">
        <f t="shared" si="2"/>
        <v>1</v>
      </c>
      <c r="X4" s="4">
        <f t="shared" si="3"/>
        <v>0.3333333333</v>
      </c>
      <c r="Y4" s="4">
        <f t="shared" si="4"/>
        <v>13</v>
      </c>
      <c r="Z4" s="4">
        <f t="shared" si="5"/>
        <v>13</v>
      </c>
      <c r="AA4" s="4">
        <f t="shared" si="6"/>
        <v>46</v>
      </c>
      <c r="AB4" s="4">
        <f t="shared" si="7"/>
        <v>27</v>
      </c>
      <c r="AC4" s="4">
        <f t="shared" si="8"/>
        <v>9</v>
      </c>
      <c r="AD4" s="4">
        <f t="shared" si="9"/>
        <v>38</v>
      </c>
      <c r="AE4" s="4">
        <f t="shared" si="10"/>
        <v>43</v>
      </c>
      <c r="AF4" s="4">
        <f t="shared" si="11"/>
        <v>16.5</v>
      </c>
    </row>
    <row r="5">
      <c r="A5" s="1">
        <v>0.0</v>
      </c>
      <c r="B5" s="1">
        <v>0.271428512853684</v>
      </c>
      <c r="C5" s="1">
        <v>0.399134628243651</v>
      </c>
      <c r="D5" s="1">
        <v>0.639304163571828</v>
      </c>
      <c r="E5" s="1">
        <v>0.656928253573018</v>
      </c>
      <c r="F5" s="3">
        <v>1.19563756709831E8</v>
      </c>
      <c r="G5" s="1">
        <v>0.333333333333333</v>
      </c>
      <c r="H5" s="1">
        <v>0.0</v>
      </c>
      <c r="I5" s="3">
        <v>9.61957885165069E8</v>
      </c>
      <c r="J5" s="3">
        <v>1.20348677220891E9</v>
      </c>
      <c r="K5" s="1">
        <v>0.343731460952394</v>
      </c>
      <c r="L5" s="1">
        <v>0.242253260788374</v>
      </c>
      <c r="M5" s="1">
        <v>0.242253260788374</v>
      </c>
      <c r="N5" s="1">
        <v>0.462335019012003</v>
      </c>
      <c r="O5" s="1">
        <v>0.726759782365122</v>
      </c>
      <c r="P5" s="3">
        <v>7.12907579354557E7</v>
      </c>
      <c r="Q5" s="1">
        <v>0.666666666666666</v>
      </c>
      <c r="R5" s="1">
        <v>0.0</v>
      </c>
      <c r="S5" s="3">
        <v>1.0153330416405E9</v>
      </c>
      <c r="T5" s="3">
        <v>1.27026417519239E9</v>
      </c>
      <c r="V5" s="4">
        <f t="shared" si="1"/>
        <v>-0.3333333333</v>
      </c>
      <c r="W5" s="4">
        <f t="shared" si="2"/>
        <v>-1</v>
      </c>
      <c r="X5" s="4">
        <f t="shared" si="3"/>
        <v>0.3333333333</v>
      </c>
      <c r="Y5" s="4">
        <f t="shared" si="4"/>
        <v>13</v>
      </c>
      <c r="Z5" s="4">
        <f t="shared" si="5"/>
        <v>-13</v>
      </c>
      <c r="AA5" s="4">
        <f t="shared" si="6"/>
        <v>7.5</v>
      </c>
      <c r="AB5" s="4">
        <f t="shared" si="7"/>
        <v>36</v>
      </c>
      <c r="AC5" s="4">
        <f t="shared" si="8"/>
        <v>43</v>
      </c>
      <c r="AD5" s="4">
        <f t="shared" si="9"/>
        <v>40</v>
      </c>
      <c r="AE5" s="4">
        <f t="shared" si="10"/>
        <v>16.5</v>
      </c>
      <c r="AF5" s="4">
        <f t="shared" si="11"/>
        <v>43</v>
      </c>
    </row>
    <row r="6">
      <c r="A6" s="1">
        <v>0.291618006024786</v>
      </c>
      <c r="B6" s="1">
        <v>0.702042189951464</v>
      </c>
      <c r="C6" s="1">
        <v>0.217532559687043</v>
      </c>
      <c r="D6" s="1">
        <v>0.418056939599981</v>
      </c>
      <c r="E6" s="1">
        <v>2.10612656985439</v>
      </c>
      <c r="F6" s="3">
        <v>6.92319746245728E7</v>
      </c>
      <c r="G6" s="1">
        <v>0.666666666666666</v>
      </c>
      <c r="H6" s="1">
        <v>0.0</v>
      </c>
      <c r="I6" s="3">
        <v>9.8562815415358E8</v>
      </c>
      <c r="J6" s="3">
        <v>1.24412270406292E9</v>
      </c>
      <c r="K6" s="1">
        <v>0.0</v>
      </c>
      <c r="L6" s="1">
        <v>0.197860366567001</v>
      </c>
      <c r="M6" s="1">
        <v>0.349439470731711</v>
      </c>
      <c r="N6" s="1">
        <v>0.501110891887485</v>
      </c>
      <c r="O6" s="1">
        <v>0.395720733134003</v>
      </c>
      <c r="P6" s="1">
        <v>0.0</v>
      </c>
      <c r="Q6" s="1">
        <v>0.333333333333333</v>
      </c>
      <c r="R6" s="1">
        <v>0.0</v>
      </c>
      <c r="S6" s="3">
        <v>9.57122944701451E8</v>
      </c>
      <c r="T6" s="3">
        <v>1.20814149155858E9</v>
      </c>
      <c r="V6" s="4">
        <f t="shared" si="1"/>
        <v>0.3333333333</v>
      </c>
      <c r="W6" s="4">
        <f t="shared" si="2"/>
        <v>1</v>
      </c>
      <c r="X6" s="4">
        <f t="shared" si="3"/>
        <v>0.3333333333</v>
      </c>
      <c r="Y6" s="4">
        <f t="shared" si="4"/>
        <v>13</v>
      </c>
      <c r="Z6" s="4">
        <f t="shared" si="5"/>
        <v>13</v>
      </c>
      <c r="AA6" s="4">
        <f t="shared" si="6"/>
        <v>32</v>
      </c>
      <c r="AB6" s="4">
        <f t="shared" si="7"/>
        <v>7.5</v>
      </c>
      <c r="AC6" s="4">
        <f t="shared" si="8"/>
        <v>53</v>
      </c>
      <c r="AD6" s="4">
        <f t="shared" si="9"/>
        <v>36</v>
      </c>
      <c r="AE6" s="4">
        <f t="shared" si="10"/>
        <v>43</v>
      </c>
      <c r="AF6" s="4">
        <f t="shared" si="11"/>
        <v>16.5</v>
      </c>
    </row>
    <row r="7">
      <c r="A7" s="1">
        <v>0.57390613045326</v>
      </c>
      <c r="B7" s="1">
        <v>0.0</v>
      </c>
      <c r="C7" s="1">
        <v>0.217915771678341</v>
      </c>
      <c r="D7" s="1">
        <v>0.109539604160163</v>
      </c>
      <c r="E7" s="1">
        <v>0.0</v>
      </c>
      <c r="F7" s="1">
        <v>0.0</v>
      </c>
      <c r="G7" s="1">
        <v>0.666666666666666</v>
      </c>
      <c r="H7" s="1">
        <v>0.0</v>
      </c>
      <c r="I7" s="3">
        <v>9.99687777851933E8</v>
      </c>
      <c r="J7" s="3">
        <v>1.14631153446658E9</v>
      </c>
      <c r="K7" s="1">
        <v>0.255136912246288</v>
      </c>
      <c r="L7" s="1">
        <v>0.175022261043804</v>
      </c>
      <c r="M7" s="1">
        <v>0.266463451975921</v>
      </c>
      <c r="N7" s="1">
        <v>0.406419755252838</v>
      </c>
      <c r="O7" s="1">
        <v>0.508169399684612</v>
      </c>
      <c r="P7" s="3">
        <v>3.58273223696468E7</v>
      </c>
      <c r="Q7" s="1">
        <v>0.333333333333333</v>
      </c>
      <c r="R7" s="1">
        <v>0.0</v>
      </c>
      <c r="S7" s="3">
        <v>9.83791491897227E8</v>
      </c>
      <c r="T7" s="3">
        <v>1.12808353669196E9</v>
      </c>
      <c r="V7" s="4">
        <f t="shared" si="1"/>
        <v>0.3333333333</v>
      </c>
      <c r="W7" s="4">
        <f t="shared" si="2"/>
        <v>1</v>
      </c>
      <c r="X7" s="4">
        <f t="shared" si="3"/>
        <v>0.3333333333</v>
      </c>
      <c r="Y7" s="4">
        <f t="shared" si="4"/>
        <v>13</v>
      </c>
      <c r="Z7" s="4">
        <f t="shared" si="5"/>
        <v>13</v>
      </c>
      <c r="AA7" s="4">
        <f t="shared" si="6"/>
        <v>52</v>
      </c>
      <c r="AB7" s="4">
        <f t="shared" si="7"/>
        <v>28</v>
      </c>
      <c r="AC7" s="4">
        <f t="shared" si="8"/>
        <v>9</v>
      </c>
      <c r="AD7" s="4">
        <f t="shared" si="9"/>
        <v>32</v>
      </c>
      <c r="AE7" s="4">
        <f t="shared" si="10"/>
        <v>43</v>
      </c>
      <c r="AF7" s="4">
        <f t="shared" si="11"/>
        <v>16.5</v>
      </c>
    </row>
    <row r="8">
      <c r="A8" s="1">
        <v>0.388501088493214</v>
      </c>
      <c r="B8" s="1">
        <v>0.0862433233902346</v>
      </c>
      <c r="C8" s="1">
        <v>0.162917529645947</v>
      </c>
      <c r="D8" s="1">
        <v>0.324846770729089</v>
      </c>
      <c r="E8" s="1">
        <v>0.344973293560938</v>
      </c>
      <c r="F8" s="3">
        <v>5.46316953854819E7</v>
      </c>
      <c r="G8" s="1">
        <v>0.6</v>
      </c>
      <c r="H8" s="1">
        <v>0.0</v>
      </c>
      <c r="I8" s="3">
        <v>1.58066109207093E9</v>
      </c>
      <c r="J8" s="3">
        <v>1.86682946385676E9</v>
      </c>
      <c r="K8" s="1">
        <v>0.490163196076936</v>
      </c>
      <c r="L8" s="1">
        <v>0.0</v>
      </c>
      <c r="M8" s="1">
        <v>0.285306523300699</v>
      </c>
      <c r="N8" s="1">
        <v>0.167288457743443</v>
      </c>
      <c r="O8" s="1">
        <v>0.0</v>
      </c>
      <c r="P8" s="1">
        <v>0.0</v>
      </c>
      <c r="Q8" s="1">
        <v>0.4</v>
      </c>
      <c r="R8" s="1">
        <v>0.0</v>
      </c>
      <c r="S8" s="3">
        <v>1.45773543874117E9</v>
      </c>
      <c r="T8" s="3">
        <v>1.72164854642532E9</v>
      </c>
      <c r="V8" s="4">
        <f t="shared" si="1"/>
        <v>0.2</v>
      </c>
      <c r="W8" s="4">
        <f t="shared" si="2"/>
        <v>1</v>
      </c>
      <c r="X8" s="4">
        <f t="shared" si="3"/>
        <v>0.2</v>
      </c>
      <c r="Y8" s="4">
        <f t="shared" si="4"/>
        <v>8.5</v>
      </c>
      <c r="Z8" s="4">
        <f t="shared" si="5"/>
        <v>8.5</v>
      </c>
      <c r="AA8" s="4">
        <f t="shared" si="6"/>
        <v>38</v>
      </c>
      <c r="AB8" s="4">
        <f t="shared" si="7"/>
        <v>47</v>
      </c>
      <c r="AC8" s="4">
        <f t="shared" si="8"/>
        <v>24</v>
      </c>
      <c r="AD8" s="4">
        <f t="shared" si="9"/>
        <v>9</v>
      </c>
      <c r="AE8" s="4">
        <f t="shared" si="10"/>
        <v>38.5</v>
      </c>
      <c r="AF8" s="4">
        <f t="shared" si="11"/>
        <v>22.5</v>
      </c>
    </row>
    <row r="9">
      <c r="A9" s="1">
        <v>0.0</v>
      </c>
      <c r="B9" s="1">
        <v>0.703652286736437</v>
      </c>
      <c r="C9" s="1">
        <v>0.8512853934871</v>
      </c>
      <c r="D9" s="1">
        <v>0.801518374513336</v>
      </c>
      <c r="E9" s="1">
        <v>2.94015214591502</v>
      </c>
      <c r="F9" s="3">
        <v>1.63012868201167E8</v>
      </c>
      <c r="G9" s="1">
        <v>0.0</v>
      </c>
      <c r="H9" s="1">
        <v>0.0</v>
      </c>
      <c r="I9" s="3">
        <v>1.44875456471943E9</v>
      </c>
      <c r="J9" s="3">
        <v>2.00728053407623E9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1.0</v>
      </c>
      <c r="R9" s="1">
        <v>0.0</v>
      </c>
      <c r="S9" s="3">
        <v>1.35778720521788E9</v>
      </c>
      <c r="T9" s="3">
        <v>1.88124360577297E9</v>
      </c>
      <c r="V9" s="4">
        <f t="shared" si="1"/>
        <v>-1</v>
      </c>
      <c r="W9" s="4">
        <f t="shared" si="2"/>
        <v>-1</v>
      </c>
      <c r="X9" s="4">
        <f t="shared" si="3"/>
        <v>1</v>
      </c>
      <c r="Y9" s="4">
        <f t="shared" si="4"/>
        <v>28.5</v>
      </c>
      <c r="Z9" s="4">
        <f t="shared" si="5"/>
        <v>-28.5</v>
      </c>
      <c r="AA9" s="4">
        <f t="shared" si="6"/>
        <v>7.5</v>
      </c>
      <c r="AB9" s="4">
        <f t="shared" si="7"/>
        <v>7.5</v>
      </c>
      <c r="AC9" s="4">
        <f t="shared" si="8"/>
        <v>54</v>
      </c>
      <c r="AD9" s="4">
        <f t="shared" si="9"/>
        <v>9</v>
      </c>
      <c r="AE9" s="4">
        <f t="shared" si="10"/>
        <v>2.5</v>
      </c>
      <c r="AF9" s="4">
        <f t="shared" si="11"/>
        <v>58.5</v>
      </c>
    </row>
    <row r="10">
      <c r="A10" s="1">
        <v>0.271110023125642</v>
      </c>
      <c r="B10" s="1">
        <v>0.0</v>
      </c>
      <c r="C10" s="1">
        <v>0.194503470980263</v>
      </c>
      <c r="D10" s="1">
        <v>0.389767387486561</v>
      </c>
      <c r="E10" s="1">
        <v>0.0</v>
      </c>
      <c r="F10" s="1">
        <v>0.0</v>
      </c>
      <c r="G10" s="1">
        <v>0.4</v>
      </c>
      <c r="H10" s="1">
        <v>0.0</v>
      </c>
      <c r="I10" s="3">
        <v>1.61757018917576E9</v>
      </c>
      <c r="J10" s="3">
        <v>2.0528896874435E9</v>
      </c>
      <c r="K10" s="1">
        <v>0.16525395160056</v>
      </c>
      <c r="L10" s="1">
        <v>0.0144133146165871</v>
      </c>
      <c r="M10" s="1">
        <v>0.103054428137475</v>
      </c>
      <c r="N10" s="1">
        <v>0.352708673228485</v>
      </c>
      <c r="O10" s="1">
        <v>0.0576532584663487</v>
      </c>
      <c r="P10" s="3">
        <v>1.46007277580031E8</v>
      </c>
      <c r="Q10" s="1">
        <v>0.6</v>
      </c>
      <c r="R10" s="1">
        <v>0.0</v>
      </c>
      <c r="S10" s="3">
        <v>1.52834161953896E9</v>
      </c>
      <c r="T10" s="3">
        <v>1.93964833781915E9</v>
      </c>
      <c r="V10" s="4">
        <f t="shared" si="1"/>
        <v>-0.2</v>
      </c>
      <c r="W10" s="4">
        <f t="shared" si="2"/>
        <v>-1</v>
      </c>
      <c r="X10" s="4">
        <f t="shared" si="3"/>
        <v>0.2</v>
      </c>
      <c r="Y10" s="4">
        <f t="shared" si="4"/>
        <v>8.5</v>
      </c>
      <c r="Z10" s="4">
        <f t="shared" si="5"/>
        <v>-8.5</v>
      </c>
      <c r="AA10" s="4">
        <f t="shared" si="6"/>
        <v>30</v>
      </c>
      <c r="AB10" s="4">
        <f t="shared" si="7"/>
        <v>23</v>
      </c>
      <c r="AC10" s="4">
        <f t="shared" si="8"/>
        <v>9</v>
      </c>
      <c r="AD10" s="4">
        <f t="shared" si="9"/>
        <v>18</v>
      </c>
      <c r="AE10" s="4">
        <f t="shared" si="10"/>
        <v>22.5</v>
      </c>
      <c r="AF10" s="4">
        <f t="shared" si="11"/>
        <v>38.5</v>
      </c>
    </row>
    <row r="11">
      <c r="A11" s="1">
        <v>0.510451945454946</v>
      </c>
      <c r="B11" s="1">
        <v>0.419123154625542</v>
      </c>
      <c r="C11" s="1">
        <v>0.167938635934688</v>
      </c>
      <c r="D11" s="1">
        <v>0.353196677163207</v>
      </c>
      <c r="E11" s="1">
        <v>2.07843269625654</v>
      </c>
      <c r="F11" s="3">
        <v>5.3776820291199E7</v>
      </c>
      <c r="G11" s="1">
        <v>0.666666666666666</v>
      </c>
      <c r="H11" s="1">
        <v>0.0</v>
      </c>
      <c r="I11" s="3">
        <v>9.85683819472698E8</v>
      </c>
      <c r="J11" s="3">
        <v>1.15648280006878E9</v>
      </c>
      <c r="K11" s="1">
        <v>0.0338075096811306</v>
      </c>
      <c r="L11" s="1">
        <v>0.263584278773258</v>
      </c>
      <c r="M11" s="1">
        <v>0.394019985266908</v>
      </c>
      <c r="N11" s="1">
        <v>0.576017881367485</v>
      </c>
      <c r="O11" s="1">
        <v>0.527168557546516</v>
      </c>
      <c r="P11" s="1">
        <v>0.0</v>
      </c>
      <c r="Q11" s="1">
        <v>0.333333333333333</v>
      </c>
      <c r="R11" s="1">
        <v>0.0</v>
      </c>
      <c r="S11" s="3">
        <v>1.03181174247597E9</v>
      </c>
      <c r="T11" s="3">
        <v>1.21060393823877E9</v>
      </c>
      <c r="V11" s="4">
        <f t="shared" si="1"/>
        <v>0.3333333333</v>
      </c>
      <c r="W11" s="4">
        <f t="shared" si="2"/>
        <v>1</v>
      </c>
      <c r="X11" s="4">
        <f t="shared" si="3"/>
        <v>0.3333333333</v>
      </c>
      <c r="Y11" s="4">
        <f t="shared" si="4"/>
        <v>13</v>
      </c>
      <c r="Z11" s="4">
        <f t="shared" si="5"/>
        <v>13</v>
      </c>
      <c r="AA11" s="4">
        <f t="shared" si="6"/>
        <v>48</v>
      </c>
      <c r="AB11" s="4">
        <f t="shared" si="7"/>
        <v>17</v>
      </c>
      <c r="AC11" s="4">
        <f t="shared" si="8"/>
        <v>49</v>
      </c>
      <c r="AD11" s="4">
        <f t="shared" si="9"/>
        <v>42</v>
      </c>
      <c r="AE11" s="4">
        <f t="shared" si="10"/>
        <v>43</v>
      </c>
      <c r="AF11" s="4">
        <f t="shared" si="11"/>
        <v>16.5</v>
      </c>
    </row>
    <row r="12">
      <c r="A12" s="1">
        <v>0.0</v>
      </c>
      <c r="B12" s="1">
        <v>0.0</v>
      </c>
      <c r="C12" s="1">
        <v>0.151386663842172</v>
      </c>
      <c r="D12" s="1">
        <v>0.294573125154621</v>
      </c>
      <c r="E12" s="1">
        <v>0.0</v>
      </c>
      <c r="F12" s="1">
        <v>0.0</v>
      </c>
      <c r="G12" s="1">
        <v>0.666666666666666</v>
      </c>
      <c r="H12" s="1">
        <v>0.0</v>
      </c>
      <c r="I12" s="3">
        <v>1.46696359175689E9</v>
      </c>
      <c r="J12" s="3">
        <v>1.93197984382283E9</v>
      </c>
      <c r="K12" s="1">
        <v>0.192747937989939</v>
      </c>
      <c r="L12" s="1">
        <v>4.96940402753153</v>
      </c>
      <c r="M12" s="1">
        <v>0.472110567715897</v>
      </c>
      <c r="N12" s="1">
        <v>0.705426874845378</v>
      </c>
      <c r="O12" s="1">
        <v>20.3052485769168</v>
      </c>
      <c r="P12" s="3">
        <v>1.01735610861571E8</v>
      </c>
      <c r="Q12" s="1">
        <v>0.333333333333333</v>
      </c>
      <c r="R12" s="1">
        <v>0.0</v>
      </c>
      <c r="S12" s="3">
        <v>1.53384836026769E9</v>
      </c>
      <c r="T12" s="3">
        <v>2.02006655808552E9</v>
      </c>
      <c r="V12" s="4">
        <f t="shared" si="1"/>
        <v>0.3333333333</v>
      </c>
      <c r="W12" s="4">
        <f t="shared" si="2"/>
        <v>1</v>
      </c>
      <c r="X12" s="4">
        <f t="shared" si="3"/>
        <v>0.3333333333</v>
      </c>
      <c r="Y12" s="4">
        <f t="shared" si="4"/>
        <v>13</v>
      </c>
      <c r="Z12" s="4">
        <f t="shared" si="5"/>
        <v>13</v>
      </c>
      <c r="AA12" s="4">
        <f t="shared" si="6"/>
        <v>7.5</v>
      </c>
      <c r="AB12" s="4">
        <f t="shared" si="7"/>
        <v>24</v>
      </c>
      <c r="AC12" s="4">
        <f t="shared" si="8"/>
        <v>9</v>
      </c>
      <c r="AD12" s="4">
        <f t="shared" si="9"/>
        <v>58</v>
      </c>
      <c r="AE12" s="4">
        <f t="shared" si="10"/>
        <v>43</v>
      </c>
      <c r="AF12" s="4">
        <f t="shared" si="11"/>
        <v>16.5</v>
      </c>
    </row>
    <row r="13">
      <c r="A13" s="1">
        <v>0.0</v>
      </c>
      <c r="B13" s="1">
        <v>0.503967863788433</v>
      </c>
      <c r="C13" s="1">
        <v>0.590582100496612</v>
      </c>
      <c r="D13" s="1">
        <v>0.854957969900608</v>
      </c>
      <c r="E13" s="1">
        <v>1.00793572757686</v>
      </c>
      <c r="F13" s="1">
        <v>0.0</v>
      </c>
      <c r="G13" s="1">
        <v>0.333333333333333</v>
      </c>
      <c r="H13" s="1">
        <v>0.0</v>
      </c>
      <c r="I13" s="3">
        <v>1.02475663648166E9</v>
      </c>
      <c r="J13" s="3">
        <v>1.25491512675849E9</v>
      </c>
      <c r="K13" s="1">
        <v>0.390781865160036</v>
      </c>
      <c r="L13" s="1">
        <v>0.183008050477938</v>
      </c>
      <c r="M13" s="1">
        <v>0.152891633313959</v>
      </c>
      <c r="N13" s="1">
        <v>0.327524554908646</v>
      </c>
      <c r="O13" s="1">
        <v>0.570515977689566</v>
      </c>
      <c r="P13" s="3">
        <v>1.08716600468478E7</v>
      </c>
      <c r="Q13" s="1">
        <v>0.666666666666666</v>
      </c>
      <c r="R13" s="1">
        <v>0.0</v>
      </c>
      <c r="S13" s="3">
        <v>9.68902065666756E8</v>
      </c>
      <c r="T13" s="3">
        <v>1.18651537739309E9</v>
      </c>
      <c r="V13" s="4">
        <f t="shared" si="1"/>
        <v>-0.3333333333</v>
      </c>
      <c r="W13" s="4">
        <f t="shared" si="2"/>
        <v>-1</v>
      </c>
      <c r="X13" s="4">
        <f t="shared" si="3"/>
        <v>0.3333333333</v>
      </c>
      <c r="Y13" s="4">
        <f t="shared" si="4"/>
        <v>13</v>
      </c>
      <c r="Z13" s="4">
        <f t="shared" si="5"/>
        <v>-13</v>
      </c>
      <c r="AA13" s="4">
        <f t="shared" si="6"/>
        <v>7.5</v>
      </c>
      <c r="AB13" s="4">
        <f t="shared" si="7"/>
        <v>39</v>
      </c>
      <c r="AC13" s="4">
        <f t="shared" si="8"/>
        <v>50</v>
      </c>
      <c r="AD13" s="4">
        <f t="shared" si="9"/>
        <v>33</v>
      </c>
      <c r="AE13" s="4">
        <f t="shared" si="10"/>
        <v>16.5</v>
      </c>
      <c r="AF13" s="4">
        <f t="shared" si="11"/>
        <v>43</v>
      </c>
    </row>
    <row r="14">
      <c r="A14" s="1">
        <v>0.296894926960999</v>
      </c>
      <c r="B14" s="1">
        <v>1.33326352006163</v>
      </c>
      <c r="C14" s="1">
        <v>0.189728003364445</v>
      </c>
      <c r="D14" s="1">
        <v>0.185194798839645</v>
      </c>
      <c r="E14" s="1">
        <v>3.99979056018491</v>
      </c>
      <c r="F14" s="3">
        <v>7.32213857732841E7</v>
      </c>
      <c r="G14" s="1">
        <v>0.5</v>
      </c>
      <c r="H14" s="1">
        <v>0.0</v>
      </c>
      <c r="I14" s="3">
        <v>1.04791096661657E9</v>
      </c>
      <c r="J14" s="3">
        <v>1.30543641676051E9</v>
      </c>
      <c r="K14" s="1">
        <v>0.0992797851025831</v>
      </c>
      <c r="L14" s="1">
        <v>0.0</v>
      </c>
      <c r="M14" s="1">
        <v>0.189728003364445</v>
      </c>
      <c r="N14" s="1">
        <v>0.364375345835047</v>
      </c>
      <c r="O14" s="1">
        <v>0.0</v>
      </c>
      <c r="P14" s="1">
        <v>0.0</v>
      </c>
      <c r="Q14" s="1">
        <v>0.5</v>
      </c>
      <c r="R14" s="1">
        <v>0.0</v>
      </c>
      <c r="S14" s="3">
        <v>1.04028760176532E9</v>
      </c>
      <c r="T14" s="3">
        <v>1.29593926920275E9</v>
      </c>
      <c r="V14" s="4">
        <f t="shared" si="1"/>
        <v>0</v>
      </c>
      <c r="W14" s="4">
        <f t="shared" si="2"/>
        <v>-1</v>
      </c>
      <c r="X14" s="4">
        <f t="shared" si="3"/>
        <v>0</v>
      </c>
      <c r="Y14" s="4">
        <f t="shared" si="4"/>
        <v>3.5</v>
      </c>
      <c r="Z14" s="4">
        <f t="shared" si="5"/>
        <v>-3.5</v>
      </c>
      <c r="AA14" s="4">
        <f t="shared" si="6"/>
        <v>33</v>
      </c>
      <c r="AB14" s="4">
        <f t="shared" si="7"/>
        <v>20</v>
      </c>
      <c r="AC14" s="4">
        <f t="shared" si="8"/>
        <v>55</v>
      </c>
      <c r="AD14" s="4">
        <f t="shared" si="9"/>
        <v>9</v>
      </c>
      <c r="AE14" s="4">
        <f t="shared" si="10"/>
        <v>30.5</v>
      </c>
      <c r="AF14" s="4">
        <f t="shared" si="11"/>
        <v>30.5</v>
      </c>
    </row>
    <row r="15">
      <c r="A15" s="1">
        <v>0.44119899064939</v>
      </c>
      <c r="B15" s="1">
        <v>0.1173604988694</v>
      </c>
      <c r="C15" s="1">
        <v>0.130930216161084</v>
      </c>
      <c r="D15" s="1">
        <v>0.381995326136951</v>
      </c>
      <c r="E15" s="1">
        <v>0.485819351117903</v>
      </c>
      <c r="F15" s="3">
        <v>4.27337830100214E7</v>
      </c>
      <c r="G15" s="1">
        <v>0.5</v>
      </c>
      <c r="H15" s="1">
        <v>0.0</v>
      </c>
      <c r="I15" s="3">
        <v>1.49074498251216E9</v>
      </c>
      <c r="J15" s="3">
        <v>1.63396145395714E9</v>
      </c>
      <c r="K15" s="1">
        <v>0.785397425745553</v>
      </c>
      <c r="L15" s="1">
        <v>0.0</v>
      </c>
      <c r="M15" s="1">
        <v>0.233036844043871</v>
      </c>
      <c r="N15" s="1">
        <v>0.080896542642729</v>
      </c>
      <c r="O15" s="1">
        <v>0.0</v>
      </c>
      <c r="P15" s="1">
        <v>0.0</v>
      </c>
      <c r="Q15" s="1">
        <v>0.5</v>
      </c>
      <c r="R15" s="1">
        <v>0.0</v>
      </c>
      <c r="S15" s="3">
        <v>1.49377059444132E9</v>
      </c>
      <c r="T15" s="3">
        <v>1.63727777531852E9</v>
      </c>
      <c r="V15" s="4">
        <f t="shared" si="1"/>
        <v>0</v>
      </c>
      <c r="W15" s="4">
        <f t="shared" si="2"/>
        <v>-1</v>
      </c>
      <c r="X15" s="4">
        <f t="shared" si="3"/>
        <v>0</v>
      </c>
      <c r="Y15" s="4">
        <f t="shared" si="4"/>
        <v>3.5</v>
      </c>
      <c r="Z15" s="4">
        <f t="shared" si="5"/>
        <v>-3.5</v>
      </c>
      <c r="AA15" s="4">
        <f t="shared" si="6"/>
        <v>45</v>
      </c>
      <c r="AB15" s="4">
        <f t="shared" si="7"/>
        <v>59</v>
      </c>
      <c r="AC15" s="4">
        <f t="shared" si="8"/>
        <v>28</v>
      </c>
      <c r="AD15" s="4">
        <f t="shared" si="9"/>
        <v>9</v>
      </c>
      <c r="AE15" s="4">
        <f t="shared" si="10"/>
        <v>30.5</v>
      </c>
      <c r="AF15" s="4">
        <f t="shared" si="11"/>
        <v>30.5</v>
      </c>
    </row>
    <row r="16">
      <c r="A16" s="1">
        <v>0.889166115976811</v>
      </c>
      <c r="B16" s="1">
        <v>0.0</v>
      </c>
      <c r="C16" s="1">
        <v>0.124068075997236</v>
      </c>
      <c r="D16" s="1">
        <v>0.0413605031462918</v>
      </c>
      <c r="E16" s="1">
        <v>0.0</v>
      </c>
      <c r="F16" s="3">
        <v>2.81454377763983E8</v>
      </c>
      <c r="G16" s="1">
        <v>0.75</v>
      </c>
      <c r="H16" s="1">
        <v>0.0</v>
      </c>
      <c r="I16" s="3">
        <v>1.51074553326092E9</v>
      </c>
      <c r="J16" s="3">
        <v>1.60033520263429E9</v>
      </c>
      <c r="K16" s="1">
        <v>0.240849547403704</v>
      </c>
      <c r="L16" s="1">
        <v>0.213903688404704</v>
      </c>
      <c r="M16" s="1">
        <v>0.451950098019095</v>
      </c>
      <c r="N16" s="1">
        <v>0.552053382869567</v>
      </c>
      <c r="O16" s="1">
        <v>0.57609192222925</v>
      </c>
      <c r="P16" s="3">
        <v>5.99911448418281E7</v>
      </c>
      <c r="Q16" s="1">
        <v>0.25</v>
      </c>
      <c r="R16" s="1">
        <v>0.0</v>
      </c>
      <c r="S16" s="3">
        <v>1.78134778536642E9</v>
      </c>
      <c r="T16" s="3">
        <v>1.8869848150297E9</v>
      </c>
      <c r="V16" s="4">
        <f t="shared" si="1"/>
        <v>0.5</v>
      </c>
      <c r="W16" s="4">
        <f t="shared" si="2"/>
        <v>1</v>
      </c>
      <c r="X16" s="4">
        <f t="shared" si="3"/>
        <v>0.5</v>
      </c>
      <c r="Y16" s="4">
        <f t="shared" si="4"/>
        <v>22</v>
      </c>
      <c r="Z16" s="4">
        <f t="shared" si="5"/>
        <v>22</v>
      </c>
      <c r="AA16" s="4">
        <f t="shared" si="6"/>
        <v>60</v>
      </c>
      <c r="AB16" s="4">
        <f t="shared" si="7"/>
        <v>26</v>
      </c>
      <c r="AC16" s="4">
        <f t="shared" si="8"/>
        <v>9</v>
      </c>
      <c r="AD16" s="4">
        <f t="shared" si="9"/>
        <v>37</v>
      </c>
      <c r="AE16" s="4">
        <f t="shared" si="10"/>
        <v>52</v>
      </c>
      <c r="AF16" s="4">
        <f t="shared" si="11"/>
        <v>9</v>
      </c>
    </row>
    <row r="17">
      <c r="A17" s="1">
        <v>0.160000733602816</v>
      </c>
      <c r="B17" s="1">
        <v>0.113784016868903</v>
      </c>
      <c r="C17" s="1">
        <v>0.10155066902984</v>
      </c>
      <c r="D17" s="1">
        <v>0.39052177407468</v>
      </c>
      <c r="E17" s="1">
        <v>0.455136067475613</v>
      </c>
      <c r="F17" s="3">
        <v>7.97813914112574E7</v>
      </c>
      <c r="G17" s="1">
        <v>0.75</v>
      </c>
      <c r="H17" s="1">
        <v>0.0</v>
      </c>
      <c r="I17" s="3">
        <v>9.05343647166584E8</v>
      </c>
      <c r="J17" s="3">
        <v>1.14415674617616E9</v>
      </c>
      <c r="K17" s="1">
        <v>0.346871713865091</v>
      </c>
      <c r="L17" s="1">
        <v>0.409338308992524</v>
      </c>
      <c r="M17" s="1">
        <v>0.31429111415728</v>
      </c>
      <c r="N17" s="1">
        <v>0.225323488075919</v>
      </c>
      <c r="O17" s="1">
        <v>1.19262039994008</v>
      </c>
      <c r="P17" s="3">
        <v>8.36455860997735E7</v>
      </c>
      <c r="Q17" s="1">
        <v>0.25</v>
      </c>
      <c r="R17" s="1">
        <v>0.0</v>
      </c>
      <c r="S17" s="3">
        <v>9.27172266094181E8</v>
      </c>
      <c r="T17" s="3">
        <v>1.17174328521121E9</v>
      </c>
      <c r="V17" s="4">
        <f t="shared" si="1"/>
        <v>0.5</v>
      </c>
      <c r="W17" s="4">
        <f t="shared" si="2"/>
        <v>1</v>
      </c>
      <c r="X17" s="4">
        <f t="shared" si="3"/>
        <v>0.5</v>
      </c>
      <c r="Y17" s="4">
        <f t="shared" si="4"/>
        <v>22</v>
      </c>
      <c r="Z17" s="4">
        <f t="shared" si="5"/>
        <v>22</v>
      </c>
      <c r="AA17" s="4">
        <f t="shared" si="6"/>
        <v>22</v>
      </c>
      <c r="AB17" s="4">
        <f t="shared" si="7"/>
        <v>37</v>
      </c>
      <c r="AC17" s="4">
        <f t="shared" si="8"/>
        <v>27</v>
      </c>
      <c r="AD17" s="4">
        <f t="shared" si="9"/>
        <v>48</v>
      </c>
      <c r="AE17" s="4">
        <f t="shared" si="10"/>
        <v>52</v>
      </c>
      <c r="AF17" s="4">
        <f t="shared" si="11"/>
        <v>9</v>
      </c>
    </row>
    <row r="18">
      <c r="A18" s="5">
        <v>0.608250350554995</v>
      </c>
      <c r="B18" s="5">
        <v>0.047525276582127</v>
      </c>
      <c r="C18" s="5">
        <v>0.036594447717268</v>
      </c>
      <c r="D18" s="5">
        <v>0.219446587336982</v>
      </c>
      <c r="E18" s="5">
        <v>0.28515165949276</v>
      </c>
      <c r="F18" s="6">
        <v>9.9148651717662E7</v>
      </c>
      <c r="G18" s="5">
        <v>0.833333333333333</v>
      </c>
      <c r="H18" s="5">
        <v>0.0</v>
      </c>
      <c r="I18" s="6">
        <v>7.94196207632052E8</v>
      </c>
      <c r="J18" s="6">
        <v>8.67621244985256E8</v>
      </c>
      <c r="K18" s="5">
        <v>0.767998744504628</v>
      </c>
      <c r="L18" s="5">
        <v>0.087857020055451</v>
      </c>
      <c r="M18" s="5">
        <v>0.289501538941313</v>
      </c>
      <c r="N18" s="5">
        <v>0.141495760332838</v>
      </c>
      <c r="O18" s="5">
        <v>0.246213690305218</v>
      </c>
      <c r="P18" s="6">
        <v>1.29085083446841E8</v>
      </c>
      <c r="Q18" s="5">
        <v>0.166666666666667</v>
      </c>
      <c r="R18" s="5">
        <v>0.0</v>
      </c>
      <c r="S18" s="6">
        <v>8.32296024175764E8</v>
      </c>
      <c r="T18" s="6">
        <v>9.0924362817245E8</v>
      </c>
      <c r="V18" s="4">
        <f t="shared" si="1"/>
        <v>0.6666666667</v>
      </c>
      <c r="W18" s="4">
        <f t="shared" si="2"/>
        <v>1</v>
      </c>
      <c r="X18" s="4">
        <f t="shared" si="3"/>
        <v>0.6666666667</v>
      </c>
      <c r="Y18" s="4">
        <f t="shared" si="4"/>
        <v>26</v>
      </c>
      <c r="Z18" s="4">
        <f t="shared" si="5"/>
        <v>26</v>
      </c>
      <c r="AA18" s="4">
        <f t="shared" si="6"/>
        <v>55</v>
      </c>
      <c r="AB18" s="4">
        <f t="shared" si="7"/>
        <v>58</v>
      </c>
      <c r="AC18" s="4">
        <f t="shared" si="8"/>
        <v>21</v>
      </c>
      <c r="AD18" s="4">
        <f t="shared" si="9"/>
        <v>25</v>
      </c>
      <c r="AE18" s="4">
        <f t="shared" si="10"/>
        <v>56</v>
      </c>
      <c r="AF18" s="4">
        <f t="shared" si="11"/>
        <v>5</v>
      </c>
    </row>
    <row r="19">
      <c r="A19" s="5">
        <v>0.0</v>
      </c>
      <c r="B19" s="5">
        <v>0.527896453441126</v>
      </c>
      <c r="C19" s="5">
        <v>0.705589742083334</v>
      </c>
      <c r="D19" s="5">
        <v>0.905439946434833</v>
      </c>
      <c r="E19" s="5">
        <v>1.19580333639209</v>
      </c>
      <c r="F19" s="6">
        <v>2.07210245281452E7</v>
      </c>
      <c r="G19" s="5">
        <v>0.333333333333333</v>
      </c>
      <c r="H19" s="5">
        <v>0.0</v>
      </c>
      <c r="I19" s="6">
        <v>8.7645444117526E8</v>
      </c>
      <c r="J19" s="6">
        <v>1.18886965966685E9</v>
      </c>
      <c r="K19" s="5">
        <v>0.063680241915177</v>
      </c>
      <c r="L19" s="5">
        <v>0.310814882012818</v>
      </c>
      <c r="M19" s="5">
        <v>0.20515273398217</v>
      </c>
      <c r="N19" s="5">
        <v>0.481167790536713</v>
      </c>
      <c r="O19" s="5">
        <v>1.03840331519882</v>
      </c>
      <c r="P19" s="6">
        <v>2.74276934882763E7</v>
      </c>
      <c r="Q19" s="5">
        <v>0.666666666666667</v>
      </c>
      <c r="R19" s="5">
        <v>0.0</v>
      </c>
      <c r="S19" s="6">
        <v>8.48327234197521E8</v>
      </c>
      <c r="T19" s="6">
        <v>1.15071611257381E9</v>
      </c>
      <c r="V19" s="4">
        <f t="shared" si="1"/>
        <v>-0.3333333333</v>
      </c>
      <c r="W19" s="4">
        <f t="shared" si="2"/>
        <v>-1</v>
      </c>
      <c r="X19" s="4">
        <f t="shared" si="3"/>
        <v>0.3333333333</v>
      </c>
      <c r="Y19" s="4">
        <f t="shared" si="4"/>
        <v>18</v>
      </c>
      <c r="Z19" s="4">
        <f t="shared" si="5"/>
        <v>-18</v>
      </c>
      <c r="AA19" s="4">
        <f t="shared" si="6"/>
        <v>7.5</v>
      </c>
      <c r="AB19" s="4">
        <f t="shared" si="7"/>
        <v>19</v>
      </c>
      <c r="AC19" s="4">
        <f t="shared" si="8"/>
        <v>52</v>
      </c>
      <c r="AD19" s="4">
        <f t="shared" si="9"/>
        <v>45</v>
      </c>
      <c r="AE19" s="4">
        <f t="shared" si="10"/>
        <v>16.5</v>
      </c>
      <c r="AF19" s="4">
        <f t="shared" si="11"/>
        <v>48</v>
      </c>
    </row>
    <row r="20">
      <c r="A20" s="5">
        <v>0.00821867576659</v>
      </c>
      <c r="B20" s="5">
        <v>4.81794460403744</v>
      </c>
      <c r="C20" s="5">
        <v>0.596897642313801</v>
      </c>
      <c r="D20" s="5">
        <v>0.955090709005136</v>
      </c>
      <c r="E20" s="5">
        <v>9.63588920807487</v>
      </c>
      <c r="F20" s="6">
        <v>0.0</v>
      </c>
      <c r="G20" s="5">
        <v>0.333333333333333</v>
      </c>
      <c r="H20" s="5">
        <v>0.0</v>
      </c>
      <c r="I20" s="6">
        <v>8.49047698858726E8</v>
      </c>
      <c r="J20" s="6">
        <v>1.17296327759765E9</v>
      </c>
      <c r="K20" s="5">
        <v>0.0</v>
      </c>
      <c r="L20" s="5">
        <v>0.0</v>
      </c>
      <c r="M20" s="5">
        <v>0.272742414093464</v>
      </c>
      <c r="N20" s="5">
        <v>0.044909290994864</v>
      </c>
      <c r="O20" s="5">
        <v>0.0</v>
      </c>
      <c r="P20" s="6">
        <v>0.0</v>
      </c>
      <c r="Q20" s="5">
        <v>0.666666666666667</v>
      </c>
      <c r="R20" s="5">
        <v>0.0</v>
      </c>
      <c r="S20" s="6">
        <v>8.38418447945791E8</v>
      </c>
      <c r="T20" s="6">
        <v>1.15827912336252E9</v>
      </c>
      <c r="V20" s="4">
        <f t="shared" si="1"/>
        <v>-0.3333333333</v>
      </c>
      <c r="W20" s="4">
        <f t="shared" si="2"/>
        <v>-1</v>
      </c>
      <c r="X20" s="4">
        <f t="shared" si="3"/>
        <v>0.3333333333</v>
      </c>
      <c r="Y20" s="4">
        <f t="shared" si="4"/>
        <v>18</v>
      </c>
      <c r="Z20" s="4">
        <f t="shared" si="5"/>
        <v>-18</v>
      </c>
      <c r="AA20" s="4">
        <f t="shared" si="6"/>
        <v>16</v>
      </c>
      <c r="AB20" s="4">
        <f t="shared" si="7"/>
        <v>7.5</v>
      </c>
      <c r="AC20" s="4">
        <f t="shared" si="8"/>
        <v>57</v>
      </c>
      <c r="AD20" s="4">
        <f t="shared" si="9"/>
        <v>9</v>
      </c>
      <c r="AE20" s="4">
        <f t="shared" si="10"/>
        <v>16.5</v>
      </c>
      <c r="AF20" s="4">
        <f t="shared" si="11"/>
        <v>48</v>
      </c>
    </row>
    <row r="21">
      <c r="A21" s="5">
        <v>0.329893790979218</v>
      </c>
      <c r="B21" s="5">
        <v>0.300957536101332</v>
      </c>
      <c r="C21" s="5">
        <v>0.308405556261809</v>
      </c>
      <c r="D21" s="5">
        <v>0.577035075563454</v>
      </c>
      <c r="E21" s="5">
        <v>1.27416914103077</v>
      </c>
      <c r="F21" s="6">
        <v>8.64974941443745E7</v>
      </c>
      <c r="G21" s="5">
        <v>0.5</v>
      </c>
      <c r="H21" s="5">
        <v>0.0</v>
      </c>
      <c r="I21" s="6">
        <v>9.11260212004331E8</v>
      </c>
      <c r="J21" s="6">
        <v>1.16098166519144E9</v>
      </c>
      <c r="K21" s="5">
        <v>0.198056251437509</v>
      </c>
      <c r="L21" s="5">
        <v>0.117658997166839</v>
      </c>
      <c r="M21" s="5">
        <v>0.130331806183597</v>
      </c>
      <c r="N21" s="5">
        <v>0.24983447751523</v>
      </c>
      <c r="O21" s="5">
        <v>0.397053712329091</v>
      </c>
      <c r="P21" s="6">
        <v>7.99563511592834E7</v>
      </c>
      <c r="Q21" s="5">
        <v>0.5</v>
      </c>
      <c r="R21" s="5">
        <v>0.0</v>
      </c>
      <c r="S21" s="6">
        <v>8.12943517986698E8</v>
      </c>
      <c r="T21" s="6">
        <v>1.03572191289597E9</v>
      </c>
      <c r="V21" s="4">
        <f t="shared" si="1"/>
        <v>0</v>
      </c>
      <c r="W21" s="4">
        <f t="shared" si="2"/>
        <v>-1</v>
      </c>
      <c r="X21" s="4">
        <f t="shared" si="3"/>
        <v>0</v>
      </c>
      <c r="Y21" s="4">
        <f t="shared" si="4"/>
        <v>3.5</v>
      </c>
      <c r="Z21" s="4">
        <f t="shared" si="5"/>
        <v>-3.5</v>
      </c>
      <c r="AA21" s="4">
        <f t="shared" si="6"/>
        <v>35</v>
      </c>
      <c r="AB21" s="4">
        <f t="shared" si="7"/>
        <v>25</v>
      </c>
      <c r="AC21" s="4">
        <f t="shared" si="8"/>
        <v>44</v>
      </c>
      <c r="AD21" s="4">
        <f t="shared" si="9"/>
        <v>29</v>
      </c>
      <c r="AE21" s="4">
        <f t="shared" si="10"/>
        <v>30.5</v>
      </c>
      <c r="AF21" s="4">
        <f t="shared" si="11"/>
        <v>30.5</v>
      </c>
    </row>
    <row r="22">
      <c r="A22" s="5">
        <v>0.431894813620166</v>
      </c>
      <c r="B22" s="5">
        <v>5.28363501219378</v>
      </c>
      <c r="C22" s="5">
        <v>0.525462249493815</v>
      </c>
      <c r="D22" s="5">
        <v>0.564276283356513</v>
      </c>
      <c r="E22" s="5">
        <v>13.3908381063205</v>
      </c>
      <c r="F22" s="6">
        <v>1.43366353365991E8</v>
      </c>
      <c r="G22" s="5">
        <v>0.333333333333333</v>
      </c>
      <c r="H22" s="5">
        <v>0.0</v>
      </c>
      <c r="I22" s="6">
        <v>8.17944174889224E8</v>
      </c>
      <c r="J22" s="6">
        <v>9.93219057513505E8</v>
      </c>
      <c r="K22" s="5">
        <v>0.0</v>
      </c>
      <c r="L22" s="5">
        <v>0.0</v>
      </c>
      <c r="M22" s="5">
        <v>0.145270772708524</v>
      </c>
      <c r="N22" s="5">
        <v>0.435723716643487</v>
      </c>
      <c r="O22" s="5">
        <v>0.0</v>
      </c>
      <c r="P22" s="6">
        <v>0.0</v>
      </c>
      <c r="Q22" s="5">
        <v>0.666666666666667</v>
      </c>
      <c r="R22" s="5">
        <v>0.0</v>
      </c>
      <c r="S22" s="6">
        <v>8.17813539555612E8</v>
      </c>
      <c r="T22" s="6">
        <v>9.93061075816732E8</v>
      </c>
      <c r="V22" s="4">
        <f t="shared" si="1"/>
        <v>-0.3333333333</v>
      </c>
      <c r="W22" s="4">
        <f t="shared" si="2"/>
        <v>-1</v>
      </c>
      <c r="X22" s="4">
        <f t="shared" si="3"/>
        <v>0.3333333333</v>
      </c>
      <c r="Y22" s="4">
        <f t="shared" si="4"/>
        <v>18</v>
      </c>
      <c r="Z22" s="4">
        <f t="shared" si="5"/>
        <v>-18</v>
      </c>
      <c r="AA22" s="4">
        <f t="shared" si="6"/>
        <v>44</v>
      </c>
      <c r="AB22" s="4">
        <f t="shared" si="7"/>
        <v>7.5</v>
      </c>
      <c r="AC22" s="4">
        <f t="shared" si="8"/>
        <v>59</v>
      </c>
      <c r="AD22" s="4">
        <f t="shared" si="9"/>
        <v>9</v>
      </c>
      <c r="AE22" s="4">
        <f t="shared" si="10"/>
        <v>16.5</v>
      </c>
      <c r="AF22" s="4">
        <f t="shared" si="11"/>
        <v>48</v>
      </c>
    </row>
    <row r="23">
      <c r="A23" s="5">
        <v>0.0</v>
      </c>
      <c r="B23" s="5">
        <v>0.394584465721858</v>
      </c>
      <c r="C23" s="5">
        <v>0.688213969412886</v>
      </c>
      <c r="D23" s="5">
        <v>0.671965302182719</v>
      </c>
      <c r="E23" s="5">
        <v>1.03487837520971</v>
      </c>
      <c r="F23" s="6">
        <v>6.72919672875016E7</v>
      </c>
      <c r="G23" s="5">
        <v>0.0</v>
      </c>
      <c r="H23" s="5">
        <v>0.0</v>
      </c>
      <c r="I23" s="6">
        <v>9.25313766285168E8</v>
      </c>
      <c r="J23" s="6">
        <v>1.18589586694695E9</v>
      </c>
      <c r="K23" s="5">
        <v>0.262346184968235</v>
      </c>
      <c r="L23" s="5">
        <v>0.0</v>
      </c>
      <c r="M23" s="5">
        <v>0.0</v>
      </c>
      <c r="N23" s="5">
        <v>0.0</v>
      </c>
      <c r="O23" s="5">
        <v>0.0</v>
      </c>
      <c r="P23" s="6">
        <v>5.67188047348078E7</v>
      </c>
      <c r="Q23" s="5">
        <v>1.0</v>
      </c>
      <c r="R23" s="5">
        <v>0.0</v>
      </c>
      <c r="S23" s="6">
        <v>8.31226980568583E8</v>
      </c>
      <c r="T23" s="6">
        <v>1.06531308243711E9</v>
      </c>
      <c r="V23" s="4">
        <f t="shared" si="1"/>
        <v>-1</v>
      </c>
      <c r="W23" s="4">
        <f t="shared" si="2"/>
        <v>-1</v>
      </c>
      <c r="X23" s="4">
        <f t="shared" si="3"/>
        <v>1</v>
      </c>
      <c r="Y23" s="4">
        <f t="shared" si="4"/>
        <v>28.5</v>
      </c>
      <c r="Z23" s="4">
        <f t="shared" si="5"/>
        <v>-28.5</v>
      </c>
      <c r="AA23" s="4">
        <f t="shared" si="6"/>
        <v>7.5</v>
      </c>
      <c r="AB23" s="4">
        <f t="shared" si="7"/>
        <v>29</v>
      </c>
      <c r="AC23" s="4">
        <f t="shared" si="8"/>
        <v>46</v>
      </c>
      <c r="AD23" s="4">
        <f t="shared" si="9"/>
        <v>9</v>
      </c>
      <c r="AE23" s="4">
        <f t="shared" si="10"/>
        <v>2.5</v>
      </c>
      <c r="AF23" s="4">
        <f t="shared" si="11"/>
        <v>58.5</v>
      </c>
    </row>
    <row r="24">
      <c r="A24" s="5">
        <v>0.281479352442897</v>
      </c>
      <c r="B24" s="5">
        <v>0.505974983956514</v>
      </c>
      <c r="C24" s="5">
        <v>0.479870671519085</v>
      </c>
      <c r="D24" s="5">
        <v>0.480475060299182</v>
      </c>
      <c r="E24" s="5">
        <v>1.52847266309026</v>
      </c>
      <c r="F24" s="6">
        <v>3.62655000036517E7</v>
      </c>
      <c r="G24" s="5">
        <v>0.0</v>
      </c>
      <c r="H24" s="5">
        <v>0.0</v>
      </c>
      <c r="I24" s="6">
        <v>8.71290999429956E8</v>
      </c>
      <c r="J24" s="6">
        <v>1.01106245126993E9</v>
      </c>
      <c r="K24" s="5">
        <v>0.599075580858842</v>
      </c>
      <c r="L24" s="5">
        <v>0.0</v>
      </c>
      <c r="M24" s="5">
        <v>0.0</v>
      </c>
      <c r="N24" s="5">
        <v>0.0</v>
      </c>
      <c r="O24" s="5">
        <v>0.0</v>
      </c>
      <c r="P24" s="6">
        <v>4.01335660864028E7</v>
      </c>
      <c r="Q24" s="5">
        <v>1.0</v>
      </c>
      <c r="R24" s="5">
        <v>0.0</v>
      </c>
      <c r="S24" s="6">
        <v>8.42429776549958E8</v>
      </c>
      <c r="T24" s="6">
        <v>9.77571404364542E8</v>
      </c>
      <c r="V24" s="4">
        <f t="shared" si="1"/>
        <v>-1</v>
      </c>
      <c r="W24" s="4">
        <f t="shared" si="2"/>
        <v>-1</v>
      </c>
      <c r="X24" s="4">
        <f t="shared" si="3"/>
        <v>1</v>
      </c>
      <c r="Y24" s="4">
        <f t="shared" si="4"/>
        <v>28.5</v>
      </c>
      <c r="Z24" s="4">
        <f t="shared" si="5"/>
        <v>-28.5</v>
      </c>
      <c r="AA24" s="4">
        <f t="shared" si="6"/>
        <v>31</v>
      </c>
      <c r="AB24" s="4">
        <f t="shared" si="7"/>
        <v>54</v>
      </c>
      <c r="AC24" s="4">
        <f t="shared" si="8"/>
        <v>51</v>
      </c>
      <c r="AD24" s="4">
        <f t="shared" si="9"/>
        <v>9</v>
      </c>
      <c r="AE24" s="4">
        <f t="shared" si="10"/>
        <v>2.5</v>
      </c>
      <c r="AF24" s="4">
        <f t="shared" si="11"/>
        <v>58.5</v>
      </c>
    </row>
    <row r="25">
      <c r="A25" s="5">
        <v>0.574226050850345</v>
      </c>
      <c r="B25" s="5">
        <v>0.03554137096893</v>
      </c>
      <c r="C25" s="5">
        <v>0.133265805126044</v>
      </c>
      <c r="D25" s="5">
        <v>0.271933303294948</v>
      </c>
      <c r="E25" s="5">
        <v>0.142165483875718</v>
      </c>
      <c r="F25" s="6">
        <v>2.00035851003466E8</v>
      </c>
      <c r="G25" s="5">
        <v>0.428571428571429</v>
      </c>
      <c r="H25" s="5">
        <v>0.0</v>
      </c>
      <c r="I25" s="6">
        <v>8.15866334820516E8</v>
      </c>
      <c r="J25" s="6">
        <v>9.34248941746293E8</v>
      </c>
      <c r="K25" s="5">
        <v>0.537901457679038</v>
      </c>
      <c r="L25" s="5">
        <v>0.069099398534571</v>
      </c>
      <c r="M25" s="5">
        <v>0.118529008227581</v>
      </c>
      <c r="N25" s="5">
        <v>0.243681166475606</v>
      </c>
      <c r="O25" s="5">
        <v>0.373319572255163</v>
      </c>
      <c r="P25" s="6">
        <v>2.55254597741723E7</v>
      </c>
      <c r="Q25" s="5">
        <v>0.571428571428571</v>
      </c>
      <c r="R25" s="5">
        <v>0.0</v>
      </c>
      <c r="S25" s="6">
        <v>8.55993415093245E8</v>
      </c>
      <c r="T25" s="6">
        <v>9.80198690217296E8</v>
      </c>
      <c r="V25" s="4">
        <f t="shared" si="1"/>
        <v>-0.1428571429</v>
      </c>
      <c r="W25" s="4">
        <f t="shared" si="2"/>
        <v>-1</v>
      </c>
      <c r="X25" s="4">
        <f t="shared" si="3"/>
        <v>0.1428571429</v>
      </c>
      <c r="Y25" s="4">
        <f t="shared" si="4"/>
        <v>7</v>
      </c>
      <c r="Z25" s="4">
        <f t="shared" si="5"/>
        <v>-7</v>
      </c>
      <c r="AA25" s="4">
        <f t="shared" si="6"/>
        <v>53</v>
      </c>
      <c r="AB25" s="4">
        <f t="shared" si="7"/>
        <v>49</v>
      </c>
      <c r="AC25" s="4">
        <f t="shared" si="8"/>
        <v>20</v>
      </c>
      <c r="AD25" s="4">
        <f t="shared" si="9"/>
        <v>22</v>
      </c>
      <c r="AE25" s="4">
        <f t="shared" si="10"/>
        <v>24</v>
      </c>
      <c r="AF25" s="4">
        <f t="shared" si="11"/>
        <v>37</v>
      </c>
    </row>
    <row r="26">
      <c r="A26" s="1">
        <v>0.406788470926838</v>
      </c>
      <c r="B26" s="1">
        <v>0.0</v>
      </c>
      <c r="C26" s="1">
        <v>0.171372807795413</v>
      </c>
      <c r="D26" s="1">
        <v>0.145000968362552</v>
      </c>
      <c r="E26" s="1">
        <v>0.0</v>
      </c>
      <c r="F26" s="1">
        <v>0.0</v>
      </c>
      <c r="G26" s="1">
        <v>0.5</v>
      </c>
      <c r="H26" s="1">
        <v>0.0</v>
      </c>
      <c r="I26" s="3">
        <v>1.00463017193497E9</v>
      </c>
      <c r="J26" s="3">
        <v>1.2157128337657E9</v>
      </c>
      <c r="K26" s="1">
        <v>0.0446720286225072</v>
      </c>
      <c r="L26" s="1">
        <v>0.235959503673408</v>
      </c>
      <c r="M26" s="1">
        <v>0.171372807795413</v>
      </c>
      <c r="N26" s="1">
        <v>0.475776528246797</v>
      </c>
      <c r="O26" s="1">
        <v>0.707878511020224</v>
      </c>
      <c r="P26" s="3">
        <v>5.10935663740623E7</v>
      </c>
      <c r="Q26" s="1">
        <v>0.5</v>
      </c>
      <c r="R26" s="1">
        <v>0.0</v>
      </c>
      <c r="S26" s="3">
        <v>9.95632917266067E8</v>
      </c>
      <c r="T26" s="3">
        <v>1.20482490375119E9</v>
      </c>
      <c r="V26" s="4">
        <f t="shared" si="1"/>
        <v>0</v>
      </c>
      <c r="W26" s="4">
        <f t="shared" si="2"/>
        <v>-1</v>
      </c>
      <c r="X26" s="4">
        <f t="shared" si="3"/>
        <v>0</v>
      </c>
      <c r="Y26" s="4">
        <f t="shared" si="4"/>
        <v>3.5</v>
      </c>
      <c r="Z26" s="4">
        <f t="shared" si="5"/>
        <v>-3.5</v>
      </c>
      <c r="AA26" s="4">
        <f t="shared" si="6"/>
        <v>41</v>
      </c>
      <c r="AB26" s="4">
        <f t="shared" si="7"/>
        <v>18</v>
      </c>
      <c r="AC26" s="4">
        <f t="shared" si="8"/>
        <v>9</v>
      </c>
      <c r="AD26" s="4">
        <f t="shared" si="9"/>
        <v>39</v>
      </c>
      <c r="AE26" s="4">
        <f t="shared" si="10"/>
        <v>30.5</v>
      </c>
      <c r="AF26" s="4">
        <f t="shared" si="11"/>
        <v>30.5</v>
      </c>
    </row>
    <row r="27">
      <c r="A27" s="1">
        <v>0.101757300585869</v>
      </c>
      <c r="B27" s="1">
        <v>0.187469517570911</v>
      </c>
      <c r="C27" s="1">
        <v>0.128283987797962</v>
      </c>
      <c r="D27" s="1">
        <v>0.457267122803236</v>
      </c>
      <c r="E27" s="1">
        <v>0.834492945260912</v>
      </c>
      <c r="F27" s="1">
        <v>2406036.23599126</v>
      </c>
      <c r="G27" s="1">
        <v>0.75</v>
      </c>
      <c r="H27" s="1">
        <v>0.0</v>
      </c>
      <c r="I27" s="3">
        <v>1.0410235721356E9</v>
      </c>
      <c r="J27" s="3">
        <v>1.39342757716441E9</v>
      </c>
      <c r="K27" s="1">
        <v>0.00191427656037879</v>
      </c>
      <c r="L27" s="1">
        <v>0.104063473796288</v>
      </c>
      <c r="M27" s="1">
        <v>0.21362379545635</v>
      </c>
      <c r="N27" s="1">
        <v>0.239949752382687</v>
      </c>
      <c r="O27" s="1">
        <v>0.322349517691597</v>
      </c>
      <c r="P27" s="3">
        <v>9.45034390405166E7</v>
      </c>
      <c r="Q27" s="1">
        <v>0.25</v>
      </c>
      <c r="R27" s="1">
        <v>0.0</v>
      </c>
      <c r="S27" s="3">
        <v>9.94773952319578E8</v>
      </c>
      <c r="T27" s="3">
        <v>1.33152136965781E9</v>
      </c>
      <c r="V27" s="4">
        <f t="shared" si="1"/>
        <v>0.5</v>
      </c>
      <c r="W27" s="4">
        <f t="shared" si="2"/>
        <v>1</v>
      </c>
      <c r="X27" s="4">
        <f t="shared" si="3"/>
        <v>0.5</v>
      </c>
      <c r="Y27" s="4">
        <f t="shared" si="4"/>
        <v>22</v>
      </c>
      <c r="Z27" s="4">
        <f t="shared" si="5"/>
        <v>22</v>
      </c>
      <c r="AA27" s="4">
        <f t="shared" si="6"/>
        <v>21</v>
      </c>
      <c r="AB27" s="4">
        <f t="shared" si="7"/>
        <v>15</v>
      </c>
      <c r="AC27" s="4">
        <f t="shared" si="8"/>
        <v>35</v>
      </c>
      <c r="AD27" s="4">
        <f t="shared" si="9"/>
        <v>26</v>
      </c>
      <c r="AE27" s="4">
        <f t="shared" si="10"/>
        <v>52</v>
      </c>
      <c r="AF27" s="4">
        <f t="shared" si="11"/>
        <v>9</v>
      </c>
    </row>
    <row r="28">
      <c r="A28" s="1">
        <v>0.0</v>
      </c>
      <c r="B28" s="1">
        <v>62.2661789985893</v>
      </c>
      <c r="C28" s="1">
        <v>0.707106781186547</v>
      </c>
      <c r="D28" s="1">
        <v>1.0</v>
      </c>
      <c r="E28" s="1">
        <v>124.532357997178</v>
      </c>
      <c r="F28" s="1">
        <v>0.0</v>
      </c>
      <c r="G28" s="1">
        <v>0.5</v>
      </c>
      <c r="H28" s="1">
        <v>0.0</v>
      </c>
      <c r="I28" s="3">
        <v>8.85434396840467E8</v>
      </c>
      <c r="J28" s="3">
        <v>1.2267890574904E9</v>
      </c>
      <c r="K28" s="1">
        <v>0.0</v>
      </c>
      <c r="L28" s="1">
        <v>0.0</v>
      </c>
      <c r="M28" s="1">
        <v>0.707106781186547</v>
      </c>
      <c r="N28" s="1">
        <v>1.0</v>
      </c>
      <c r="O28" s="1">
        <v>0.0</v>
      </c>
      <c r="P28" s="1">
        <v>0.0</v>
      </c>
      <c r="Q28" s="1">
        <v>0.5</v>
      </c>
      <c r="R28" s="1">
        <v>0.0</v>
      </c>
      <c r="S28" s="3">
        <v>8.8751502767465E8</v>
      </c>
      <c r="T28" s="3">
        <v>1.2296719286787E9</v>
      </c>
      <c r="V28" s="4">
        <f t="shared" si="1"/>
        <v>0</v>
      </c>
      <c r="W28" s="4">
        <f t="shared" si="2"/>
        <v>-1</v>
      </c>
      <c r="X28" s="4">
        <f t="shared" si="3"/>
        <v>0</v>
      </c>
      <c r="Y28" s="4">
        <f t="shared" si="4"/>
        <v>3.5</v>
      </c>
      <c r="Z28" s="4">
        <f t="shared" si="5"/>
        <v>-3.5</v>
      </c>
      <c r="AA28" s="4">
        <f t="shared" si="6"/>
        <v>7.5</v>
      </c>
      <c r="AB28" s="4">
        <f t="shared" si="7"/>
        <v>7.5</v>
      </c>
      <c r="AC28" s="4">
        <f t="shared" si="8"/>
        <v>60</v>
      </c>
      <c r="AD28" s="4">
        <f t="shared" si="9"/>
        <v>9</v>
      </c>
      <c r="AE28" s="4">
        <f t="shared" si="10"/>
        <v>30.5</v>
      </c>
      <c r="AF28" s="4">
        <f t="shared" si="11"/>
        <v>30.5</v>
      </c>
    </row>
    <row r="29">
      <c r="A29" s="1">
        <v>0.569600548636184</v>
      </c>
      <c r="B29" s="1">
        <v>0.186130864852785</v>
      </c>
      <c r="C29" s="1">
        <v>0.359239153043136</v>
      </c>
      <c r="D29" s="1">
        <v>0.304917997286878</v>
      </c>
      <c r="E29" s="1">
        <v>0.347920425973561</v>
      </c>
      <c r="F29" s="3">
        <v>4.6148623262565E7</v>
      </c>
      <c r="G29" s="1">
        <v>0.0</v>
      </c>
      <c r="H29" s="1">
        <v>0.0</v>
      </c>
      <c r="I29" s="3">
        <v>1.04596296848253E9</v>
      </c>
      <c r="J29" s="3">
        <v>1.17888471023775E9</v>
      </c>
      <c r="K29" s="1">
        <v>0.755094890617208</v>
      </c>
      <c r="L29" s="1">
        <v>0.0</v>
      </c>
      <c r="M29" s="1">
        <v>0.0</v>
      </c>
      <c r="N29" s="1">
        <v>0.0</v>
      </c>
      <c r="O29" s="1">
        <v>0.0</v>
      </c>
      <c r="P29" s="3">
        <v>1.66952249591113E8</v>
      </c>
      <c r="Q29" s="1">
        <v>1.0</v>
      </c>
      <c r="R29" s="1">
        <v>0.0</v>
      </c>
      <c r="S29" s="3">
        <v>9.80746177376279E8</v>
      </c>
      <c r="T29" s="3">
        <v>1.10538011546407E9</v>
      </c>
      <c r="V29" s="4">
        <f t="shared" si="1"/>
        <v>-1</v>
      </c>
      <c r="W29" s="4">
        <f t="shared" si="2"/>
        <v>-1</v>
      </c>
      <c r="X29" s="4">
        <f t="shared" si="3"/>
        <v>1</v>
      </c>
      <c r="Y29" s="4">
        <f t="shared" si="4"/>
        <v>28.5</v>
      </c>
      <c r="Z29" s="4">
        <f t="shared" si="5"/>
        <v>-28.5</v>
      </c>
      <c r="AA29" s="4">
        <f t="shared" si="6"/>
        <v>51</v>
      </c>
      <c r="AB29" s="4">
        <f t="shared" si="7"/>
        <v>57</v>
      </c>
      <c r="AC29" s="4">
        <f t="shared" si="8"/>
        <v>34</v>
      </c>
      <c r="AD29" s="4">
        <f t="shared" si="9"/>
        <v>9</v>
      </c>
      <c r="AE29" s="4">
        <f t="shared" si="10"/>
        <v>2.5</v>
      </c>
      <c r="AF29" s="4">
        <f t="shared" si="11"/>
        <v>58.5</v>
      </c>
    </row>
    <row r="30">
      <c r="A30" s="1">
        <v>0.0</v>
      </c>
      <c r="B30" s="1">
        <v>0.399361749875854</v>
      </c>
      <c r="C30" s="1">
        <v>0.399361749875854</v>
      </c>
      <c r="D30" s="1">
        <v>0.617065606040359</v>
      </c>
      <c r="E30" s="1">
        <v>0.798723499751709</v>
      </c>
      <c r="F30" s="1">
        <v>0.0</v>
      </c>
      <c r="G30" s="1">
        <v>0.5</v>
      </c>
      <c r="H30" s="1">
        <v>0.0</v>
      </c>
      <c r="I30" s="3">
        <v>1.03614927214941E9</v>
      </c>
      <c r="J30" s="3">
        <v>1.43560731205584E9</v>
      </c>
      <c r="K30" s="1">
        <v>0.0</v>
      </c>
      <c r="L30" s="1">
        <v>1.33556842607272</v>
      </c>
      <c r="M30" s="1">
        <v>0.707106781186547</v>
      </c>
      <c r="N30" s="1">
        <v>1.0</v>
      </c>
      <c r="O30" s="1">
        <v>3.14470049290222</v>
      </c>
      <c r="P30" s="3">
        <v>1.19360207861456E7</v>
      </c>
      <c r="Q30" s="1">
        <v>0.5</v>
      </c>
      <c r="R30" s="1">
        <v>0.0</v>
      </c>
      <c r="S30" s="3">
        <v>1.0916275532431E9</v>
      </c>
      <c r="T30" s="3">
        <v>1.51247479461026E9</v>
      </c>
      <c r="V30" s="4">
        <f t="shared" si="1"/>
        <v>0</v>
      </c>
      <c r="W30" s="4">
        <f t="shared" si="2"/>
        <v>-1</v>
      </c>
      <c r="X30" s="4">
        <f t="shared" si="3"/>
        <v>0</v>
      </c>
      <c r="Y30" s="4">
        <f t="shared" si="4"/>
        <v>3.5</v>
      </c>
      <c r="Z30" s="4">
        <f t="shared" si="5"/>
        <v>-3.5</v>
      </c>
      <c r="AA30" s="4">
        <f t="shared" si="6"/>
        <v>7.5</v>
      </c>
      <c r="AB30" s="4">
        <f t="shared" si="7"/>
        <v>7.5</v>
      </c>
      <c r="AC30" s="4">
        <f t="shared" si="8"/>
        <v>47</v>
      </c>
      <c r="AD30" s="4">
        <f t="shared" si="9"/>
        <v>56</v>
      </c>
      <c r="AE30" s="4">
        <f t="shared" si="10"/>
        <v>30.5</v>
      </c>
      <c r="AF30" s="4">
        <f t="shared" si="11"/>
        <v>30.5</v>
      </c>
    </row>
    <row r="31">
      <c r="A31" s="1">
        <v>0.29735383868965</v>
      </c>
      <c r="B31" s="1">
        <v>0.245217844170585</v>
      </c>
      <c r="C31" s="1">
        <v>0.332264390367736</v>
      </c>
      <c r="D31" s="1">
        <v>0.584958266237343</v>
      </c>
      <c r="E31" s="1">
        <v>0.725070091346079</v>
      </c>
      <c r="F31" s="3">
        <v>5.24563004982382E7</v>
      </c>
      <c r="G31" s="1">
        <v>0.25</v>
      </c>
      <c r="H31" s="1">
        <v>0.0</v>
      </c>
      <c r="I31" s="3">
        <v>9.54943635613073E8</v>
      </c>
      <c r="J31" s="3">
        <v>1.21546123398488E9</v>
      </c>
      <c r="K31" s="1">
        <v>0.399097357055974</v>
      </c>
      <c r="L31" s="1">
        <v>0.145082700840351</v>
      </c>
      <c r="M31" s="1">
        <v>0.0699516914644917</v>
      </c>
      <c r="N31" s="1">
        <v>0.0151778694975535</v>
      </c>
      <c r="O31" s="1">
        <v>0.580330803361404</v>
      </c>
      <c r="P31" s="3">
        <v>9.29264562042679E7</v>
      </c>
      <c r="Q31" s="1">
        <v>0.75</v>
      </c>
      <c r="R31" s="1">
        <v>0.0</v>
      </c>
      <c r="S31" s="3">
        <v>8.60306378179832E8</v>
      </c>
      <c r="T31" s="3">
        <v>1.09500558107822E9</v>
      </c>
      <c r="V31" s="4">
        <f t="shared" si="1"/>
        <v>-0.5</v>
      </c>
      <c r="W31" s="4">
        <f t="shared" si="2"/>
        <v>-1</v>
      </c>
      <c r="X31" s="4">
        <f t="shared" si="3"/>
        <v>0.5</v>
      </c>
      <c r="Y31" s="4">
        <f t="shared" si="4"/>
        <v>22</v>
      </c>
      <c r="Z31" s="4">
        <f t="shared" si="5"/>
        <v>-22</v>
      </c>
      <c r="AA31" s="4">
        <f t="shared" si="6"/>
        <v>34</v>
      </c>
      <c r="AB31" s="4">
        <f t="shared" si="7"/>
        <v>40</v>
      </c>
      <c r="AC31" s="4">
        <f t="shared" si="8"/>
        <v>41</v>
      </c>
      <c r="AD31" s="4">
        <f t="shared" si="9"/>
        <v>30</v>
      </c>
      <c r="AE31" s="4">
        <f t="shared" si="10"/>
        <v>9</v>
      </c>
      <c r="AF31" s="4">
        <f t="shared" si="11"/>
        <v>52</v>
      </c>
    </row>
    <row r="32">
      <c r="A32">
        <f t="shared" ref="A32:T32" si="12">AVERAGE(A2:A31)</f>
        <v>0.2965912737</v>
      </c>
      <c r="B32">
        <f t="shared" si="12"/>
        <v>2.653562371</v>
      </c>
      <c r="C32">
        <f t="shared" si="12"/>
        <v>0.3179551225</v>
      </c>
      <c r="D32">
        <f t="shared" si="12"/>
        <v>0.4469958615</v>
      </c>
      <c r="E32">
        <f t="shared" si="12"/>
        <v>5.673944363</v>
      </c>
      <c r="F32" s="7">
        <f t="shared" si="12"/>
        <v>62659894.22</v>
      </c>
      <c r="G32">
        <f t="shared" si="12"/>
        <v>0.4570634921</v>
      </c>
      <c r="H32">
        <f t="shared" si="12"/>
        <v>0</v>
      </c>
      <c r="I32" s="7">
        <f t="shared" si="12"/>
        <v>1098653883</v>
      </c>
      <c r="J32" s="7">
        <f t="shared" si="12"/>
        <v>1352369065</v>
      </c>
      <c r="K32">
        <f t="shared" si="12"/>
        <v>0.2755828642</v>
      </c>
      <c r="L32">
        <f t="shared" si="12"/>
        <v>0.3132237483</v>
      </c>
      <c r="M32">
        <f t="shared" si="12"/>
        <v>0.2375136078</v>
      </c>
      <c r="N32">
        <f t="shared" si="12"/>
        <v>0.3311707053</v>
      </c>
      <c r="O32">
        <f t="shared" si="12"/>
        <v>1.07952069</v>
      </c>
      <c r="P32">
        <f t="shared" si="12"/>
        <v>44516938.95</v>
      </c>
      <c r="Q32">
        <f t="shared" si="12"/>
        <v>0.5429365079</v>
      </c>
      <c r="R32">
        <f t="shared" si="12"/>
        <v>0</v>
      </c>
      <c r="S32" s="7">
        <f t="shared" si="12"/>
        <v>1087322465</v>
      </c>
      <c r="T32" s="7">
        <f t="shared" si="12"/>
        <v>1336735487</v>
      </c>
      <c r="V32" s="4"/>
      <c r="W32" s="4"/>
      <c r="X32" s="4"/>
      <c r="Y32" s="4"/>
      <c r="Z32" s="4"/>
      <c r="AA32" s="2"/>
      <c r="AB32" s="2"/>
      <c r="AC32" s="2"/>
      <c r="AD32" s="2"/>
      <c r="AE32" s="2"/>
      <c r="AF32" s="2"/>
    </row>
    <row r="33">
      <c r="A33">
        <f t="shared" ref="A33:T33" si="13">STDEV(A2:A31)</f>
        <v>0.2453604318</v>
      </c>
      <c r="B33">
        <f t="shared" si="13"/>
        <v>11.32797335</v>
      </c>
      <c r="C33">
        <f t="shared" si="13"/>
        <v>0.226521476</v>
      </c>
      <c r="D33">
        <f t="shared" si="13"/>
        <v>0.2730108594</v>
      </c>
      <c r="E33">
        <f t="shared" si="13"/>
        <v>22.6356365</v>
      </c>
      <c r="F33">
        <f t="shared" si="13"/>
        <v>69623983.12</v>
      </c>
      <c r="G33">
        <f t="shared" si="13"/>
        <v>0.2464355982</v>
      </c>
      <c r="H33">
        <f t="shared" si="13"/>
        <v>0</v>
      </c>
      <c r="I33">
        <f t="shared" si="13"/>
        <v>282329868.6</v>
      </c>
      <c r="J33">
        <f t="shared" si="13"/>
        <v>336370214.4</v>
      </c>
      <c r="K33">
        <f t="shared" si="13"/>
        <v>0.2548975668</v>
      </c>
      <c r="L33">
        <f t="shared" si="13"/>
        <v>0.9144032704</v>
      </c>
      <c r="M33">
        <f t="shared" si="13"/>
        <v>0.1833574355</v>
      </c>
      <c r="N33">
        <f t="shared" si="13"/>
        <v>0.269725757</v>
      </c>
      <c r="O33">
        <f t="shared" si="13"/>
        <v>3.681982508</v>
      </c>
      <c r="P33">
        <f t="shared" si="13"/>
        <v>48871070.77</v>
      </c>
      <c r="Q33">
        <f t="shared" si="13"/>
        <v>0.2464355982</v>
      </c>
      <c r="R33">
        <f t="shared" si="13"/>
        <v>0</v>
      </c>
      <c r="S33">
        <f t="shared" si="13"/>
        <v>286689159.2</v>
      </c>
      <c r="T33">
        <f t="shared" si="13"/>
        <v>332176828</v>
      </c>
      <c r="V33" s="2"/>
      <c r="W33" s="2"/>
      <c r="X33" s="2"/>
      <c r="Y33" s="2"/>
    </row>
    <row r="34">
      <c r="V34" s="2"/>
      <c r="W34" s="2"/>
      <c r="X34" s="2"/>
      <c r="Y34" s="2"/>
      <c r="Z34" s="4">
        <f>SUMif(Z2:Z31,"&gt;0",Z2:Z31)</f>
        <v>187.5</v>
      </c>
      <c r="AA34" s="4">
        <f>sum(AA2:AA31)</f>
        <v>940</v>
      </c>
      <c r="AB34" s="4">
        <f>SUM(AB2:AB31)</f>
        <v>890</v>
      </c>
      <c r="AC34" s="4">
        <f>sum(AC2:AC31)</f>
        <v>1044</v>
      </c>
      <c r="AD34" s="4">
        <f>SUM(AD2:AD31)</f>
        <v>786</v>
      </c>
      <c r="AE34" s="4">
        <f>sum(AE2:AE31)</f>
        <v>854.5</v>
      </c>
      <c r="AF34" s="4">
        <f>SUM(AF2:AF31)</f>
        <v>975.5</v>
      </c>
    </row>
    <row r="35">
      <c r="V35" s="2"/>
      <c r="W35" s="2"/>
      <c r="X35" s="2"/>
      <c r="Y35" s="2"/>
      <c r="Z35" s="4">
        <f>sum(Z2:Z31)</f>
        <v>-90</v>
      </c>
      <c r="AA35" s="8" t="s">
        <v>31</v>
      </c>
      <c r="AB35" s="4">
        <f>(AA34/Z36-(Z36+1)/2)/Z36</f>
        <v>0.5277777778</v>
      </c>
      <c r="AC35" s="8" t="s">
        <v>32</v>
      </c>
      <c r="AD35" s="4">
        <f>(AC34/Z36-(Z36+1)/2)/Z36</f>
        <v>0.6433333333</v>
      </c>
      <c r="AE35" s="8" t="s">
        <v>33</v>
      </c>
      <c r="AF35" s="4">
        <f>(AE34/Z36-(Z36+1)/2)/Z36</f>
        <v>0.4327777778</v>
      </c>
    </row>
    <row r="36">
      <c r="Z36" s="9">
        <v>30.0</v>
      </c>
      <c r="AA36" s="8" t="s">
        <v>34</v>
      </c>
      <c r="AB36" s="10">
        <f>(AB34/Z36-(Z36+1)/2)/Z36</f>
        <v>0.4722222222</v>
      </c>
      <c r="AC36" s="8" t="s">
        <v>35</v>
      </c>
      <c r="AD36" s="10">
        <f>(AD34/Z36-(Z36+1)/2)/Z36</f>
        <v>0.3566666667</v>
      </c>
      <c r="AE36" s="8" t="s">
        <v>36</v>
      </c>
      <c r="AF36" s="10">
        <f>(AF34/Z36-(Z36+1)/2)/Z36</f>
        <v>0.5672222222</v>
      </c>
    </row>
  </sheetData>
  <drawing r:id="rId1"/>
</worksheet>
</file>