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JDT_RQ2_10Devs_Analysis_2" sheetId="1" r:id="rId3"/>
  </sheets>
  <definedNames/>
  <calcPr/>
</workbook>
</file>

<file path=xl/sharedStrings.xml><?xml version="1.0" encoding="utf-8"?>
<sst xmlns="http://schemas.openxmlformats.org/spreadsheetml/2006/main" count="37" uniqueCount="37">
  <si>
    <t>NSGAII:    Hypervolume</t>
  </si>
  <si>
    <t>NSGAII:    GenerationalDistance</t>
  </si>
  <si>
    <t>NSGAII:    InvertedGenerationalDistance</t>
  </si>
  <si>
    <t>NSGAII:    AdditiveEpsilonIndicator</t>
  </si>
  <si>
    <t>NSGAII:    MaximumParetoFrontError</t>
  </si>
  <si>
    <t>NSGAII:    Spacing</t>
  </si>
  <si>
    <t>NSGAII:    Contribution</t>
  </si>
  <si>
    <t>NSGAII:    R1Indicator</t>
  </si>
  <si>
    <t>NSGAII:    R2Indicator</t>
  </si>
  <si>
    <t>NSGAII:    R3Indicator</t>
  </si>
  <si>
    <t>ID:    Hypervolume</t>
  </si>
  <si>
    <t>ID:    GenerationalDistance</t>
  </si>
  <si>
    <t>ID:    InvertedGenerationalDistance</t>
  </si>
  <si>
    <t>ID:    AdditiveEpsilonIndicator</t>
  </si>
  <si>
    <t>ID:    MaximumParetoFrontError</t>
  </si>
  <si>
    <t>ID:    Spacing</t>
  </si>
  <si>
    <t>ID:    Contribution</t>
  </si>
  <si>
    <t>ID:    R1Indicator</t>
  </si>
  <si>
    <t>ID:    R2Indicator</t>
  </si>
  <si>
    <t>ID:    R3Indicator</t>
  </si>
  <si>
    <t>diff</t>
  </si>
  <si>
    <t>positive</t>
  </si>
  <si>
    <t>|diff|</t>
  </si>
  <si>
    <t>rank</t>
  </si>
  <si>
    <t>sign rank</t>
  </si>
  <si>
    <t>rank_1_HV</t>
  </si>
  <si>
    <t>rank_2_HV</t>
  </si>
  <si>
    <t>rank_1_GD</t>
  </si>
  <si>
    <t>rank_2_GD</t>
  </si>
  <si>
    <t>rank_1_C</t>
  </si>
  <si>
    <t>rank_2_C</t>
  </si>
  <si>
    <t>A12_HV</t>
  </si>
  <si>
    <t>A12_GD</t>
  </si>
  <si>
    <t>A12_C</t>
  </si>
  <si>
    <t>A21_HV</t>
  </si>
  <si>
    <t>A21_GD</t>
  </si>
  <si>
    <t>A21_C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</si>
</sst>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rgb="FF000000"/>
      <name val="Arial"/>
    </font>
    <font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</row>
    <row r="2">
      <c r="A2" s="1">
        <v>0.55865618509829</v>
      </c>
      <c r="B2" s="1">
        <v>0.0</v>
      </c>
      <c r="C2" s="1">
        <v>0.35915848923911</v>
      </c>
      <c r="D2" s="1">
        <v>0.234326692530748</v>
      </c>
      <c r="E2" s="1">
        <v>0.0</v>
      </c>
      <c r="F2" s="1">
        <v>0.0</v>
      </c>
      <c r="G2" s="1">
        <v>0.333333333333333</v>
      </c>
      <c r="H2" s="1">
        <v>0.0</v>
      </c>
      <c r="I2" s="1">
        <v>1860187.64866942</v>
      </c>
      <c r="J2" s="1">
        <v>2154647.8472771</v>
      </c>
      <c r="K2" s="1">
        <v>0.55255837055976</v>
      </c>
      <c r="L2" s="1">
        <v>0.00928235679602098</v>
      </c>
      <c r="M2" s="1">
        <v>0.0544878297319631</v>
      </c>
      <c r="N2" s="1">
        <v>0.230195744867246</v>
      </c>
      <c r="O2" s="1">
        <v>0.0464117839801049</v>
      </c>
      <c r="P2" s="1">
        <v>62419.5808164242</v>
      </c>
      <c r="Q2" s="1">
        <v>0.666666666666666</v>
      </c>
      <c r="R2" s="1">
        <v>0.0</v>
      </c>
      <c r="S2" s="1">
        <v>1862332.49204996</v>
      </c>
      <c r="T2" s="1">
        <v>2157132.32550817</v>
      </c>
      <c r="V2" s="3">
        <f t="shared" ref="V2:V31" si="1">G2-Q2</f>
        <v>-0.3333333333</v>
      </c>
      <c r="W2" s="3">
        <f t="shared" ref="W2:W31" si="2">if(V2&gt;0,1,-1)</f>
        <v>-1</v>
      </c>
      <c r="X2" s="3">
        <f t="shared" ref="X2:X31" si="3">ABS(V2)</f>
        <v>0.3333333333</v>
      </c>
      <c r="Y2" s="3">
        <f t="shared" ref="Y2:Y31" si="4">RANK.AVG(X2,$X$2:$X$31,1)</f>
        <v>17.5</v>
      </c>
      <c r="Z2" s="3">
        <f t="shared" ref="Z2:Z31" si="5">Y2*W2</f>
        <v>-17.5</v>
      </c>
      <c r="AA2" s="3">
        <f t="shared" ref="AA2:AA31" si="6">RANK.AVG(A2,{$A$2:$A$31,$K$2:$K$31},1)</f>
        <v>40</v>
      </c>
      <c r="AB2" s="3">
        <f t="shared" ref="AB2:AB31" si="7">RANK.AVG(K2,{$A$2:$A$31,$K$2:$K$31},1)</f>
        <v>39</v>
      </c>
      <c r="AC2" s="3">
        <f t="shared" ref="AC2:AC31" si="8">RANK.AVG(B2,{$B$2:$B$31,$L$2:$L$31},1)</f>
        <v>9.5</v>
      </c>
      <c r="AD2" s="3">
        <f t="shared" ref="AD2:AD31" si="9">RANK.AVG(L2,{$B$2:$B$31,$L$2:$L$31},1)</f>
        <v>20</v>
      </c>
      <c r="AE2" s="3">
        <f t="shared" ref="AE2:AE31" si="10">RANK.AVG(G2,{$G$2:$G$31,$Q$2:$Q$31},1)</f>
        <v>13.5</v>
      </c>
      <c r="AF2" s="3">
        <f t="shared" ref="AF2:AF31" si="11">RANK.AVG(Q2,{$G$2:$G$31,$Q$2:$Q$31},1)</f>
        <v>47.5</v>
      </c>
    </row>
    <row r="3">
      <c r="A3" s="1">
        <v>0.559458262000816</v>
      </c>
      <c r="B3" s="1">
        <v>0.0</v>
      </c>
      <c r="C3" s="1">
        <v>0.250868788570909</v>
      </c>
      <c r="D3" s="1">
        <v>0.267184237619814</v>
      </c>
      <c r="E3" s="1">
        <v>0.0</v>
      </c>
      <c r="F3" s="1">
        <v>0.0</v>
      </c>
      <c r="G3" s="1">
        <v>0.5</v>
      </c>
      <c r="H3" s="1">
        <v>0.0</v>
      </c>
      <c r="I3" s="1">
        <v>2123722.95724974</v>
      </c>
      <c r="J3" s="1">
        <v>2508627.40941286</v>
      </c>
      <c r="K3" s="1">
        <v>0.21821089832121</v>
      </c>
      <c r="L3" s="1">
        <v>0.141014603664618</v>
      </c>
      <c r="M3" s="1">
        <v>0.160169379680065</v>
      </c>
      <c r="N3" s="1">
        <v>0.425682252525162</v>
      </c>
      <c r="O3" s="1">
        <v>0.641286875760057</v>
      </c>
      <c r="P3" s="1">
        <v>132169.614914767</v>
      </c>
      <c r="Q3" s="1">
        <v>0.5</v>
      </c>
      <c r="R3" s="1">
        <v>0.0</v>
      </c>
      <c r="S3" s="1">
        <v>2044753.22980893</v>
      </c>
      <c r="T3" s="1">
        <v>2415345.01607416</v>
      </c>
      <c r="V3" s="3">
        <f t="shared" si="1"/>
        <v>0</v>
      </c>
      <c r="W3" s="3">
        <f t="shared" si="2"/>
        <v>-1</v>
      </c>
      <c r="X3" s="3">
        <f t="shared" si="3"/>
        <v>0</v>
      </c>
      <c r="Y3" s="3">
        <f t="shared" si="4"/>
        <v>5</v>
      </c>
      <c r="Z3" s="3">
        <f t="shared" si="5"/>
        <v>-5</v>
      </c>
      <c r="AA3" s="3">
        <f t="shared" si="6"/>
        <v>41</v>
      </c>
      <c r="AB3" s="3">
        <f t="shared" si="7"/>
        <v>14</v>
      </c>
      <c r="AC3" s="3">
        <f t="shared" si="8"/>
        <v>9.5</v>
      </c>
      <c r="AD3" s="3">
        <f t="shared" si="9"/>
        <v>45</v>
      </c>
      <c r="AE3" s="3">
        <f t="shared" si="10"/>
        <v>30.5</v>
      </c>
      <c r="AF3" s="3">
        <f t="shared" si="11"/>
        <v>30.5</v>
      </c>
    </row>
    <row r="4">
      <c r="A4" s="1">
        <v>0.420321506983005</v>
      </c>
      <c r="B4" s="1">
        <v>0.0777036771139134</v>
      </c>
      <c r="C4" s="1">
        <v>0.119867727681014</v>
      </c>
      <c r="D4" s="1">
        <v>0.367500636363432</v>
      </c>
      <c r="E4" s="1">
        <v>0.383535383681467</v>
      </c>
      <c r="F4" s="1">
        <v>34843.2733194086</v>
      </c>
      <c r="G4" s="1">
        <v>0.5</v>
      </c>
      <c r="H4" s="1">
        <v>0.0</v>
      </c>
      <c r="I4" s="1">
        <v>1268966.25657703</v>
      </c>
      <c r="J4" s="1">
        <v>1529943.82000551</v>
      </c>
      <c r="K4" s="1">
        <v>0.391534111811566</v>
      </c>
      <c r="L4" s="1">
        <v>0.225510945879569</v>
      </c>
      <c r="M4" s="1">
        <v>0.165803878846598</v>
      </c>
      <c r="N4" s="1">
        <v>0.434613273918083</v>
      </c>
      <c r="O4" s="1">
        <v>1.12724482624574</v>
      </c>
      <c r="P4" s="1">
        <v>77235.0126342872</v>
      </c>
      <c r="Q4" s="1">
        <v>0.5</v>
      </c>
      <c r="R4" s="1">
        <v>0.0</v>
      </c>
      <c r="S4" s="1">
        <v>1253023.78647584</v>
      </c>
      <c r="T4" s="1">
        <v>1510722.50831</v>
      </c>
      <c r="V4" s="3">
        <f t="shared" si="1"/>
        <v>0</v>
      </c>
      <c r="W4" s="3">
        <f t="shared" si="2"/>
        <v>-1</v>
      </c>
      <c r="X4" s="3">
        <f t="shared" si="3"/>
        <v>0</v>
      </c>
      <c r="Y4" s="3">
        <f t="shared" si="4"/>
        <v>5</v>
      </c>
      <c r="Z4" s="3">
        <f t="shared" si="5"/>
        <v>-5</v>
      </c>
      <c r="AA4" s="3">
        <f t="shared" si="6"/>
        <v>29</v>
      </c>
      <c r="AB4" s="3">
        <f t="shared" si="7"/>
        <v>25</v>
      </c>
      <c r="AC4" s="3">
        <f t="shared" si="8"/>
        <v>32</v>
      </c>
      <c r="AD4" s="3">
        <f t="shared" si="9"/>
        <v>49</v>
      </c>
      <c r="AE4" s="3">
        <f t="shared" si="10"/>
        <v>30.5</v>
      </c>
      <c r="AF4" s="3">
        <f t="shared" si="11"/>
        <v>30.5</v>
      </c>
    </row>
    <row r="5">
      <c r="A5" s="1">
        <v>0.52939159035163</v>
      </c>
      <c r="B5" s="1">
        <v>0.107027774000512</v>
      </c>
      <c r="C5" s="1">
        <v>0.0925302413840005</v>
      </c>
      <c r="D5" s="1">
        <v>0.180413380906493</v>
      </c>
      <c r="E5" s="1">
        <v>0.708341474626024</v>
      </c>
      <c r="F5" s="1">
        <v>104956.351778008</v>
      </c>
      <c r="G5" s="1">
        <v>0.444444444444444</v>
      </c>
      <c r="H5" s="1">
        <v>0.0</v>
      </c>
      <c r="I5" s="1">
        <v>1964246.01499458</v>
      </c>
      <c r="J5" s="1">
        <v>2211588.55683578</v>
      </c>
      <c r="K5" s="1">
        <v>0.648605104575164</v>
      </c>
      <c r="L5" s="1">
        <v>0.0</v>
      </c>
      <c r="M5" s="1">
        <v>0.125041075021319</v>
      </c>
      <c r="N5" s="1">
        <v>0.122818921294106</v>
      </c>
      <c r="O5" s="1">
        <v>0.0</v>
      </c>
      <c r="P5" s="1">
        <v>141794.991986974</v>
      </c>
      <c r="Q5" s="1">
        <v>0.555555555555555</v>
      </c>
      <c r="R5" s="1">
        <v>0.0</v>
      </c>
      <c r="S5" s="1">
        <v>2002779.41754755</v>
      </c>
      <c r="T5" s="1">
        <v>2254974.56836032</v>
      </c>
      <c r="V5" s="3">
        <f t="shared" si="1"/>
        <v>-0.1111111111</v>
      </c>
      <c r="W5" s="3">
        <f t="shared" si="2"/>
        <v>-1</v>
      </c>
      <c r="X5" s="3">
        <f t="shared" si="3"/>
        <v>0.1111111111</v>
      </c>
      <c r="Y5" s="3">
        <f t="shared" si="4"/>
        <v>10</v>
      </c>
      <c r="Z5" s="3">
        <f t="shared" si="5"/>
        <v>-10</v>
      </c>
      <c r="AA5" s="3">
        <f t="shared" si="6"/>
        <v>38</v>
      </c>
      <c r="AB5" s="3">
        <f t="shared" si="7"/>
        <v>51</v>
      </c>
      <c r="AC5" s="3">
        <f t="shared" si="8"/>
        <v>38</v>
      </c>
      <c r="AD5" s="3">
        <f t="shared" si="9"/>
        <v>9.5</v>
      </c>
      <c r="AE5" s="3">
        <f t="shared" si="10"/>
        <v>21</v>
      </c>
      <c r="AF5" s="3">
        <f t="shared" si="11"/>
        <v>40</v>
      </c>
    </row>
    <row r="6">
      <c r="A6" s="1">
        <v>0.0742817102732854</v>
      </c>
      <c r="B6" s="1">
        <v>0.238565651612825</v>
      </c>
      <c r="C6" s="1">
        <v>0.363139532344303</v>
      </c>
      <c r="D6" s="1">
        <v>0.398741104768623</v>
      </c>
      <c r="E6" s="1">
        <v>0.345094399525412</v>
      </c>
      <c r="F6" s="1">
        <v>0.0</v>
      </c>
      <c r="G6" s="1">
        <v>0.0</v>
      </c>
      <c r="H6" s="1">
        <v>0.0</v>
      </c>
      <c r="I6" s="1">
        <v>2359412.6264647</v>
      </c>
      <c r="J6" s="1">
        <v>2863177.94601258</v>
      </c>
      <c r="K6" s="1">
        <v>0.400900046340492</v>
      </c>
      <c r="L6" s="1">
        <v>0.0</v>
      </c>
      <c r="M6" s="1">
        <v>0.0</v>
      </c>
      <c r="N6" s="1">
        <v>0.0</v>
      </c>
      <c r="O6" s="1">
        <v>0.0</v>
      </c>
      <c r="P6" s="1">
        <v>84814.6562693656</v>
      </c>
      <c r="Q6" s="1">
        <v>1.0</v>
      </c>
      <c r="R6" s="1">
        <v>0.0</v>
      </c>
      <c r="S6" s="1">
        <v>2317607.48371603</v>
      </c>
      <c r="T6" s="1">
        <v>2812447.35317462</v>
      </c>
      <c r="V6" s="3">
        <f t="shared" si="1"/>
        <v>-1</v>
      </c>
      <c r="W6" s="3">
        <f t="shared" si="2"/>
        <v>-1</v>
      </c>
      <c r="X6" s="3">
        <f t="shared" si="3"/>
        <v>1</v>
      </c>
      <c r="Y6" s="3">
        <f t="shared" si="4"/>
        <v>28.5</v>
      </c>
      <c r="Z6" s="3">
        <f t="shared" si="5"/>
        <v>-28.5</v>
      </c>
      <c r="AA6" s="3">
        <f t="shared" si="6"/>
        <v>4</v>
      </c>
      <c r="AB6" s="3">
        <f t="shared" si="7"/>
        <v>27</v>
      </c>
      <c r="AC6" s="3">
        <f t="shared" si="8"/>
        <v>52</v>
      </c>
      <c r="AD6" s="3">
        <f t="shared" si="9"/>
        <v>9.5</v>
      </c>
      <c r="AE6" s="3">
        <f t="shared" si="10"/>
        <v>2.5</v>
      </c>
      <c r="AF6" s="3">
        <f t="shared" si="11"/>
        <v>58.5</v>
      </c>
    </row>
    <row r="7">
      <c r="A7" s="1">
        <v>0.511999614759481</v>
      </c>
      <c r="B7" s="1">
        <v>0.0848089485601822</v>
      </c>
      <c r="C7" s="1">
        <v>0.098391511015656</v>
      </c>
      <c r="D7" s="1">
        <v>0.185362843026562</v>
      </c>
      <c r="E7" s="1">
        <v>0.425941417645297</v>
      </c>
      <c r="F7" s="1">
        <v>35563.6137510277</v>
      </c>
      <c r="G7" s="1">
        <v>0.428571428571428</v>
      </c>
      <c r="H7" s="1">
        <v>0.0</v>
      </c>
      <c r="I7" s="1">
        <v>1734709.09467452</v>
      </c>
      <c r="J7" s="1">
        <v>2023462.6365024</v>
      </c>
      <c r="K7" s="1">
        <v>0.354864781364183</v>
      </c>
      <c r="L7" s="1">
        <v>0.0773875587090548</v>
      </c>
      <c r="M7" s="1">
        <v>0.115261883963095</v>
      </c>
      <c r="N7" s="1">
        <v>0.324746025116702</v>
      </c>
      <c r="O7" s="1">
        <v>0.443990657550428</v>
      </c>
      <c r="P7" s="1">
        <v>59035.2189564749</v>
      </c>
      <c r="Q7" s="1">
        <v>0.571428571428571</v>
      </c>
      <c r="R7" s="1">
        <v>0.0</v>
      </c>
      <c r="S7" s="1">
        <v>1741830.4593613</v>
      </c>
      <c r="T7" s="1">
        <v>2031769.39877616</v>
      </c>
      <c r="V7" s="3">
        <f t="shared" si="1"/>
        <v>-0.1428571429</v>
      </c>
      <c r="W7" s="3">
        <f t="shared" si="2"/>
        <v>-1</v>
      </c>
      <c r="X7" s="3">
        <f t="shared" si="3"/>
        <v>0.1428571429</v>
      </c>
      <c r="Y7" s="3">
        <f t="shared" si="4"/>
        <v>11</v>
      </c>
      <c r="Z7" s="3">
        <f t="shared" si="5"/>
        <v>-11</v>
      </c>
      <c r="AA7" s="3">
        <f t="shared" si="6"/>
        <v>35</v>
      </c>
      <c r="AB7" s="3">
        <f t="shared" si="7"/>
        <v>22</v>
      </c>
      <c r="AC7" s="3">
        <f t="shared" si="8"/>
        <v>36</v>
      </c>
      <c r="AD7" s="3">
        <f t="shared" si="9"/>
        <v>31</v>
      </c>
      <c r="AE7" s="3">
        <f t="shared" si="10"/>
        <v>20</v>
      </c>
      <c r="AF7" s="3">
        <f t="shared" si="11"/>
        <v>41</v>
      </c>
    </row>
    <row r="8">
      <c r="A8" s="1">
        <v>0.659212327167339</v>
      </c>
      <c r="B8" s="1">
        <v>0.0156219010248859</v>
      </c>
      <c r="C8" s="1">
        <v>0.122448619953432</v>
      </c>
      <c r="D8" s="1">
        <v>0.204542720422447</v>
      </c>
      <c r="E8" s="1">
        <v>0.0781095051244299</v>
      </c>
      <c r="F8" s="1">
        <v>26674.8658530044</v>
      </c>
      <c r="G8" s="1">
        <v>0.5</v>
      </c>
      <c r="H8" s="1">
        <v>0.0</v>
      </c>
      <c r="I8" s="1">
        <v>1600409.97104598</v>
      </c>
      <c r="J8" s="1">
        <v>1839502.19072244</v>
      </c>
      <c r="K8" s="1">
        <v>0.597628950193541</v>
      </c>
      <c r="L8" s="1">
        <v>0.0271106668554477</v>
      </c>
      <c r="M8" s="1">
        <v>0.0794272982995253</v>
      </c>
      <c r="N8" s="1">
        <v>0.125907834568575</v>
      </c>
      <c r="O8" s="1">
        <v>0.135553334277238</v>
      </c>
      <c r="P8" s="1">
        <v>107819.77477729</v>
      </c>
      <c r="Q8" s="1">
        <v>0.5</v>
      </c>
      <c r="R8" s="1">
        <v>0.0</v>
      </c>
      <c r="S8" s="1">
        <v>1593336.78665726</v>
      </c>
      <c r="T8" s="1">
        <v>1831372.28204089</v>
      </c>
      <c r="V8" s="3">
        <f t="shared" si="1"/>
        <v>0</v>
      </c>
      <c r="W8" s="3">
        <f t="shared" si="2"/>
        <v>-1</v>
      </c>
      <c r="X8" s="3">
        <f t="shared" si="3"/>
        <v>0</v>
      </c>
      <c r="Y8" s="3">
        <f t="shared" si="4"/>
        <v>5</v>
      </c>
      <c r="Z8" s="3">
        <f t="shared" si="5"/>
        <v>-5</v>
      </c>
      <c r="AA8" s="3">
        <f t="shared" si="6"/>
        <v>52</v>
      </c>
      <c r="AB8" s="3">
        <f t="shared" si="7"/>
        <v>46</v>
      </c>
      <c r="AC8" s="3">
        <f t="shared" si="8"/>
        <v>21</v>
      </c>
      <c r="AD8" s="3">
        <f t="shared" si="9"/>
        <v>25</v>
      </c>
      <c r="AE8" s="3">
        <f t="shared" si="10"/>
        <v>30.5</v>
      </c>
      <c r="AF8" s="3">
        <f t="shared" si="11"/>
        <v>30.5</v>
      </c>
    </row>
    <row r="9">
      <c r="A9" s="1">
        <v>0.414054290139329</v>
      </c>
      <c r="B9" s="1">
        <v>0.230925202840268</v>
      </c>
      <c r="C9" s="1">
        <v>0.200603172472484</v>
      </c>
      <c r="D9" s="1">
        <v>0.166566020863224</v>
      </c>
      <c r="E9" s="1">
        <v>0.798778536551029</v>
      </c>
      <c r="F9" s="1">
        <v>31745.1294721539</v>
      </c>
      <c r="G9" s="1">
        <v>0.333333333333333</v>
      </c>
      <c r="H9" s="1">
        <v>0.0</v>
      </c>
      <c r="I9" s="1">
        <v>1773069.03578104</v>
      </c>
      <c r="J9" s="1">
        <v>2107281.35558982</v>
      </c>
      <c r="K9" s="1">
        <v>0.581169679226998</v>
      </c>
      <c r="L9" s="1">
        <v>0.0</v>
      </c>
      <c r="M9" s="1">
        <v>0.322671514735359</v>
      </c>
      <c r="N9" s="1">
        <v>0.354738720540311</v>
      </c>
      <c r="O9" s="1">
        <v>0.0</v>
      </c>
      <c r="P9" s="1">
        <v>0.0</v>
      </c>
      <c r="Q9" s="1">
        <v>0.666666666666666</v>
      </c>
      <c r="R9" s="1">
        <v>0.0</v>
      </c>
      <c r="S9" s="1">
        <v>1833350.9881537</v>
      </c>
      <c r="T9" s="1">
        <v>2178926.36739543</v>
      </c>
      <c r="V9" s="3">
        <f t="shared" si="1"/>
        <v>-0.3333333333</v>
      </c>
      <c r="W9" s="3">
        <f t="shared" si="2"/>
        <v>-1</v>
      </c>
      <c r="X9" s="3">
        <f t="shared" si="3"/>
        <v>0.3333333333</v>
      </c>
      <c r="Y9" s="3">
        <f t="shared" si="4"/>
        <v>17.5</v>
      </c>
      <c r="Z9" s="3">
        <f t="shared" si="5"/>
        <v>-17.5</v>
      </c>
      <c r="AA9" s="3">
        <f t="shared" si="6"/>
        <v>28</v>
      </c>
      <c r="AB9" s="3">
        <f t="shared" si="7"/>
        <v>43</v>
      </c>
      <c r="AC9" s="3">
        <f t="shared" si="8"/>
        <v>51</v>
      </c>
      <c r="AD9" s="3">
        <f t="shared" si="9"/>
        <v>9.5</v>
      </c>
      <c r="AE9" s="3">
        <f t="shared" si="10"/>
        <v>13.5</v>
      </c>
      <c r="AF9" s="3">
        <f t="shared" si="11"/>
        <v>47.5</v>
      </c>
    </row>
    <row r="10">
      <c r="A10" s="1">
        <v>0.105732119084878</v>
      </c>
      <c r="B10" s="1">
        <v>0.0793215223959323</v>
      </c>
      <c r="C10" s="1">
        <v>0.212328860308116</v>
      </c>
      <c r="D10" s="1">
        <v>0.422102623442806</v>
      </c>
      <c r="E10" s="1">
        <v>0.271193515082421</v>
      </c>
      <c r="F10" s="1">
        <v>154165.46353828</v>
      </c>
      <c r="G10" s="1">
        <v>0.333333333333333</v>
      </c>
      <c r="H10" s="1">
        <v>0.0</v>
      </c>
      <c r="I10" s="1">
        <v>2276440.428976</v>
      </c>
      <c r="J10" s="1">
        <v>2840039.01784683</v>
      </c>
      <c r="K10" s="1">
        <v>0.342796320535764</v>
      </c>
      <c r="L10" s="1">
        <v>0.0</v>
      </c>
      <c r="M10" s="1">
        <v>0.116829794682189</v>
      </c>
      <c r="N10" s="1">
        <v>0.402362456748045</v>
      </c>
      <c r="O10" s="1">
        <v>0.0</v>
      </c>
      <c r="P10" s="1">
        <v>9145.86904723368</v>
      </c>
      <c r="Q10" s="1">
        <v>0.666666666666666</v>
      </c>
      <c r="R10" s="1">
        <v>0.0</v>
      </c>
      <c r="S10" s="1">
        <v>2371908.53024186</v>
      </c>
      <c r="T10" s="1">
        <v>2959143.68395972</v>
      </c>
      <c r="V10" s="3">
        <f t="shared" si="1"/>
        <v>-0.3333333333</v>
      </c>
      <c r="W10" s="3">
        <f t="shared" si="2"/>
        <v>-1</v>
      </c>
      <c r="X10" s="3">
        <f t="shared" si="3"/>
        <v>0.3333333333</v>
      </c>
      <c r="Y10" s="3">
        <f t="shared" si="4"/>
        <v>17.5</v>
      </c>
      <c r="Z10" s="3">
        <f t="shared" si="5"/>
        <v>-17.5</v>
      </c>
      <c r="AA10" s="3">
        <f t="shared" si="6"/>
        <v>7</v>
      </c>
      <c r="AB10" s="3">
        <f t="shared" si="7"/>
        <v>20</v>
      </c>
      <c r="AC10" s="3">
        <f t="shared" si="8"/>
        <v>33</v>
      </c>
      <c r="AD10" s="3">
        <f t="shared" si="9"/>
        <v>9.5</v>
      </c>
      <c r="AE10" s="3">
        <f t="shared" si="10"/>
        <v>13.5</v>
      </c>
      <c r="AF10" s="3">
        <f t="shared" si="11"/>
        <v>47.5</v>
      </c>
    </row>
    <row r="11">
      <c r="A11" s="1">
        <v>0.862824695111005</v>
      </c>
      <c r="B11" s="1">
        <v>0.0</v>
      </c>
      <c r="C11" s="1">
        <v>0.128566356747631</v>
      </c>
      <c r="D11" s="1">
        <v>0.0912159808210597</v>
      </c>
      <c r="E11" s="1">
        <v>0.0</v>
      </c>
      <c r="F11" s="1">
        <v>532366.028781086</v>
      </c>
      <c r="G11" s="1">
        <v>0.8</v>
      </c>
      <c r="H11" s="1">
        <v>0.0</v>
      </c>
      <c r="I11" s="1">
        <v>2092366.914981</v>
      </c>
      <c r="J11" s="1">
        <v>2281699.0411017</v>
      </c>
      <c r="K11" s="1">
        <v>0.612768835092761</v>
      </c>
      <c r="L11" s="1">
        <v>0.13133712970425</v>
      </c>
      <c r="M11" s="1">
        <v>0.229864164599818</v>
      </c>
      <c r="N11" s="1">
        <v>0.28107114235391</v>
      </c>
      <c r="O11" s="1">
        <v>0.401838403028237</v>
      </c>
      <c r="P11" s="1">
        <v>182557.603524841</v>
      </c>
      <c r="Q11" s="1">
        <v>0.2</v>
      </c>
      <c r="R11" s="1">
        <v>0.0</v>
      </c>
      <c r="S11" s="1">
        <v>2026897.87319216</v>
      </c>
      <c r="T11" s="1">
        <v>2210305.37050546</v>
      </c>
      <c r="V11" s="3">
        <f t="shared" si="1"/>
        <v>0.6</v>
      </c>
      <c r="W11" s="3">
        <f t="shared" si="2"/>
        <v>1</v>
      </c>
      <c r="X11" s="3">
        <f t="shared" si="3"/>
        <v>0.6</v>
      </c>
      <c r="Y11" s="3">
        <f t="shared" si="4"/>
        <v>25</v>
      </c>
      <c r="Z11" s="3">
        <f t="shared" si="5"/>
        <v>25</v>
      </c>
      <c r="AA11" s="3">
        <f t="shared" si="6"/>
        <v>60</v>
      </c>
      <c r="AB11" s="3">
        <f t="shared" si="7"/>
        <v>49</v>
      </c>
      <c r="AC11" s="3">
        <f t="shared" si="8"/>
        <v>9.5</v>
      </c>
      <c r="AD11" s="3">
        <f t="shared" si="9"/>
        <v>43</v>
      </c>
      <c r="AE11" s="3">
        <f t="shared" si="10"/>
        <v>55</v>
      </c>
      <c r="AF11" s="3">
        <f t="shared" si="11"/>
        <v>6</v>
      </c>
    </row>
    <row r="12">
      <c r="A12" s="1">
        <v>0.471270558266316</v>
      </c>
      <c r="B12" s="1">
        <v>0.189149567439332</v>
      </c>
      <c r="C12" s="1">
        <v>0.441529975083717</v>
      </c>
      <c r="D12" s="1">
        <v>0.343033018668979</v>
      </c>
      <c r="E12" s="1">
        <v>0.30315010846933</v>
      </c>
      <c r="F12" s="1">
        <v>0.0</v>
      </c>
      <c r="G12" s="1">
        <v>0.0</v>
      </c>
      <c r="H12" s="1">
        <v>0.0</v>
      </c>
      <c r="I12" s="1">
        <v>1453800.36024367</v>
      </c>
      <c r="J12" s="1">
        <v>1617947.20608678</v>
      </c>
      <c r="K12" s="1">
        <v>0.666846058508275</v>
      </c>
      <c r="L12" s="1">
        <v>0.0</v>
      </c>
      <c r="M12" s="1">
        <v>0.0</v>
      </c>
      <c r="N12" s="1">
        <v>0.0</v>
      </c>
      <c r="O12" s="1">
        <v>0.0</v>
      </c>
      <c r="P12" s="1">
        <v>200203.128855831</v>
      </c>
      <c r="Q12" s="1">
        <v>1.0</v>
      </c>
      <c r="R12" s="1">
        <v>0.0</v>
      </c>
      <c r="S12" s="1">
        <v>1438923.88708879</v>
      </c>
      <c r="T12" s="1">
        <v>1601391.21642818</v>
      </c>
      <c r="V12" s="3">
        <f t="shared" si="1"/>
        <v>-1</v>
      </c>
      <c r="W12" s="3">
        <f t="shared" si="2"/>
        <v>-1</v>
      </c>
      <c r="X12" s="3">
        <f t="shared" si="3"/>
        <v>1</v>
      </c>
      <c r="Y12" s="3">
        <f t="shared" si="4"/>
        <v>28.5</v>
      </c>
      <c r="Z12" s="3">
        <f t="shared" si="5"/>
        <v>-28.5</v>
      </c>
      <c r="AA12" s="3">
        <f t="shared" si="6"/>
        <v>31</v>
      </c>
      <c r="AB12" s="3">
        <f t="shared" si="7"/>
        <v>54</v>
      </c>
      <c r="AC12" s="3">
        <f t="shared" si="8"/>
        <v>47</v>
      </c>
      <c r="AD12" s="3">
        <f t="shared" si="9"/>
        <v>9.5</v>
      </c>
      <c r="AE12" s="3">
        <f t="shared" si="10"/>
        <v>2.5</v>
      </c>
      <c r="AF12" s="3">
        <f t="shared" si="11"/>
        <v>58.5</v>
      </c>
    </row>
    <row r="13">
      <c r="A13" s="1">
        <v>0.69392867467806</v>
      </c>
      <c r="B13" s="1">
        <v>0.0834723855232012</v>
      </c>
      <c r="C13" s="1">
        <v>0.0873754216715625</v>
      </c>
      <c r="D13" s="1">
        <v>0.132198467985028</v>
      </c>
      <c r="E13" s="1">
        <v>0.540823154525485</v>
      </c>
      <c r="F13" s="1">
        <v>47329.0510386749</v>
      </c>
      <c r="G13" s="1">
        <v>0.5</v>
      </c>
      <c r="H13" s="1">
        <v>0.0</v>
      </c>
      <c r="I13" s="1">
        <v>1722426.4647905</v>
      </c>
      <c r="J13" s="1">
        <v>1943071.56380231</v>
      </c>
      <c r="K13" s="1">
        <v>0.671656864142106</v>
      </c>
      <c r="L13" s="1">
        <v>0.0481526321841139</v>
      </c>
      <c r="M13" s="1">
        <v>0.147675592957031</v>
      </c>
      <c r="N13" s="1">
        <v>0.171681187223269</v>
      </c>
      <c r="O13" s="1">
        <v>0.192610528736455</v>
      </c>
      <c r="P13" s="1">
        <v>87916.4603227944</v>
      </c>
      <c r="Q13" s="1">
        <v>0.5</v>
      </c>
      <c r="R13" s="1">
        <v>0.0</v>
      </c>
      <c r="S13" s="1">
        <v>1739194.26245378</v>
      </c>
      <c r="T13" s="1">
        <v>1961987.51647375</v>
      </c>
      <c r="V13" s="3">
        <f t="shared" si="1"/>
        <v>0</v>
      </c>
      <c r="W13" s="3">
        <f t="shared" si="2"/>
        <v>-1</v>
      </c>
      <c r="X13" s="3">
        <f t="shared" si="3"/>
        <v>0</v>
      </c>
      <c r="Y13" s="3">
        <f t="shared" si="4"/>
        <v>5</v>
      </c>
      <c r="Z13" s="3">
        <f t="shared" si="5"/>
        <v>-5</v>
      </c>
      <c r="AA13" s="3">
        <f t="shared" si="6"/>
        <v>57</v>
      </c>
      <c r="AB13" s="3">
        <f t="shared" si="7"/>
        <v>55</v>
      </c>
      <c r="AC13" s="3">
        <f t="shared" si="8"/>
        <v>35</v>
      </c>
      <c r="AD13" s="3">
        <f t="shared" si="9"/>
        <v>28</v>
      </c>
      <c r="AE13" s="3">
        <f t="shared" si="10"/>
        <v>30.5</v>
      </c>
      <c r="AF13" s="3">
        <f t="shared" si="11"/>
        <v>30.5</v>
      </c>
    </row>
    <row r="14">
      <c r="A14" s="1">
        <v>0.258485058983294</v>
      </c>
      <c r="B14" s="1">
        <v>0.249349747937519</v>
      </c>
      <c r="C14" s="1">
        <v>0.405431999049088</v>
      </c>
      <c r="D14" s="1">
        <v>0.477365390266853</v>
      </c>
      <c r="E14" s="1">
        <v>0.574378442438996</v>
      </c>
      <c r="F14" s="1">
        <v>66236.9616788564</v>
      </c>
      <c r="G14" s="1">
        <v>0.0</v>
      </c>
      <c r="H14" s="1">
        <v>0.0</v>
      </c>
      <c r="I14" s="1">
        <v>1660174.94567534</v>
      </c>
      <c r="J14" s="1">
        <v>1933412.67371456</v>
      </c>
      <c r="K14" s="1">
        <v>0.606114301676851</v>
      </c>
      <c r="L14" s="1">
        <v>0.0</v>
      </c>
      <c r="M14" s="1">
        <v>0.0</v>
      </c>
      <c r="N14" s="1">
        <v>0.0</v>
      </c>
      <c r="O14" s="1">
        <v>0.0</v>
      </c>
      <c r="P14" s="1">
        <v>1625.43188803428</v>
      </c>
      <c r="Q14" s="1">
        <v>1.0</v>
      </c>
      <c r="R14" s="1">
        <v>0.0</v>
      </c>
      <c r="S14" s="1">
        <v>1630604.79761451</v>
      </c>
      <c r="T14" s="1">
        <v>1898975.77034472</v>
      </c>
      <c r="V14" s="3">
        <f t="shared" si="1"/>
        <v>-1</v>
      </c>
      <c r="W14" s="3">
        <f t="shared" si="2"/>
        <v>-1</v>
      </c>
      <c r="X14" s="3">
        <f t="shared" si="3"/>
        <v>1</v>
      </c>
      <c r="Y14" s="3">
        <f t="shared" si="4"/>
        <v>28.5</v>
      </c>
      <c r="Z14" s="3">
        <f t="shared" si="5"/>
        <v>-28.5</v>
      </c>
      <c r="AA14" s="3">
        <f t="shared" si="6"/>
        <v>16</v>
      </c>
      <c r="AB14" s="3">
        <f t="shared" si="7"/>
        <v>48</v>
      </c>
      <c r="AC14" s="3">
        <f t="shared" si="8"/>
        <v>53</v>
      </c>
      <c r="AD14" s="3">
        <f t="shared" si="9"/>
        <v>9.5</v>
      </c>
      <c r="AE14" s="3">
        <f t="shared" si="10"/>
        <v>2.5</v>
      </c>
      <c r="AF14" s="3">
        <f t="shared" si="11"/>
        <v>58.5</v>
      </c>
    </row>
    <row r="15">
      <c r="A15" s="1">
        <v>0.0895259626777551</v>
      </c>
      <c r="B15" s="1">
        <v>0.420121391761003</v>
      </c>
      <c r="C15" s="1">
        <v>0.445632495187384</v>
      </c>
      <c r="D15" s="1">
        <v>0.598522486508426</v>
      </c>
      <c r="E15" s="1">
        <v>1.09800959513869</v>
      </c>
      <c r="F15" s="1">
        <v>51708.6129359043</v>
      </c>
      <c r="G15" s="1">
        <v>0.333333333333333</v>
      </c>
      <c r="H15" s="1">
        <v>0.0</v>
      </c>
      <c r="I15" s="1">
        <v>1494480.41108932</v>
      </c>
      <c r="J15" s="1">
        <v>1682799.52106118</v>
      </c>
      <c r="K15" s="1">
        <v>0.662684247807366</v>
      </c>
      <c r="L15" s="1">
        <v>0.446563509258636</v>
      </c>
      <c r="M15" s="1">
        <v>0.279134605013937</v>
      </c>
      <c r="N15" s="1">
        <v>0.187930430103308</v>
      </c>
      <c r="O15" s="1">
        <v>1.33969052777591</v>
      </c>
      <c r="P15" s="1">
        <v>81806.03749617</v>
      </c>
      <c r="Q15" s="1">
        <v>0.666666666666666</v>
      </c>
      <c r="R15" s="1">
        <v>0.0</v>
      </c>
      <c r="S15" s="1">
        <v>1500681.08033169</v>
      </c>
      <c r="T15" s="1">
        <v>1689781.62218369</v>
      </c>
      <c r="V15" s="3">
        <f t="shared" si="1"/>
        <v>-0.3333333333</v>
      </c>
      <c r="W15" s="3">
        <f t="shared" si="2"/>
        <v>-1</v>
      </c>
      <c r="X15" s="3">
        <f t="shared" si="3"/>
        <v>0.3333333333</v>
      </c>
      <c r="Y15" s="3">
        <f t="shared" si="4"/>
        <v>17.5</v>
      </c>
      <c r="Z15" s="3">
        <f t="shared" si="5"/>
        <v>-17.5</v>
      </c>
      <c r="AA15" s="3">
        <f t="shared" si="6"/>
        <v>6</v>
      </c>
      <c r="AB15" s="3">
        <f t="shared" si="7"/>
        <v>53</v>
      </c>
      <c r="AC15" s="3">
        <f t="shared" si="8"/>
        <v>55</v>
      </c>
      <c r="AD15" s="3">
        <f t="shared" si="9"/>
        <v>56</v>
      </c>
      <c r="AE15" s="3">
        <f t="shared" si="10"/>
        <v>13.5</v>
      </c>
      <c r="AF15" s="3">
        <f t="shared" si="11"/>
        <v>47.5</v>
      </c>
    </row>
    <row r="16">
      <c r="A16" s="1">
        <v>0.590293376213622</v>
      </c>
      <c r="B16" s="1">
        <v>0.0</v>
      </c>
      <c r="C16" s="1">
        <v>0.237651556511813</v>
      </c>
      <c r="D16" s="1">
        <v>0.209139279130851</v>
      </c>
      <c r="E16" s="1">
        <v>0.0</v>
      </c>
      <c r="F16" s="1">
        <v>0.0</v>
      </c>
      <c r="G16" s="1">
        <v>0.5</v>
      </c>
      <c r="H16" s="1">
        <v>0.0</v>
      </c>
      <c r="I16" s="1">
        <v>1589213.25428705</v>
      </c>
      <c r="J16" s="1">
        <v>1823585.98360909</v>
      </c>
      <c r="K16" s="1">
        <v>0.246693508581405</v>
      </c>
      <c r="L16" s="1">
        <v>0.132310427084149</v>
      </c>
      <c r="M16" s="1">
        <v>0.165138373385917</v>
      </c>
      <c r="N16" s="1">
        <v>0.348486912001816</v>
      </c>
      <c r="O16" s="1">
        <v>0.376342305809652</v>
      </c>
      <c r="P16" s="1">
        <v>15041.5158586311</v>
      </c>
      <c r="Q16" s="1">
        <v>0.5</v>
      </c>
      <c r="R16" s="1">
        <v>0.0</v>
      </c>
      <c r="S16" s="1">
        <v>1548405.98870715</v>
      </c>
      <c r="T16" s="1">
        <v>1776760.69587004</v>
      </c>
      <c r="V16" s="3">
        <f t="shared" si="1"/>
        <v>0</v>
      </c>
      <c r="W16" s="3">
        <f t="shared" si="2"/>
        <v>-1</v>
      </c>
      <c r="X16" s="3">
        <f t="shared" si="3"/>
        <v>0</v>
      </c>
      <c r="Y16" s="3">
        <f t="shared" si="4"/>
        <v>5</v>
      </c>
      <c r="Z16" s="3">
        <f t="shared" si="5"/>
        <v>-5</v>
      </c>
      <c r="AA16" s="3">
        <f t="shared" si="6"/>
        <v>45</v>
      </c>
      <c r="AB16" s="3">
        <f t="shared" si="7"/>
        <v>15</v>
      </c>
      <c r="AC16" s="3">
        <f t="shared" si="8"/>
        <v>9.5</v>
      </c>
      <c r="AD16" s="3">
        <f t="shared" si="9"/>
        <v>44</v>
      </c>
      <c r="AE16" s="3">
        <f t="shared" si="10"/>
        <v>30.5</v>
      </c>
      <c r="AF16" s="3">
        <f t="shared" si="11"/>
        <v>30.5</v>
      </c>
    </row>
    <row r="17">
      <c r="A17" s="1">
        <v>0.393128621682985</v>
      </c>
      <c r="B17" s="1">
        <v>0.0</v>
      </c>
      <c r="C17" s="1">
        <v>0.0976472071195921</v>
      </c>
      <c r="D17" s="1">
        <v>0.0670489427847681</v>
      </c>
      <c r="E17" s="1">
        <v>0.0</v>
      </c>
      <c r="F17" s="1">
        <v>1142.13543363844</v>
      </c>
      <c r="G17" s="1">
        <v>0.5</v>
      </c>
      <c r="H17" s="1">
        <v>0.0</v>
      </c>
      <c r="I17" s="1">
        <v>1945412.18975907</v>
      </c>
      <c r="J17" s="1">
        <v>2411652.82400144</v>
      </c>
      <c r="K17" s="1">
        <v>0.144868841301753</v>
      </c>
      <c r="L17" s="1">
        <v>0.654099451102198</v>
      </c>
      <c r="M17" s="1">
        <v>0.152433780273597</v>
      </c>
      <c r="N17" s="1">
        <v>0.403710766459334</v>
      </c>
      <c r="O17" s="1">
        <v>2.91815824134711</v>
      </c>
      <c r="P17" s="1">
        <v>13519.3259691182</v>
      </c>
      <c r="Q17" s="1">
        <v>0.5</v>
      </c>
      <c r="R17" s="1">
        <v>0.0</v>
      </c>
      <c r="S17" s="1">
        <v>1972387.77183533</v>
      </c>
      <c r="T17" s="1">
        <v>2445093.42728386</v>
      </c>
      <c r="V17" s="3">
        <f t="shared" si="1"/>
        <v>0</v>
      </c>
      <c r="W17" s="3">
        <f t="shared" si="2"/>
        <v>-1</v>
      </c>
      <c r="X17" s="3">
        <f t="shared" si="3"/>
        <v>0</v>
      </c>
      <c r="Y17" s="3">
        <f t="shared" si="4"/>
        <v>5</v>
      </c>
      <c r="Z17" s="3">
        <f t="shared" si="5"/>
        <v>-5</v>
      </c>
      <c r="AA17" s="3">
        <f t="shared" si="6"/>
        <v>26</v>
      </c>
      <c r="AB17" s="3">
        <f t="shared" si="7"/>
        <v>12</v>
      </c>
      <c r="AC17" s="3">
        <f t="shared" si="8"/>
        <v>9.5</v>
      </c>
      <c r="AD17" s="3">
        <f t="shared" si="9"/>
        <v>59</v>
      </c>
      <c r="AE17" s="3">
        <f t="shared" si="10"/>
        <v>30.5</v>
      </c>
      <c r="AF17" s="3">
        <f t="shared" si="11"/>
        <v>30.5</v>
      </c>
    </row>
    <row r="18">
      <c r="A18" s="1">
        <v>0.685056614754825</v>
      </c>
      <c r="B18" s="1">
        <v>0.00353017149487402</v>
      </c>
      <c r="C18" s="1">
        <v>0.029643714131715</v>
      </c>
      <c r="D18" s="1">
        <v>0.0217011301518574</v>
      </c>
      <c r="E18" s="1">
        <v>0.0247112004641182</v>
      </c>
      <c r="F18" s="1">
        <v>111843.440294691</v>
      </c>
      <c r="G18" s="1">
        <v>0.666666666666666</v>
      </c>
      <c r="H18" s="1">
        <v>0.0</v>
      </c>
      <c r="I18" s="1">
        <v>1889887.41012367</v>
      </c>
      <c r="J18" s="1">
        <v>2166593.15205484</v>
      </c>
      <c r="K18" s="1">
        <v>0.583309959378925</v>
      </c>
      <c r="L18" s="1">
        <v>0.0628445514899315</v>
      </c>
      <c r="M18" s="1">
        <v>0.089402386244732</v>
      </c>
      <c r="N18" s="1">
        <v>0.20664372663257</v>
      </c>
      <c r="O18" s="1">
        <v>0.263086646515532</v>
      </c>
      <c r="P18" s="1">
        <v>32483.2194308723</v>
      </c>
      <c r="Q18" s="1">
        <v>0.333333333333333</v>
      </c>
      <c r="R18" s="1">
        <v>0.0</v>
      </c>
      <c r="S18" s="1">
        <v>1922436.96392812</v>
      </c>
      <c r="T18" s="1">
        <v>2203908.27803711</v>
      </c>
      <c r="V18" s="3">
        <f t="shared" si="1"/>
        <v>0.3333333333</v>
      </c>
      <c r="W18" s="3">
        <f t="shared" si="2"/>
        <v>1</v>
      </c>
      <c r="X18" s="3">
        <f t="shared" si="3"/>
        <v>0.3333333333</v>
      </c>
      <c r="Y18" s="3">
        <f t="shared" si="4"/>
        <v>17.5</v>
      </c>
      <c r="Z18" s="3">
        <f t="shared" si="5"/>
        <v>17.5</v>
      </c>
      <c r="AA18" s="3">
        <f t="shared" si="6"/>
        <v>56</v>
      </c>
      <c r="AB18" s="3">
        <f t="shared" si="7"/>
        <v>44</v>
      </c>
      <c r="AC18" s="3">
        <f t="shared" si="8"/>
        <v>19</v>
      </c>
      <c r="AD18" s="3">
        <f t="shared" si="9"/>
        <v>30</v>
      </c>
      <c r="AE18" s="3">
        <f t="shared" si="10"/>
        <v>47.5</v>
      </c>
      <c r="AF18" s="3">
        <f t="shared" si="11"/>
        <v>13.5</v>
      </c>
    </row>
    <row r="19">
      <c r="A19" s="1">
        <v>0.0</v>
      </c>
      <c r="B19" s="1">
        <v>0.162407384964665</v>
      </c>
      <c r="C19" s="1">
        <v>0.147849234472329</v>
      </c>
      <c r="D19" s="1">
        <v>0.215678852717332</v>
      </c>
      <c r="E19" s="1">
        <v>0.436738055246931</v>
      </c>
      <c r="F19" s="1">
        <v>231114.336899392</v>
      </c>
      <c r="G19" s="1">
        <v>0.333333333333333</v>
      </c>
      <c r="H19" s="1">
        <v>0.0</v>
      </c>
      <c r="I19" s="1">
        <v>2298272.8476767</v>
      </c>
      <c r="J19" s="1">
        <v>3128079.30971976</v>
      </c>
      <c r="K19" s="1">
        <v>0.0833671817323093</v>
      </c>
      <c r="L19" s="1">
        <v>0.560265470126186</v>
      </c>
      <c r="M19" s="1">
        <v>0.314950595853784</v>
      </c>
      <c r="N19" s="1">
        <v>0.76359536199369</v>
      </c>
      <c r="O19" s="1">
        <v>3.59494008096534</v>
      </c>
      <c r="P19" s="1">
        <v>20778.1528205596</v>
      </c>
      <c r="Q19" s="1">
        <v>0.666666666666666</v>
      </c>
      <c r="R19" s="1">
        <v>0.0</v>
      </c>
      <c r="S19" s="1">
        <v>2304479.29077049</v>
      </c>
      <c r="T19" s="1">
        <v>3136527.01947448</v>
      </c>
      <c r="V19" s="3">
        <f t="shared" si="1"/>
        <v>-0.3333333333</v>
      </c>
      <c r="W19" s="3">
        <f t="shared" si="2"/>
        <v>-1</v>
      </c>
      <c r="X19" s="3">
        <f t="shared" si="3"/>
        <v>0.3333333333</v>
      </c>
      <c r="Y19" s="3">
        <f t="shared" si="4"/>
        <v>17.5</v>
      </c>
      <c r="Z19" s="3">
        <f t="shared" si="5"/>
        <v>-17.5</v>
      </c>
      <c r="AA19" s="3">
        <f t="shared" si="6"/>
        <v>2</v>
      </c>
      <c r="AB19" s="3">
        <f t="shared" si="7"/>
        <v>5</v>
      </c>
      <c r="AC19" s="3">
        <f t="shared" si="8"/>
        <v>46</v>
      </c>
      <c r="AD19" s="3">
        <f t="shared" si="9"/>
        <v>58</v>
      </c>
      <c r="AE19" s="3">
        <f t="shared" si="10"/>
        <v>13.5</v>
      </c>
      <c r="AF19" s="3">
        <f t="shared" si="11"/>
        <v>47.5</v>
      </c>
    </row>
    <row r="20">
      <c r="A20" s="1">
        <v>0.733528933961578</v>
      </c>
      <c r="B20" s="1">
        <v>0.0</v>
      </c>
      <c r="C20" s="1">
        <v>0.0503295653480454</v>
      </c>
      <c r="D20" s="1">
        <v>0.178928706556844</v>
      </c>
      <c r="E20" s="1">
        <v>0.0</v>
      </c>
      <c r="F20" s="1">
        <v>48736.2678483886</v>
      </c>
      <c r="G20" s="1">
        <v>0.714285714285714</v>
      </c>
      <c r="H20" s="1">
        <v>0.0</v>
      </c>
      <c r="I20" s="1">
        <v>1792023.02774704</v>
      </c>
      <c r="J20" s="1">
        <v>1963034.22068253</v>
      </c>
      <c r="K20" s="1">
        <v>0.508049139578238</v>
      </c>
      <c r="L20" s="1">
        <v>0.108173326351564</v>
      </c>
      <c r="M20" s="1">
        <v>0.144157043085533</v>
      </c>
      <c r="N20" s="1">
        <v>0.330259473881744</v>
      </c>
      <c r="O20" s="1">
        <v>0.353583301199869</v>
      </c>
      <c r="P20" s="1">
        <v>132686.988878502</v>
      </c>
      <c r="Q20" s="1">
        <v>0.285714285714285</v>
      </c>
      <c r="R20" s="1">
        <v>0.0</v>
      </c>
      <c r="S20" s="1">
        <v>1834948.88103172</v>
      </c>
      <c r="T20" s="1">
        <v>2010056.5853509</v>
      </c>
      <c r="V20" s="3">
        <f t="shared" si="1"/>
        <v>0.4285714286</v>
      </c>
      <c r="W20" s="3">
        <f t="shared" si="2"/>
        <v>1</v>
      </c>
      <c r="X20" s="3">
        <f t="shared" si="3"/>
        <v>0.4285714286</v>
      </c>
      <c r="Y20" s="3">
        <f t="shared" si="4"/>
        <v>22.5</v>
      </c>
      <c r="Z20" s="3">
        <f t="shared" si="5"/>
        <v>22.5</v>
      </c>
      <c r="AA20" s="3">
        <f t="shared" si="6"/>
        <v>59</v>
      </c>
      <c r="AB20" s="3">
        <f t="shared" si="7"/>
        <v>33</v>
      </c>
      <c r="AC20" s="3">
        <f t="shared" si="8"/>
        <v>9.5</v>
      </c>
      <c r="AD20" s="3">
        <f t="shared" si="9"/>
        <v>39</v>
      </c>
      <c r="AE20" s="3">
        <f t="shared" si="10"/>
        <v>52.5</v>
      </c>
      <c r="AF20" s="3">
        <f t="shared" si="11"/>
        <v>8.5</v>
      </c>
    </row>
    <row r="21">
      <c r="A21" s="1">
        <v>0.702099389567657</v>
      </c>
      <c r="B21" s="1">
        <v>0.0347823682187196</v>
      </c>
      <c r="C21" s="1">
        <v>0.0667538839927932</v>
      </c>
      <c r="D21" s="1">
        <v>0.076360644499476</v>
      </c>
      <c r="E21" s="1">
        <v>0.180660097876457</v>
      </c>
      <c r="F21" s="1">
        <v>20434.032091185</v>
      </c>
      <c r="G21" s="1">
        <v>0.5</v>
      </c>
      <c r="H21" s="1">
        <v>0.0</v>
      </c>
      <c r="I21" s="1">
        <v>1427571.46790813</v>
      </c>
      <c r="J21" s="1">
        <v>1605062.86491475</v>
      </c>
      <c r="K21" s="1">
        <v>0.605014926359847</v>
      </c>
      <c r="L21" s="1">
        <v>0.0246212487441302</v>
      </c>
      <c r="M21" s="1">
        <v>0.136322549258627</v>
      </c>
      <c r="N21" s="1">
        <v>0.211010174393764</v>
      </c>
      <c r="O21" s="1">
        <v>0.123106243720651</v>
      </c>
      <c r="P21" s="1">
        <v>45311.8606627622</v>
      </c>
      <c r="Q21" s="1">
        <v>0.5</v>
      </c>
      <c r="R21" s="1">
        <v>0.0</v>
      </c>
      <c r="S21" s="1">
        <v>1462546.06394628</v>
      </c>
      <c r="T21" s="1">
        <v>1644385.99159158</v>
      </c>
      <c r="V21" s="3">
        <f t="shared" si="1"/>
        <v>0</v>
      </c>
      <c r="W21" s="3">
        <f t="shared" si="2"/>
        <v>-1</v>
      </c>
      <c r="X21" s="3">
        <f t="shared" si="3"/>
        <v>0</v>
      </c>
      <c r="Y21" s="3">
        <f t="shared" si="4"/>
        <v>5</v>
      </c>
      <c r="Z21" s="3">
        <f t="shared" si="5"/>
        <v>-5</v>
      </c>
      <c r="AA21" s="3">
        <f t="shared" si="6"/>
        <v>58</v>
      </c>
      <c r="AB21" s="3">
        <f t="shared" si="7"/>
        <v>47</v>
      </c>
      <c r="AC21" s="3">
        <f t="shared" si="8"/>
        <v>27</v>
      </c>
      <c r="AD21" s="3">
        <f t="shared" si="9"/>
        <v>23</v>
      </c>
      <c r="AE21" s="3">
        <f t="shared" si="10"/>
        <v>30.5</v>
      </c>
      <c r="AF21" s="3">
        <f t="shared" si="11"/>
        <v>30.5</v>
      </c>
    </row>
    <row r="22">
      <c r="A22" s="1">
        <v>0.192440340515793</v>
      </c>
      <c r="B22" s="1">
        <v>0.275086428090601</v>
      </c>
      <c r="C22" s="1">
        <v>0.267485938968267</v>
      </c>
      <c r="D22" s="1">
        <v>0.724391994530728</v>
      </c>
      <c r="E22" s="1">
        <v>0.931356595930624</v>
      </c>
      <c r="F22" s="1">
        <v>26914.7157530593</v>
      </c>
      <c r="G22" s="1">
        <v>0.4</v>
      </c>
      <c r="H22" s="1">
        <v>0.0</v>
      </c>
      <c r="I22" s="1">
        <v>1671934.12323217</v>
      </c>
      <c r="J22" s="1">
        <v>2089585.3326157</v>
      </c>
      <c r="K22" s="1">
        <v>0.329298776756921</v>
      </c>
      <c r="L22" s="1">
        <v>0.0328252986642992</v>
      </c>
      <c r="M22" s="1">
        <v>0.0747447622635062</v>
      </c>
      <c r="N22" s="1">
        <v>0.112586617095657</v>
      </c>
      <c r="O22" s="1">
        <v>0.131301194657196</v>
      </c>
      <c r="P22" s="1">
        <v>59695.285230675</v>
      </c>
      <c r="Q22" s="1">
        <v>0.6</v>
      </c>
      <c r="R22" s="1">
        <v>0.0</v>
      </c>
      <c r="S22" s="1">
        <v>1563591.66290982</v>
      </c>
      <c r="T22" s="1">
        <v>1954178.48428023</v>
      </c>
      <c r="V22" s="3">
        <f t="shared" si="1"/>
        <v>-0.2</v>
      </c>
      <c r="W22" s="3">
        <f t="shared" si="2"/>
        <v>-1</v>
      </c>
      <c r="X22" s="3">
        <f t="shared" si="3"/>
        <v>0.2</v>
      </c>
      <c r="Y22" s="3">
        <f t="shared" si="4"/>
        <v>12.5</v>
      </c>
      <c r="Z22" s="3">
        <f t="shared" si="5"/>
        <v>-12.5</v>
      </c>
      <c r="AA22" s="3">
        <f t="shared" si="6"/>
        <v>13</v>
      </c>
      <c r="AB22" s="3">
        <f t="shared" si="7"/>
        <v>19</v>
      </c>
      <c r="AC22" s="3">
        <f t="shared" si="8"/>
        <v>54</v>
      </c>
      <c r="AD22" s="3">
        <f t="shared" si="9"/>
        <v>26</v>
      </c>
      <c r="AE22" s="3">
        <f t="shared" si="10"/>
        <v>18.5</v>
      </c>
      <c r="AF22" s="3">
        <f t="shared" si="11"/>
        <v>42.5</v>
      </c>
    </row>
    <row r="23">
      <c r="A23" s="1">
        <v>0.141395747352424</v>
      </c>
      <c r="B23" s="1">
        <v>0.126074046493992</v>
      </c>
      <c r="C23" s="1">
        <v>0.143933270606891</v>
      </c>
      <c r="D23" s="1">
        <v>0.340884700014649</v>
      </c>
      <c r="E23" s="1">
        <v>0.477377652726156</v>
      </c>
      <c r="F23" s="1">
        <v>11776.2429365687</v>
      </c>
      <c r="G23" s="1">
        <v>0.4</v>
      </c>
      <c r="H23" s="1">
        <v>0.0</v>
      </c>
      <c r="I23" s="1">
        <v>1498858.87621453</v>
      </c>
      <c r="J23" s="1">
        <v>1954698.24155443</v>
      </c>
      <c r="K23" s="1">
        <v>0.136910959126098</v>
      </c>
      <c r="L23" s="1">
        <v>0.082678926361014</v>
      </c>
      <c r="M23" s="1">
        <v>0.205545329213419</v>
      </c>
      <c r="N23" s="1">
        <v>0.696659201092305</v>
      </c>
      <c r="O23" s="1">
        <v>0.330715705444056</v>
      </c>
      <c r="P23" s="1">
        <v>31752.066063192</v>
      </c>
      <c r="Q23" s="1">
        <v>0.6</v>
      </c>
      <c r="R23" s="1">
        <v>0.0</v>
      </c>
      <c r="S23" s="1">
        <v>1659485.91307577</v>
      </c>
      <c r="T23" s="1">
        <v>2164176.87876064</v>
      </c>
      <c r="V23" s="3">
        <f t="shared" si="1"/>
        <v>-0.2</v>
      </c>
      <c r="W23" s="3">
        <f t="shared" si="2"/>
        <v>-1</v>
      </c>
      <c r="X23" s="3">
        <f t="shared" si="3"/>
        <v>0.2</v>
      </c>
      <c r="Y23" s="3">
        <f t="shared" si="4"/>
        <v>12.5</v>
      </c>
      <c r="Z23" s="3">
        <f t="shared" si="5"/>
        <v>-12.5</v>
      </c>
      <c r="AA23" s="3">
        <f t="shared" si="6"/>
        <v>11</v>
      </c>
      <c r="AB23" s="3">
        <f t="shared" si="7"/>
        <v>10</v>
      </c>
      <c r="AC23" s="3">
        <f t="shared" si="8"/>
        <v>42</v>
      </c>
      <c r="AD23" s="3">
        <f t="shared" si="9"/>
        <v>34</v>
      </c>
      <c r="AE23" s="3">
        <f t="shared" si="10"/>
        <v>18.5</v>
      </c>
      <c r="AF23" s="3">
        <f t="shared" si="11"/>
        <v>42.5</v>
      </c>
    </row>
    <row r="24">
      <c r="A24" s="1">
        <v>0.645287339285537</v>
      </c>
      <c r="B24" s="1">
        <v>0.0</v>
      </c>
      <c r="C24" s="1">
        <v>0.129826950250842</v>
      </c>
      <c r="D24" s="1">
        <v>0.0756059862644473</v>
      </c>
      <c r="E24" s="1">
        <v>0.0</v>
      </c>
      <c r="F24" s="1">
        <v>4025.56996160326</v>
      </c>
      <c r="G24" s="1">
        <v>0.8</v>
      </c>
      <c r="H24" s="1">
        <v>0.0</v>
      </c>
      <c r="I24" s="1">
        <v>2075077.3236708</v>
      </c>
      <c r="J24" s="1">
        <v>2434691.49851743</v>
      </c>
      <c r="K24" s="1">
        <v>0.440943345780003</v>
      </c>
      <c r="L24" s="1">
        <v>0.118099026939457</v>
      </c>
      <c r="M24" s="1">
        <v>0.277258366389002</v>
      </c>
      <c r="N24" s="1">
        <v>0.447179292755606</v>
      </c>
      <c r="O24" s="1">
        <v>0.378006380897195</v>
      </c>
      <c r="P24" s="1">
        <v>92750.2267750472</v>
      </c>
      <c r="Q24" s="1">
        <v>0.2</v>
      </c>
      <c r="R24" s="1">
        <v>0.0</v>
      </c>
      <c r="S24" s="1">
        <v>2184781.17715186</v>
      </c>
      <c r="T24" s="1">
        <v>2563407.56781199</v>
      </c>
      <c r="V24" s="3">
        <f t="shared" si="1"/>
        <v>0.6</v>
      </c>
      <c r="W24" s="3">
        <f t="shared" si="2"/>
        <v>1</v>
      </c>
      <c r="X24" s="3">
        <f t="shared" si="3"/>
        <v>0.6</v>
      </c>
      <c r="Y24" s="3">
        <f t="shared" si="4"/>
        <v>25</v>
      </c>
      <c r="Z24" s="3">
        <f t="shared" si="5"/>
        <v>25</v>
      </c>
      <c r="AA24" s="3">
        <f t="shared" si="6"/>
        <v>50</v>
      </c>
      <c r="AB24" s="3">
        <f t="shared" si="7"/>
        <v>30</v>
      </c>
      <c r="AC24" s="3">
        <f t="shared" si="8"/>
        <v>9.5</v>
      </c>
      <c r="AD24" s="3">
        <f t="shared" si="9"/>
        <v>41</v>
      </c>
      <c r="AE24" s="3">
        <f t="shared" si="10"/>
        <v>55</v>
      </c>
      <c r="AF24" s="3">
        <f t="shared" si="11"/>
        <v>6</v>
      </c>
    </row>
    <row r="25">
      <c r="A25" s="1">
        <v>0.524750713877288</v>
      </c>
      <c r="B25" s="1">
        <v>0.0265006265114364</v>
      </c>
      <c r="C25" s="1">
        <v>0.126794396313983</v>
      </c>
      <c r="D25" s="1">
        <v>0.173969408599771</v>
      </c>
      <c r="E25" s="1">
        <v>0.132503132557182</v>
      </c>
      <c r="F25" s="1">
        <v>41657.3975059132</v>
      </c>
      <c r="G25" s="1">
        <v>0.5</v>
      </c>
      <c r="H25" s="1">
        <v>0.0</v>
      </c>
      <c r="I25" s="1">
        <v>2162545.59352158</v>
      </c>
      <c r="J25" s="1">
        <v>2543680.64857066</v>
      </c>
      <c r="K25" s="1">
        <v>0.574725147867974</v>
      </c>
      <c r="L25" s="1">
        <v>0.0244520778763822</v>
      </c>
      <c r="M25" s="1">
        <v>0.0974759805720761</v>
      </c>
      <c r="N25" s="1">
        <v>0.131586098751269</v>
      </c>
      <c r="O25" s="1">
        <v>0.122260389381911</v>
      </c>
      <c r="P25" s="1">
        <v>128048.014898672</v>
      </c>
      <c r="Q25" s="1">
        <v>0.5</v>
      </c>
      <c r="R25" s="1">
        <v>0.0</v>
      </c>
      <c r="S25" s="1">
        <v>2201287.96695427</v>
      </c>
      <c r="T25" s="1">
        <v>2589251.35495612</v>
      </c>
      <c r="V25" s="3">
        <f t="shared" si="1"/>
        <v>0</v>
      </c>
      <c r="W25" s="3">
        <f t="shared" si="2"/>
        <v>-1</v>
      </c>
      <c r="X25" s="3">
        <f t="shared" si="3"/>
        <v>0</v>
      </c>
      <c r="Y25" s="3">
        <f t="shared" si="4"/>
        <v>5</v>
      </c>
      <c r="Z25" s="3">
        <f t="shared" si="5"/>
        <v>-5</v>
      </c>
      <c r="AA25" s="3">
        <f t="shared" si="6"/>
        <v>36</v>
      </c>
      <c r="AB25" s="3">
        <f t="shared" si="7"/>
        <v>42</v>
      </c>
      <c r="AC25" s="3">
        <f t="shared" si="8"/>
        <v>24</v>
      </c>
      <c r="AD25" s="3">
        <f t="shared" si="9"/>
        <v>22</v>
      </c>
      <c r="AE25" s="3">
        <f t="shared" si="10"/>
        <v>30.5</v>
      </c>
      <c r="AF25" s="3">
        <f t="shared" si="11"/>
        <v>30.5</v>
      </c>
    </row>
    <row r="26">
      <c r="A26" s="1">
        <v>0.106544435993297</v>
      </c>
      <c r="B26" s="1">
        <v>0.0</v>
      </c>
      <c r="C26" s="1">
        <v>0.0</v>
      </c>
      <c r="D26" s="1">
        <v>0.0</v>
      </c>
      <c r="E26" s="1">
        <v>0.0</v>
      </c>
      <c r="F26" s="1">
        <v>247459.18924855</v>
      </c>
      <c r="G26" s="1">
        <v>1.0</v>
      </c>
      <c r="H26" s="1">
        <v>0.0</v>
      </c>
      <c r="I26" s="1">
        <v>2138778.7649033</v>
      </c>
      <c r="J26" s="1">
        <v>2866509.3298256</v>
      </c>
      <c r="K26" s="1">
        <v>0.0</v>
      </c>
      <c r="L26" s="1">
        <v>0.53165934702536</v>
      </c>
      <c r="M26" s="1">
        <v>0.617773664750936</v>
      </c>
      <c r="N26" s="1">
        <v>0.915718570375775</v>
      </c>
      <c r="O26" s="1">
        <v>1.46629312303938</v>
      </c>
      <c r="P26" s="1">
        <v>248807.848914207</v>
      </c>
      <c r="Q26" s="1">
        <v>0.0</v>
      </c>
      <c r="R26" s="1">
        <v>0.0</v>
      </c>
      <c r="S26" s="1">
        <v>2254699.24242812</v>
      </c>
      <c r="T26" s="1">
        <v>3021871.3972734</v>
      </c>
      <c r="V26" s="3">
        <f t="shared" si="1"/>
        <v>1</v>
      </c>
      <c r="W26" s="3">
        <f t="shared" si="2"/>
        <v>1</v>
      </c>
      <c r="X26" s="3">
        <f t="shared" si="3"/>
        <v>1</v>
      </c>
      <c r="Y26" s="3">
        <f t="shared" si="4"/>
        <v>28.5</v>
      </c>
      <c r="Z26" s="3">
        <f t="shared" si="5"/>
        <v>28.5</v>
      </c>
      <c r="AA26" s="3">
        <f t="shared" si="6"/>
        <v>8</v>
      </c>
      <c r="AB26" s="3">
        <f t="shared" si="7"/>
        <v>2</v>
      </c>
      <c r="AC26" s="3">
        <f t="shared" si="8"/>
        <v>9.5</v>
      </c>
      <c r="AD26" s="3">
        <f t="shared" si="9"/>
        <v>57</v>
      </c>
      <c r="AE26" s="3">
        <f t="shared" si="10"/>
        <v>58.5</v>
      </c>
      <c r="AF26" s="3">
        <f t="shared" si="11"/>
        <v>2.5</v>
      </c>
    </row>
    <row r="27">
      <c r="A27" s="1">
        <v>0.373282109476505</v>
      </c>
      <c r="B27" s="1">
        <v>0.0</v>
      </c>
      <c r="C27" s="1">
        <v>0.0957879055784815</v>
      </c>
      <c r="D27" s="1">
        <v>0.0811289521348199</v>
      </c>
      <c r="E27" s="1">
        <v>0.0</v>
      </c>
      <c r="F27" s="1">
        <v>29828.3466106835</v>
      </c>
      <c r="G27" s="1">
        <v>0.666666666666666</v>
      </c>
      <c r="H27" s="1">
        <v>0.0</v>
      </c>
      <c r="I27" s="1">
        <v>879292.17588471</v>
      </c>
      <c r="J27" s="1">
        <v>1098580.1254718</v>
      </c>
      <c r="K27" s="1">
        <v>0.11915150291511</v>
      </c>
      <c r="L27" s="1">
        <v>0.229090305138464</v>
      </c>
      <c r="M27" s="1">
        <v>0.174048004531694</v>
      </c>
      <c r="N27" s="1">
        <v>0.292293960278269</v>
      </c>
      <c r="O27" s="1">
        <v>1.05679674136653</v>
      </c>
      <c r="P27" s="1">
        <v>20444.840083481</v>
      </c>
      <c r="Q27" s="1">
        <v>0.333333333333333</v>
      </c>
      <c r="R27" s="1">
        <v>0.0</v>
      </c>
      <c r="S27" s="1">
        <v>874146.96201065</v>
      </c>
      <c r="T27" s="1">
        <v>1092151.68107811</v>
      </c>
      <c r="V27" s="3">
        <f t="shared" si="1"/>
        <v>0.3333333333</v>
      </c>
      <c r="W27" s="3">
        <f t="shared" si="2"/>
        <v>1</v>
      </c>
      <c r="X27" s="3">
        <f t="shared" si="3"/>
        <v>0.3333333333</v>
      </c>
      <c r="Y27" s="3">
        <f t="shared" si="4"/>
        <v>17.5</v>
      </c>
      <c r="Z27" s="3">
        <f t="shared" si="5"/>
        <v>17.5</v>
      </c>
      <c r="AA27" s="3">
        <f t="shared" si="6"/>
        <v>23</v>
      </c>
      <c r="AB27" s="3">
        <f t="shared" si="7"/>
        <v>9</v>
      </c>
      <c r="AC27" s="3">
        <f t="shared" si="8"/>
        <v>9.5</v>
      </c>
      <c r="AD27" s="3">
        <f t="shared" si="9"/>
        <v>50</v>
      </c>
      <c r="AE27" s="3">
        <f t="shared" si="10"/>
        <v>47.5</v>
      </c>
      <c r="AF27" s="3">
        <f t="shared" si="11"/>
        <v>13.5</v>
      </c>
    </row>
    <row r="28">
      <c r="A28" s="1">
        <v>0.0</v>
      </c>
      <c r="B28" s="1">
        <v>0.0</v>
      </c>
      <c r="C28" s="1">
        <v>0.208161822157724</v>
      </c>
      <c r="D28" s="1">
        <v>0.46058562812596</v>
      </c>
      <c r="E28" s="1">
        <v>0.0</v>
      </c>
      <c r="F28" s="1">
        <v>0.0</v>
      </c>
      <c r="G28" s="1">
        <v>0.666666666666666</v>
      </c>
      <c r="H28" s="1">
        <v>0.0</v>
      </c>
      <c r="I28" s="1">
        <v>1798900.0166886</v>
      </c>
      <c r="J28" s="1">
        <v>2286918.69588587</v>
      </c>
      <c r="K28" s="1">
        <v>0.26635006807663</v>
      </c>
      <c r="L28" s="1">
        <v>1.50562820653889</v>
      </c>
      <c r="M28" s="1">
        <v>0.348635956884025</v>
      </c>
      <c r="N28" s="1">
        <v>0.421714331034684</v>
      </c>
      <c r="O28" s="1">
        <v>6.43962649868127</v>
      </c>
      <c r="P28" s="1">
        <v>13969.6025022614</v>
      </c>
      <c r="Q28" s="1">
        <v>0.333333333333333</v>
      </c>
      <c r="R28" s="1">
        <v>0.0</v>
      </c>
      <c r="S28" s="1">
        <v>1813043.87082852</v>
      </c>
      <c r="T28" s="1">
        <v>2304899.36375413</v>
      </c>
      <c r="V28" s="3">
        <f t="shared" si="1"/>
        <v>0.3333333333</v>
      </c>
      <c r="W28" s="3">
        <f t="shared" si="2"/>
        <v>1</v>
      </c>
      <c r="X28" s="3">
        <f t="shared" si="3"/>
        <v>0.3333333333</v>
      </c>
      <c r="Y28" s="3">
        <f t="shared" si="4"/>
        <v>17.5</v>
      </c>
      <c r="Z28" s="3">
        <f t="shared" si="5"/>
        <v>17.5</v>
      </c>
      <c r="AA28" s="3">
        <f t="shared" si="6"/>
        <v>2</v>
      </c>
      <c r="AB28" s="3">
        <f t="shared" si="7"/>
        <v>17</v>
      </c>
      <c r="AC28" s="3">
        <f t="shared" si="8"/>
        <v>9.5</v>
      </c>
      <c r="AD28" s="3">
        <f t="shared" si="9"/>
        <v>60</v>
      </c>
      <c r="AE28" s="3">
        <f t="shared" si="10"/>
        <v>47.5</v>
      </c>
      <c r="AF28" s="3">
        <f t="shared" si="11"/>
        <v>13.5</v>
      </c>
    </row>
    <row r="29">
      <c r="A29" s="1">
        <v>0.350556701955488</v>
      </c>
      <c r="B29" s="1">
        <v>0.0561286476709059</v>
      </c>
      <c r="C29" s="1">
        <v>0.0536995655260868</v>
      </c>
      <c r="D29" s="1">
        <v>0.220127730338064</v>
      </c>
      <c r="E29" s="1">
        <v>0.298965932886669</v>
      </c>
      <c r="F29" s="1">
        <v>15617.6759307977</v>
      </c>
      <c r="G29" s="1">
        <v>0.714285714285714</v>
      </c>
      <c r="H29" s="1">
        <v>0.0</v>
      </c>
      <c r="I29" s="1">
        <v>1720263.86238193</v>
      </c>
      <c r="J29" s="1">
        <v>2092377.98356006</v>
      </c>
      <c r="K29" s="1">
        <v>0.385346759559889</v>
      </c>
      <c r="L29" s="1">
        <v>0.194504256611378</v>
      </c>
      <c r="M29" s="1">
        <v>0.199537866834404</v>
      </c>
      <c r="N29" s="1">
        <v>0.275183603586975</v>
      </c>
      <c r="O29" s="1">
        <v>0.583512769834136</v>
      </c>
      <c r="P29" s="1">
        <v>69742.4254531433</v>
      </c>
      <c r="Q29" s="1">
        <v>0.285714285714285</v>
      </c>
      <c r="R29" s="1">
        <v>0.0</v>
      </c>
      <c r="S29" s="1">
        <v>1757350.09199184</v>
      </c>
      <c r="T29" s="1">
        <v>2137486.30174999</v>
      </c>
      <c r="V29" s="3">
        <f t="shared" si="1"/>
        <v>0.4285714286</v>
      </c>
      <c r="W29" s="3">
        <f t="shared" si="2"/>
        <v>1</v>
      </c>
      <c r="X29" s="3">
        <f t="shared" si="3"/>
        <v>0.4285714286</v>
      </c>
      <c r="Y29" s="3">
        <f t="shared" si="4"/>
        <v>22.5</v>
      </c>
      <c r="Z29" s="3">
        <f t="shared" si="5"/>
        <v>22.5</v>
      </c>
      <c r="AA29" s="3">
        <f t="shared" si="6"/>
        <v>21</v>
      </c>
      <c r="AB29" s="3">
        <f t="shared" si="7"/>
        <v>24</v>
      </c>
      <c r="AC29" s="3">
        <f t="shared" si="8"/>
        <v>29</v>
      </c>
      <c r="AD29" s="3">
        <f t="shared" si="9"/>
        <v>48</v>
      </c>
      <c r="AE29" s="3">
        <f t="shared" si="10"/>
        <v>52.5</v>
      </c>
      <c r="AF29" s="3">
        <f t="shared" si="11"/>
        <v>8.5</v>
      </c>
    </row>
    <row r="30">
      <c r="A30" s="1">
        <v>0.475489257437945</v>
      </c>
      <c r="B30" s="1">
        <v>0.0</v>
      </c>
      <c r="C30" s="1">
        <v>0.232099643208039</v>
      </c>
      <c r="D30" s="1">
        <v>0.189409272853344</v>
      </c>
      <c r="E30" s="1">
        <v>0.0</v>
      </c>
      <c r="F30" s="1">
        <v>0.0</v>
      </c>
      <c r="G30" s="1">
        <v>0.5</v>
      </c>
      <c r="H30" s="1">
        <v>0.0</v>
      </c>
      <c r="I30" s="1">
        <v>1705908.06142644</v>
      </c>
      <c r="J30" s="1">
        <v>2000994.72259317</v>
      </c>
      <c r="K30" s="1">
        <v>0.508922385407803</v>
      </c>
      <c r="L30" s="1">
        <v>0.0918074230883684</v>
      </c>
      <c r="M30" s="1">
        <v>0.203480472309968</v>
      </c>
      <c r="N30" s="1">
        <v>0.243629230564537</v>
      </c>
      <c r="O30" s="1">
        <v>0.304400073112702</v>
      </c>
      <c r="P30" s="1">
        <v>67106.2825547966</v>
      </c>
      <c r="Q30" s="1">
        <v>0.5</v>
      </c>
      <c r="R30" s="1">
        <v>0.0</v>
      </c>
      <c r="S30" s="1">
        <v>1771240.67161</v>
      </c>
      <c r="T30" s="1">
        <v>2077629.00628105</v>
      </c>
      <c r="V30" s="3">
        <f t="shared" si="1"/>
        <v>0</v>
      </c>
      <c r="W30" s="3">
        <f t="shared" si="2"/>
        <v>-1</v>
      </c>
      <c r="X30" s="3">
        <f t="shared" si="3"/>
        <v>0</v>
      </c>
      <c r="Y30" s="3">
        <f t="shared" si="4"/>
        <v>5</v>
      </c>
      <c r="Z30" s="3">
        <f t="shared" si="5"/>
        <v>-5</v>
      </c>
      <c r="AA30" s="3">
        <f t="shared" si="6"/>
        <v>32</v>
      </c>
      <c r="AB30" s="3">
        <f t="shared" si="7"/>
        <v>34</v>
      </c>
      <c r="AC30" s="3">
        <f t="shared" si="8"/>
        <v>9.5</v>
      </c>
      <c r="AD30" s="3">
        <f t="shared" si="9"/>
        <v>37</v>
      </c>
      <c r="AE30" s="3">
        <f t="shared" si="10"/>
        <v>30.5</v>
      </c>
      <c r="AF30" s="3">
        <f t="shared" si="11"/>
        <v>30.5</v>
      </c>
    </row>
    <row r="31">
      <c r="A31" s="1">
        <v>0.298160229336832</v>
      </c>
      <c r="B31" s="1">
        <v>0.111036430808974</v>
      </c>
      <c r="C31" s="1">
        <v>0.255231114417309</v>
      </c>
      <c r="D31" s="1">
        <v>0.358709990529212</v>
      </c>
      <c r="E31" s="1">
        <v>0.539990347699229</v>
      </c>
      <c r="F31" s="1">
        <v>130256.590669822</v>
      </c>
      <c r="G31" s="1">
        <v>0.2</v>
      </c>
      <c r="H31" s="1">
        <v>0.0</v>
      </c>
      <c r="I31" s="1">
        <v>1939057.3293537</v>
      </c>
      <c r="J31" s="1">
        <v>2270010.35198809</v>
      </c>
      <c r="K31" s="1">
        <v>0.52643929256853</v>
      </c>
      <c r="L31" s="1">
        <v>0.0</v>
      </c>
      <c r="M31" s="1">
        <v>0.0521966881409646</v>
      </c>
      <c r="N31" s="1">
        <v>0.071572603622077</v>
      </c>
      <c r="O31" s="1">
        <v>0.0</v>
      </c>
      <c r="P31" s="1">
        <v>107566.819032504</v>
      </c>
      <c r="Q31" s="1">
        <v>0.8</v>
      </c>
      <c r="R31" s="1">
        <v>0.0</v>
      </c>
      <c r="S31" s="1">
        <v>1895406.4084303</v>
      </c>
      <c r="T31" s="1">
        <v>2218909.40945447</v>
      </c>
      <c r="V31" s="3">
        <f t="shared" si="1"/>
        <v>-0.6</v>
      </c>
      <c r="W31" s="3">
        <f t="shared" si="2"/>
        <v>-1</v>
      </c>
      <c r="X31" s="3">
        <f t="shared" si="3"/>
        <v>0.6</v>
      </c>
      <c r="Y31" s="3">
        <f t="shared" si="4"/>
        <v>25</v>
      </c>
      <c r="Z31" s="3">
        <f t="shared" si="5"/>
        <v>-25</v>
      </c>
      <c r="AA31" s="3">
        <f t="shared" si="6"/>
        <v>18</v>
      </c>
      <c r="AB31" s="3">
        <f t="shared" si="7"/>
        <v>37</v>
      </c>
      <c r="AC31" s="3">
        <f t="shared" si="8"/>
        <v>40</v>
      </c>
      <c r="AD31" s="3">
        <f t="shared" si="9"/>
        <v>9.5</v>
      </c>
      <c r="AE31" s="3">
        <f t="shared" si="10"/>
        <v>6</v>
      </c>
      <c r="AF31" s="3">
        <f t="shared" si="11"/>
        <v>55</v>
      </c>
    </row>
    <row r="32">
      <c r="A32">
        <f t="shared" ref="A32:T32" si="12">AVERAGE(A2:A31)</f>
        <v>0.4140385456</v>
      </c>
      <c r="B32">
        <f t="shared" si="12"/>
        <v>0.08572046248</v>
      </c>
      <c r="C32">
        <f t="shared" si="12"/>
        <v>0.1823589653</v>
      </c>
      <c r="D32">
        <f t="shared" si="12"/>
        <v>0.2487582274</v>
      </c>
      <c r="E32">
        <f t="shared" si="12"/>
        <v>0.2849886183</v>
      </c>
      <c r="F32">
        <f t="shared" si="12"/>
        <v>66879.84311</v>
      </c>
      <c r="G32">
        <f t="shared" si="12"/>
        <v>0.4689417989</v>
      </c>
      <c r="H32">
        <f t="shared" si="12"/>
        <v>0</v>
      </c>
      <c r="I32">
        <f t="shared" si="12"/>
        <v>1797246.982</v>
      </c>
      <c r="J32">
        <f t="shared" si="12"/>
        <v>2142441.869</v>
      </c>
      <c r="K32">
        <f t="shared" si="12"/>
        <v>0.4255910122</v>
      </c>
      <c r="L32">
        <f t="shared" si="12"/>
        <v>0.1819806249</v>
      </c>
      <c r="M32">
        <f t="shared" si="12"/>
        <v>0.1683156279</v>
      </c>
      <c r="N32">
        <f t="shared" si="12"/>
        <v>0.2977859305</v>
      </c>
      <c r="O32">
        <f t="shared" si="12"/>
        <v>0.7590252211</v>
      </c>
      <c r="P32">
        <f t="shared" si="12"/>
        <v>77608.26189</v>
      </c>
      <c r="Q32">
        <f t="shared" si="12"/>
        <v>0.5310582011</v>
      </c>
      <c r="R32">
        <f t="shared" si="12"/>
        <v>0</v>
      </c>
      <c r="S32">
        <f t="shared" si="12"/>
        <v>1812582.133</v>
      </c>
      <c r="T32">
        <f t="shared" si="12"/>
        <v>2161832.281</v>
      </c>
      <c r="V32" s="3"/>
      <c r="W32" s="3"/>
      <c r="X32" s="3"/>
      <c r="Y32" s="3"/>
      <c r="Z32" s="3"/>
      <c r="AA32" s="2"/>
      <c r="AB32" s="2"/>
      <c r="AC32" s="2"/>
      <c r="AD32" s="2"/>
      <c r="AE32" s="2"/>
      <c r="AF32" s="2"/>
    </row>
    <row r="33">
      <c r="V33" s="2"/>
      <c r="W33" s="2"/>
      <c r="X33" s="2"/>
      <c r="Y33" s="2"/>
      <c r="Z33" s="4"/>
      <c r="AA33" s="4"/>
      <c r="AB33" s="4"/>
      <c r="AC33" s="4"/>
      <c r="AD33" s="4"/>
      <c r="AE33" s="4"/>
      <c r="AF33" s="4"/>
    </row>
    <row r="34">
      <c r="V34" s="2"/>
      <c r="W34" s="2"/>
      <c r="X34" s="2"/>
      <c r="Y34" s="2"/>
      <c r="Z34" s="3">
        <f>SUMif(Z2:Z31,"&gt;0",Z2:Z31)</f>
        <v>176</v>
      </c>
      <c r="AA34" s="3">
        <f>sum(AA2:AA31)</f>
        <v>904</v>
      </c>
      <c r="AB34" s="3">
        <f>SUM(AB2:AB31)</f>
        <v>926</v>
      </c>
      <c r="AC34" s="3">
        <f>sum(AC2:AC31)</f>
        <v>838.5</v>
      </c>
      <c r="AD34" s="3">
        <f>SUM(AD2:AD31)</f>
        <v>991.5</v>
      </c>
      <c r="AE34" s="3">
        <f>sum(AE2:AE31)</f>
        <v>849.5</v>
      </c>
      <c r="AF34" s="3">
        <f>SUM(AF2:AF31)</f>
        <v>980.5</v>
      </c>
    </row>
    <row r="35">
      <c r="V35" s="2"/>
      <c r="W35" s="2"/>
      <c r="X35" s="2"/>
      <c r="Y35" s="2"/>
      <c r="Z35" s="3">
        <f>sum(Z2:Z31)</f>
        <v>-113</v>
      </c>
      <c r="AA35" s="2" t="s">
        <v>31</v>
      </c>
      <c r="AB35" s="3">
        <f>(AA34/Z36-(Z36+1)/2)/Z36</f>
        <v>0.4877777778</v>
      </c>
      <c r="AC35" s="2" t="s">
        <v>32</v>
      </c>
      <c r="AD35" s="3">
        <f>(AC34/Z36-(Z36+1)/2)/Z36</f>
        <v>0.415</v>
      </c>
      <c r="AE35" s="2" t="s">
        <v>33</v>
      </c>
      <c r="AF35" s="3">
        <f>(AE34/Z36-(Z36+1)/2)/Z36</f>
        <v>0.4272222222</v>
      </c>
    </row>
    <row r="36">
      <c r="V36" s="4"/>
      <c r="W36" s="4"/>
      <c r="X36" s="4"/>
      <c r="Y36" s="4"/>
      <c r="Z36" s="3">
        <v>30.0</v>
      </c>
      <c r="AA36" s="2" t="s">
        <v>34</v>
      </c>
      <c r="AB36" s="5">
        <f>(AB34/Z36-(Z36+1)/2)/Z36</f>
        <v>0.5122222222</v>
      </c>
      <c r="AC36" s="2" t="s">
        <v>35</v>
      </c>
      <c r="AD36" s="5">
        <f>(AD34/Z36-(Z36+1)/2)/Z36</f>
        <v>0.585</v>
      </c>
      <c r="AE36" s="2" t="s">
        <v>36</v>
      </c>
      <c r="AF36" s="5">
        <f>(AF34/Z36-(Z36+1)/2)/Z36</f>
        <v>0.5727777778</v>
      </c>
    </row>
  </sheetData>
  <drawing r:id="rId1"/>
</worksheet>
</file>