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DT_RQ2_10Devs_Analysis_3" sheetId="1" r:id="rId3"/>
  </sheets>
  <definedNames/>
  <calcPr/>
</workbook>
</file>

<file path=xl/sharedStrings.xml><?xml version="1.0" encoding="utf-8"?>
<sst xmlns="http://schemas.openxmlformats.org/spreadsheetml/2006/main" count="37" uniqueCount="37">
  <si>
    <t>NSGAII:    Hypervolume</t>
  </si>
  <si>
    <t>NSGAII:    GenerationalDistance</t>
  </si>
  <si>
    <t>NSGAII:    InvertedGenerationalDistance</t>
  </si>
  <si>
    <t>NSGAII:    AdditiveEpsilonIndicator</t>
  </si>
  <si>
    <t>NSGAII:    MaximumParetoFrontError</t>
  </si>
  <si>
    <t>NSGAII:    Spacing</t>
  </si>
  <si>
    <t>NSGAII:    Contribution</t>
  </si>
  <si>
    <t>NSGAII:    R1Indicator</t>
  </si>
  <si>
    <t>NSGAII:    R2Indicator</t>
  </si>
  <si>
    <t>NSGAII:    R3Indicator</t>
  </si>
  <si>
    <t>ID:    Hypervolume</t>
  </si>
  <si>
    <t>ID:    GenerationalDistance</t>
  </si>
  <si>
    <t>ID:    InvertedGenerationalDistance</t>
  </si>
  <si>
    <t>ID:    AdditiveEpsilonIndicator</t>
  </si>
  <si>
    <t>ID:    MaximumParetoFrontError</t>
  </si>
  <si>
    <t>ID:    Spacing</t>
  </si>
  <si>
    <t>ID:    Contribution</t>
  </si>
  <si>
    <t>ID:    R1Indicator</t>
  </si>
  <si>
    <t>ID:    R2Indicator</t>
  </si>
  <si>
    <t>ID:    R3Indicator</t>
  </si>
  <si>
    <t>diff</t>
  </si>
  <si>
    <t>positive</t>
  </si>
  <si>
    <t>|diff|</t>
  </si>
  <si>
    <t>rank</t>
  </si>
  <si>
    <t>sign rank</t>
  </si>
  <si>
    <t>rank_1_HV</t>
  </si>
  <si>
    <t>rank_2_HV</t>
  </si>
  <si>
    <t>rank_1_GD</t>
  </si>
  <si>
    <t>rank_2_GD</t>
  </si>
  <si>
    <t>rank_1_C</t>
  </si>
  <si>
    <t>rank_2_C</t>
  </si>
  <si>
    <t>A12_HV</t>
  </si>
  <si>
    <t>A12_GD</t>
  </si>
  <si>
    <t>A12_C</t>
  </si>
  <si>
    <t>A21_HV</t>
  </si>
  <si>
    <t>A21_GD</t>
  </si>
  <si>
    <t>A21_C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</si>
</sst>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>
      <c r="A2" s="1">
        <v>0.141674641994167</v>
      </c>
      <c r="B2" s="1">
        <v>0.0846886882294811</v>
      </c>
      <c r="C2" s="1">
        <v>0.16757953926864</v>
      </c>
      <c r="D2" s="1">
        <v>0.446681601277271</v>
      </c>
      <c r="E2" s="1">
        <v>0.370223128841174</v>
      </c>
      <c r="F2" s="1">
        <v>23259.2624366083</v>
      </c>
      <c r="G2" s="1">
        <v>0.4</v>
      </c>
      <c r="H2" s="1">
        <v>0.0</v>
      </c>
      <c r="I2" s="1">
        <v>389442.924567902</v>
      </c>
      <c r="J2" s="1">
        <v>470974.810741841</v>
      </c>
      <c r="K2" s="1">
        <v>0.420748399439958</v>
      </c>
      <c r="L2" s="1">
        <v>0.178539171095481</v>
      </c>
      <c r="M2" s="1">
        <v>0.112281795183339</v>
      </c>
      <c r="N2" s="1">
        <v>0.361037802496596</v>
      </c>
      <c r="O2" s="1">
        <v>0.714156684381925</v>
      </c>
      <c r="P2" s="1">
        <v>34668.3775465356</v>
      </c>
      <c r="Q2" s="1">
        <v>0.6</v>
      </c>
      <c r="R2" s="1">
        <v>0.0</v>
      </c>
      <c r="S2" s="1">
        <v>383840.430932958</v>
      </c>
      <c r="T2" s="1">
        <v>464199.102578233</v>
      </c>
      <c r="V2" s="3">
        <f t="shared" ref="V2:V31" si="1">G2-Q2</f>
        <v>-0.2</v>
      </c>
      <c r="W2" s="3">
        <f t="shared" ref="W2:W31" si="2">if(V2&gt;0,1,-1)</f>
        <v>-1</v>
      </c>
      <c r="X2" s="3">
        <f t="shared" ref="X2:X31" si="3">ABS(V2)</f>
        <v>0.2</v>
      </c>
      <c r="Y2" s="3">
        <f t="shared" ref="Y2:Y31" si="4">RANK.AVG(X2,$X$2:$X$31,1)</f>
        <v>12</v>
      </c>
      <c r="Z2" s="3">
        <f t="shared" ref="Z2:Z31" si="5">Y2*W2</f>
        <v>-12</v>
      </c>
      <c r="AA2" s="3">
        <f t="shared" ref="AA2:AA31" si="6">RANK.AVG(A2,{$A$2:$A$31,$K$2:$K$31},1)</f>
        <v>4</v>
      </c>
      <c r="AB2" s="3">
        <f t="shared" ref="AB2:AB31" si="7">RANK.AVG(K2,{$A$2:$A$31,$K$2:$K$31},1)</f>
        <v>28</v>
      </c>
      <c r="AC2" s="3">
        <f t="shared" ref="AC2:AC31" si="8">RANK.AVG(B2,{$B$2:$B$31,$L$2:$L$31},1)</f>
        <v>42</v>
      </c>
      <c r="AD2" s="3">
        <f t="shared" ref="AD2:AD31" si="9">RANK.AVG(L2,{$B$2:$B$31,$L$2:$L$31},1)</f>
        <v>50</v>
      </c>
      <c r="AE2" s="3">
        <f t="shared" ref="AE2:AE31" si="10">RANK.AVG(G2,{$G$2:$G$31,$Q$2:$Q$31},1)</f>
        <v>19</v>
      </c>
      <c r="AF2" s="3">
        <f t="shared" ref="AF2:AF31" si="11">RANK.AVG(Q2,{$G$2:$G$31,$Q$2:$Q$31},1)</f>
        <v>42</v>
      </c>
    </row>
    <row r="3">
      <c r="A3" s="1">
        <v>0.749971716972265</v>
      </c>
      <c r="B3" s="1">
        <v>0.0453334926987628</v>
      </c>
      <c r="C3" s="1">
        <v>0.100162827460033</v>
      </c>
      <c r="D3" s="1">
        <v>0.107940283995563</v>
      </c>
      <c r="E3" s="1">
        <v>0.143020536830101</v>
      </c>
      <c r="F3" s="1">
        <v>10282.7756857373</v>
      </c>
      <c r="G3" s="1">
        <v>0.4</v>
      </c>
      <c r="H3" s="1">
        <v>0.0</v>
      </c>
      <c r="I3" s="1">
        <v>171187.348222762</v>
      </c>
      <c r="J3" s="1">
        <v>189578.332155739</v>
      </c>
      <c r="K3" s="1">
        <v>0.784891835714882</v>
      </c>
      <c r="L3" s="1">
        <v>0.0206832892712109</v>
      </c>
      <c r="M3" s="1">
        <v>0.106289987328537</v>
      </c>
      <c r="N3" s="1">
        <v>0.0484253658973453</v>
      </c>
      <c r="O3" s="1">
        <v>0.0806695397977212</v>
      </c>
      <c r="P3" s="1">
        <v>1105.82210877044</v>
      </c>
      <c r="Q3" s="1">
        <v>0.6</v>
      </c>
      <c r="R3" s="1">
        <v>0.0</v>
      </c>
      <c r="S3" s="1">
        <v>169946.197148679</v>
      </c>
      <c r="T3" s="1">
        <v>188203.834275024</v>
      </c>
      <c r="V3" s="3">
        <f t="shared" si="1"/>
        <v>-0.2</v>
      </c>
      <c r="W3" s="3">
        <f t="shared" si="2"/>
        <v>-1</v>
      </c>
      <c r="X3" s="3">
        <f t="shared" si="3"/>
        <v>0.2</v>
      </c>
      <c r="Y3" s="3">
        <f t="shared" si="4"/>
        <v>12</v>
      </c>
      <c r="Z3" s="3">
        <f t="shared" si="5"/>
        <v>-12</v>
      </c>
      <c r="AA3" s="3">
        <f t="shared" si="6"/>
        <v>52</v>
      </c>
      <c r="AB3" s="3">
        <f t="shared" si="7"/>
        <v>55</v>
      </c>
      <c r="AC3" s="3">
        <f t="shared" si="8"/>
        <v>25</v>
      </c>
      <c r="AD3" s="3">
        <f t="shared" si="9"/>
        <v>15</v>
      </c>
      <c r="AE3" s="3">
        <f t="shared" si="10"/>
        <v>19</v>
      </c>
      <c r="AF3" s="3">
        <f t="shared" si="11"/>
        <v>42</v>
      </c>
    </row>
    <row r="4">
      <c r="A4" s="1">
        <v>0.599420911425252</v>
      </c>
      <c r="B4" s="1">
        <v>0.0462774171055642</v>
      </c>
      <c r="C4" s="1">
        <v>0.129337605659881</v>
      </c>
      <c r="D4" s="1">
        <v>0.177943800007159</v>
      </c>
      <c r="E4" s="1">
        <v>0.185109668422256</v>
      </c>
      <c r="F4" s="1">
        <v>6300.19385756369</v>
      </c>
      <c r="G4" s="1">
        <v>0.428571428571428</v>
      </c>
      <c r="H4" s="1">
        <v>0.0</v>
      </c>
      <c r="I4" s="1">
        <v>213929.304039385</v>
      </c>
      <c r="J4" s="1">
        <v>248629.211712147</v>
      </c>
      <c r="K4" s="1">
        <v>0.442214773234567</v>
      </c>
      <c r="L4" s="1">
        <v>0.0</v>
      </c>
      <c r="M4" s="1">
        <v>0.111329877507105</v>
      </c>
      <c r="N4" s="1">
        <v>0.415687718114473</v>
      </c>
      <c r="O4" s="1">
        <v>0.0</v>
      </c>
      <c r="P4" s="1">
        <v>10776.1975156279</v>
      </c>
      <c r="Q4" s="1">
        <v>0.571428571428571</v>
      </c>
      <c r="R4" s="1">
        <v>0.0</v>
      </c>
      <c r="S4" s="1">
        <v>212246.824860948</v>
      </c>
      <c r="T4" s="1">
        <v>246673.787202617</v>
      </c>
      <c r="V4" s="3">
        <f t="shared" si="1"/>
        <v>-0.1428571429</v>
      </c>
      <c r="W4" s="3">
        <f t="shared" si="2"/>
        <v>-1</v>
      </c>
      <c r="X4" s="3">
        <f t="shared" si="3"/>
        <v>0.1428571429</v>
      </c>
      <c r="Y4" s="3">
        <f t="shared" si="4"/>
        <v>8</v>
      </c>
      <c r="Z4" s="3">
        <f t="shared" si="5"/>
        <v>-8</v>
      </c>
      <c r="AA4" s="3">
        <f t="shared" si="6"/>
        <v>43</v>
      </c>
      <c r="AB4" s="3">
        <f t="shared" si="7"/>
        <v>32</v>
      </c>
      <c r="AC4" s="3">
        <f t="shared" si="8"/>
        <v>27</v>
      </c>
      <c r="AD4" s="3">
        <f t="shared" si="9"/>
        <v>6</v>
      </c>
      <c r="AE4" s="3">
        <f t="shared" si="10"/>
        <v>23</v>
      </c>
      <c r="AF4" s="3">
        <f t="shared" si="11"/>
        <v>38</v>
      </c>
    </row>
    <row r="5">
      <c r="A5" s="1">
        <v>0.327974161640623</v>
      </c>
      <c r="B5" s="1">
        <v>0.124374868603908</v>
      </c>
      <c r="C5" s="1">
        <v>0.144994215514546</v>
      </c>
      <c r="D5" s="1">
        <v>0.408260528757505</v>
      </c>
      <c r="E5" s="1">
        <v>0.544437740142443</v>
      </c>
      <c r="F5" s="1">
        <v>14402.0366418896</v>
      </c>
      <c r="G5" s="1">
        <v>0.428571428571428</v>
      </c>
      <c r="H5" s="1">
        <v>0.0</v>
      </c>
      <c r="I5" s="1">
        <v>215357.444458084</v>
      </c>
      <c r="J5" s="1">
        <v>247113.601148971</v>
      </c>
      <c r="K5" s="1">
        <v>0.631714239571921</v>
      </c>
      <c r="L5" s="1">
        <v>0.0</v>
      </c>
      <c r="M5" s="1">
        <v>0.15679567348735</v>
      </c>
      <c r="N5" s="1">
        <v>0.199289247107976</v>
      </c>
      <c r="O5" s="1">
        <v>0.0</v>
      </c>
      <c r="P5" s="1">
        <v>3078.80669504022</v>
      </c>
      <c r="Q5" s="1">
        <v>0.571428571428571</v>
      </c>
      <c r="R5" s="1">
        <v>0.0</v>
      </c>
      <c r="S5" s="1">
        <v>221068.766357733</v>
      </c>
      <c r="T5" s="1">
        <v>253667.102020442</v>
      </c>
      <c r="V5" s="3">
        <f t="shared" si="1"/>
        <v>-0.1428571429</v>
      </c>
      <c r="W5" s="3">
        <f t="shared" si="2"/>
        <v>-1</v>
      </c>
      <c r="X5" s="3">
        <f t="shared" si="3"/>
        <v>0.1428571429</v>
      </c>
      <c r="Y5" s="3">
        <f t="shared" si="4"/>
        <v>8</v>
      </c>
      <c r="Z5" s="3">
        <f t="shared" si="5"/>
        <v>-8</v>
      </c>
      <c r="AA5" s="3">
        <f t="shared" si="6"/>
        <v>17</v>
      </c>
      <c r="AB5" s="3">
        <f t="shared" si="7"/>
        <v>47</v>
      </c>
      <c r="AC5" s="3">
        <f t="shared" si="8"/>
        <v>45</v>
      </c>
      <c r="AD5" s="3">
        <f t="shared" si="9"/>
        <v>6</v>
      </c>
      <c r="AE5" s="3">
        <f t="shared" si="10"/>
        <v>23</v>
      </c>
      <c r="AF5" s="3">
        <f t="shared" si="11"/>
        <v>38</v>
      </c>
    </row>
    <row r="6">
      <c r="A6" s="1">
        <v>0.42643735065711</v>
      </c>
      <c r="B6" s="1">
        <v>0.0495929750862862</v>
      </c>
      <c r="C6" s="1">
        <v>0.157357704766975</v>
      </c>
      <c r="D6" s="1">
        <v>0.344444793061288</v>
      </c>
      <c r="E6" s="1">
        <v>0.198371900345145</v>
      </c>
      <c r="F6" s="1">
        <v>3368.17639460219</v>
      </c>
      <c r="G6" s="1">
        <v>0.333333333333333</v>
      </c>
      <c r="H6" s="1">
        <v>0.0</v>
      </c>
      <c r="I6" s="1">
        <v>449601.870422865</v>
      </c>
      <c r="J6" s="1">
        <v>553560.843984133</v>
      </c>
      <c r="K6" s="1">
        <v>0.395022127007108</v>
      </c>
      <c r="L6" s="1">
        <v>0.0278460620694905</v>
      </c>
      <c r="M6" s="1">
        <v>0.0320166034125286</v>
      </c>
      <c r="N6" s="1">
        <v>0.0957487765639552</v>
      </c>
      <c r="O6" s="1">
        <v>0.212411742370749</v>
      </c>
      <c r="P6" s="1">
        <v>15763.501335373</v>
      </c>
      <c r="Q6" s="1">
        <v>0.666666666666666</v>
      </c>
      <c r="R6" s="1">
        <v>0.0</v>
      </c>
      <c r="S6" s="1">
        <v>427902.165563178</v>
      </c>
      <c r="T6" s="1">
        <v>526843.59904606</v>
      </c>
      <c r="V6" s="3">
        <f t="shared" si="1"/>
        <v>-0.3333333333</v>
      </c>
      <c r="W6" s="3">
        <f t="shared" si="2"/>
        <v>-1</v>
      </c>
      <c r="X6" s="3">
        <f t="shared" si="3"/>
        <v>0.3333333333</v>
      </c>
      <c r="Y6" s="3">
        <f t="shared" si="4"/>
        <v>18</v>
      </c>
      <c r="Z6" s="3">
        <f t="shared" si="5"/>
        <v>-18</v>
      </c>
      <c r="AA6" s="3">
        <f t="shared" si="6"/>
        <v>31</v>
      </c>
      <c r="AB6" s="3">
        <f t="shared" si="7"/>
        <v>23</v>
      </c>
      <c r="AC6" s="3">
        <f t="shared" si="8"/>
        <v>32</v>
      </c>
      <c r="AD6" s="3">
        <f t="shared" si="9"/>
        <v>17</v>
      </c>
      <c r="AE6" s="3">
        <f t="shared" si="10"/>
        <v>13</v>
      </c>
      <c r="AF6" s="3">
        <f t="shared" si="11"/>
        <v>48</v>
      </c>
    </row>
    <row r="7">
      <c r="A7" s="1">
        <v>0.673379671011484</v>
      </c>
      <c r="B7" s="1">
        <v>0.0299143560871583</v>
      </c>
      <c r="C7" s="1">
        <v>0.07420912565308</v>
      </c>
      <c r="D7" s="1">
        <v>0.141954011823284</v>
      </c>
      <c r="E7" s="1">
        <v>0.17948613652295</v>
      </c>
      <c r="F7" s="1">
        <v>26102.4535406113</v>
      </c>
      <c r="G7" s="1">
        <v>0.555555555555555</v>
      </c>
      <c r="H7" s="1">
        <v>0.0</v>
      </c>
      <c r="I7" s="1">
        <v>453751.694187601</v>
      </c>
      <c r="J7" s="1">
        <v>523337.944736225</v>
      </c>
      <c r="K7" s="1">
        <v>0.631173301355987</v>
      </c>
      <c r="L7" s="1">
        <v>0.0232451312978654</v>
      </c>
      <c r="M7" s="1">
        <v>0.113564893114926</v>
      </c>
      <c r="N7" s="1">
        <v>0.194537616830776</v>
      </c>
      <c r="O7" s="1">
        <v>0.120089412029684</v>
      </c>
      <c r="P7" s="1">
        <v>32955.9970843909</v>
      </c>
      <c r="Q7" s="1">
        <v>0.444444444444444</v>
      </c>
      <c r="R7" s="1">
        <v>0.0</v>
      </c>
      <c r="S7" s="1">
        <v>452802.378091317</v>
      </c>
      <c r="T7" s="1">
        <v>522242.856056414</v>
      </c>
      <c r="V7" s="3">
        <f t="shared" si="1"/>
        <v>0.1111111111</v>
      </c>
      <c r="W7" s="3">
        <f t="shared" si="2"/>
        <v>1</v>
      </c>
      <c r="X7" s="3">
        <f t="shared" si="3"/>
        <v>0.1111111111</v>
      </c>
      <c r="Y7" s="3">
        <f t="shared" si="4"/>
        <v>5.5</v>
      </c>
      <c r="Z7" s="3">
        <f t="shared" si="5"/>
        <v>5.5</v>
      </c>
      <c r="AA7" s="3">
        <f t="shared" si="6"/>
        <v>49</v>
      </c>
      <c r="AB7" s="3">
        <f t="shared" si="7"/>
        <v>46</v>
      </c>
      <c r="AC7" s="3">
        <f t="shared" si="8"/>
        <v>18</v>
      </c>
      <c r="AD7" s="3">
        <f t="shared" si="9"/>
        <v>16</v>
      </c>
      <c r="AE7" s="3">
        <f t="shared" si="10"/>
        <v>35.5</v>
      </c>
      <c r="AF7" s="3">
        <f t="shared" si="11"/>
        <v>25.5</v>
      </c>
    </row>
    <row r="8">
      <c r="A8" s="1">
        <v>0.417042053689036</v>
      </c>
      <c r="B8" s="1">
        <v>0.0176605165806896</v>
      </c>
      <c r="C8" s="1">
        <v>0.036983923541276</v>
      </c>
      <c r="D8" s="1">
        <v>0.160597357854342</v>
      </c>
      <c r="E8" s="1">
        <v>0.126522687493588</v>
      </c>
      <c r="F8" s="1">
        <v>11129.3396420787</v>
      </c>
      <c r="G8" s="1">
        <v>0.555555555555555</v>
      </c>
      <c r="H8" s="1">
        <v>0.0</v>
      </c>
      <c r="I8" s="1">
        <v>354623.751560846</v>
      </c>
      <c r="J8" s="1">
        <v>433734.10038192</v>
      </c>
      <c r="K8" s="1">
        <v>0.415453575477395</v>
      </c>
      <c r="L8" s="1">
        <v>0.0446634310911879</v>
      </c>
      <c r="M8" s="1">
        <v>0.20959712862158</v>
      </c>
      <c r="N8" s="1">
        <v>0.484532926205915</v>
      </c>
      <c r="O8" s="1">
        <v>0.237383185898966</v>
      </c>
      <c r="P8" s="1">
        <v>9389.35597704857</v>
      </c>
      <c r="Q8" s="1">
        <v>0.444444444444444</v>
      </c>
      <c r="R8" s="1">
        <v>0.0</v>
      </c>
      <c r="S8" s="1">
        <v>396026.013621082</v>
      </c>
      <c r="T8" s="1">
        <v>484373.209443952</v>
      </c>
      <c r="V8" s="3">
        <f t="shared" si="1"/>
        <v>0.1111111111</v>
      </c>
      <c r="W8" s="3">
        <f t="shared" si="2"/>
        <v>1</v>
      </c>
      <c r="X8" s="3">
        <f t="shared" si="3"/>
        <v>0.1111111111</v>
      </c>
      <c r="Y8" s="3">
        <f t="shared" si="4"/>
        <v>5.5</v>
      </c>
      <c r="Z8" s="3">
        <f t="shared" si="5"/>
        <v>5.5</v>
      </c>
      <c r="AA8" s="3">
        <f t="shared" si="6"/>
        <v>27</v>
      </c>
      <c r="AB8" s="3">
        <f t="shared" si="7"/>
        <v>26</v>
      </c>
      <c r="AC8" s="3">
        <f t="shared" si="8"/>
        <v>14</v>
      </c>
      <c r="AD8" s="3">
        <f t="shared" si="9"/>
        <v>24</v>
      </c>
      <c r="AE8" s="3">
        <f t="shared" si="10"/>
        <v>35.5</v>
      </c>
      <c r="AF8" s="3">
        <f t="shared" si="11"/>
        <v>25.5</v>
      </c>
    </row>
    <row r="9">
      <c r="A9" s="1">
        <v>0.245384442642626</v>
      </c>
      <c r="B9" s="1">
        <v>0.0636133531512841</v>
      </c>
      <c r="C9" s="1">
        <v>0.0893882072191561</v>
      </c>
      <c r="D9" s="1">
        <v>0.237619057048375</v>
      </c>
      <c r="E9" s="1">
        <v>0.286599892939235</v>
      </c>
      <c r="F9" s="1">
        <v>24877.9103713051</v>
      </c>
      <c r="G9" s="1">
        <v>0.5</v>
      </c>
      <c r="H9" s="1">
        <v>0.0</v>
      </c>
      <c r="I9" s="1">
        <v>299224.61609956</v>
      </c>
      <c r="J9" s="1">
        <v>388439.001569049</v>
      </c>
      <c r="K9" s="1">
        <v>0.279537387551059</v>
      </c>
      <c r="L9" s="1">
        <v>0.452360350189209</v>
      </c>
      <c r="M9" s="1">
        <v>0.260119661720074</v>
      </c>
      <c r="N9" s="1">
        <v>0.675736183286148</v>
      </c>
      <c r="O9" s="1">
        <v>1.80944140075683</v>
      </c>
      <c r="P9" s="1">
        <v>8548.30378268652</v>
      </c>
      <c r="Q9" s="1">
        <v>0.5</v>
      </c>
      <c r="R9" s="1">
        <v>0.0</v>
      </c>
      <c r="S9" s="1">
        <v>322687.319387159</v>
      </c>
      <c r="T9" s="1">
        <v>418897.268450214</v>
      </c>
      <c r="V9" s="3">
        <f t="shared" si="1"/>
        <v>0</v>
      </c>
      <c r="W9" s="3">
        <f t="shared" si="2"/>
        <v>-1</v>
      </c>
      <c r="X9" s="3">
        <f t="shared" si="3"/>
        <v>0</v>
      </c>
      <c r="Y9" s="3">
        <f t="shared" si="4"/>
        <v>2.5</v>
      </c>
      <c r="Z9" s="3">
        <f t="shared" si="5"/>
        <v>-2.5</v>
      </c>
      <c r="AA9" s="3">
        <f t="shared" si="6"/>
        <v>9</v>
      </c>
      <c r="AB9" s="3">
        <f t="shared" si="7"/>
        <v>15</v>
      </c>
      <c r="AC9" s="3">
        <f t="shared" si="8"/>
        <v>35</v>
      </c>
      <c r="AD9" s="3">
        <f t="shared" si="9"/>
        <v>59</v>
      </c>
      <c r="AE9" s="3">
        <f t="shared" si="10"/>
        <v>30.5</v>
      </c>
      <c r="AF9" s="3">
        <f t="shared" si="11"/>
        <v>30.5</v>
      </c>
    </row>
    <row r="10">
      <c r="A10" s="1">
        <v>0.0</v>
      </c>
      <c r="B10" s="1">
        <v>0.314162136723298</v>
      </c>
      <c r="C10" s="1">
        <v>0.465628118588171</v>
      </c>
      <c r="D10" s="1">
        <v>0.627267758038036</v>
      </c>
      <c r="E10" s="1">
        <v>0.628324273446597</v>
      </c>
      <c r="F10" s="1">
        <v>0.0</v>
      </c>
      <c r="G10" s="1">
        <v>0.25</v>
      </c>
      <c r="H10" s="1">
        <v>0.0</v>
      </c>
      <c r="I10" s="1">
        <v>201487.832027653</v>
      </c>
      <c r="J10" s="1">
        <v>261673.073561576</v>
      </c>
      <c r="K10" s="1">
        <v>0.255754868500992</v>
      </c>
      <c r="L10" s="1">
        <v>0.0</v>
      </c>
      <c r="M10" s="1">
        <v>0.0942557575844941</v>
      </c>
      <c r="N10" s="1">
        <v>0.232865483438848</v>
      </c>
      <c r="O10" s="1">
        <v>0.0</v>
      </c>
      <c r="P10" s="1">
        <v>2917.87700998267</v>
      </c>
      <c r="Q10" s="1">
        <v>0.75</v>
      </c>
      <c r="R10" s="1">
        <v>0.0</v>
      </c>
      <c r="S10" s="1">
        <v>201063.25045319</v>
      </c>
      <c r="T10" s="1">
        <v>261121.655128837</v>
      </c>
      <c r="V10" s="3">
        <f t="shared" si="1"/>
        <v>-0.5</v>
      </c>
      <c r="W10" s="3">
        <f t="shared" si="2"/>
        <v>-1</v>
      </c>
      <c r="X10" s="3">
        <f t="shared" si="3"/>
        <v>0.5</v>
      </c>
      <c r="Y10" s="3">
        <f t="shared" si="4"/>
        <v>22.5</v>
      </c>
      <c r="Z10" s="3">
        <f t="shared" si="5"/>
        <v>-22.5</v>
      </c>
      <c r="AA10" s="3">
        <f t="shared" si="6"/>
        <v>1</v>
      </c>
      <c r="AB10" s="3">
        <f t="shared" si="7"/>
        <v>10</v>
      </c>
      <c r="AC10" s="3">
        <f t="shared" si="8"/>
        <v>55</v>
      </c>
      <c r="AD10" s="3">
        <f t="shared" si="9"/>
        <v>6</v>
      </c>
      <c r="AE10" s="3">
        <f t="shared" si="10"/>
        <v>8.5</v>
      </c>
      <c r="AF10" s="3">
        <f t="shared" si="11"/>
        <v>52.5</v>
      </c>
    </row>
    <row r="11">
      <c r="A11" s="1">
        <v>0.784294275333939</v>
      </c>
      <c r="B11" s="1">
        <v>0.0960915218025241</v>
      </c>
      <c r="C11" s="1">
        <v>0.212370159338002</v>
      </c>
      <c r="D11" s="1">
        <v>0.153541151159429</v>
      </c>
      <c r="E11" s="1">
        <v>0.371886708469312</v>
      </c>
      <c r="F11" s="1">
        <v>2574.51941294808</v>
      </c>
      <c r="G11" s="1">
        <v>0.5</v>
      </c>
      <c r="H11" s="1">
        <v>0.0</v>
      </c>
      <c r="I11" s="1">
        <v>383840.949861705</v>
      </c>
      <c r="J11" s="1">
        <v>428503.2807268</v>
      </c>
      <c r="K11" s="1">
        <v>0.454629835821734</v>
      </c>
      <c r="L11" s="1">
        <v>0.0919985884964346</v>
      </c>
      <c r="M11" s="1">
        <v>0.128589110351985</v>
      </c>
      <c r="N11" s="1">
        <v>0.280507753910147</v>
      </c>
      <c r="O11" s="1">
        <v>0.296792423690151</v>
      </c>
      <c r="P11" s="1">
        <v>20133.0990688642</v>
      </c>
      <c r="Q11" s="1">
        <v>0.5</v>
      </c>
      <c r="R11" s="1">
        <v>0.0</v>
      </c>
      <c r="S11" s="1">
        <v>376515.978198401</v>
      </c>
      <c r="T11" s="1">
        <v>420325.949156404</v>
      </c>
      <c r="V11" s="3">
        <f t="shared" si="1"/>
        <v>0</v>
      </c>
      <c r="W11" s="3">
        <f t="shared" si="2"/>
        <v>-1</v>
      </c>
      <c r="X11" s="3">
        <f t="shared" si="3"/>
        <v>0</v>
      </c>
      <c r="Y11" s="3">
        <f t="shared" si="4"/>
        <v>2.5</v>
      </c>
      <c r="Z11" s="3">
        <f t="shared" si="5"/>
        <v>-2.5</v>
      </c>
      <c r="AA11" s="3">
        <f t="shared" si="6"/>
        <v>54</v>
      </c>
      <c r="AB11" s="3">
        <f t="shared" si="7"/>
        <v>33</v>
      </c>
      <c r="AC11" s="3">
        <f t="shared" si="8"/>
        <v>44</v>
      </c>
      <c r="AD11" s="3">
        <f t="shared" si="9"/>
        <v>43</v>
      </c>
      <c r="AE11" s="3">
        <f t="shared" si="10"/>
        <v>30.5</v>
      </c>
      <c r="AF11" s="3">
        <f t="shared" si="11"/>
        <v>30.5</v>
      </c>
    </row>
    <row r="12">
      <c r="A12" s="1">
        <v>0.389677298793387</v>
      </c>
      <c r="B12" s="1">
        <v>0.0</v>
      </c>
      <c r="C12" s="1">
        <v>0.235854102218615</v>
      </c>
      <c r="D12" s="1">
        <v>0.111315061094039</v>
      </c>
      <c r="E12" s="1">
        <v>0.0</v>
      </c>
      <c r="F12" s="1">
        <v>14895.4489143019</v>
      </c>
      <c r="G12" s="1">
        <v>0.333333333333333</v>
      </c>
      <c r="H12" s="1">
        <v>0.0</v>
      </c>
      <c r="I12" s="1">
        <v>307236.741688271</v>
      </c>
      <c r="J12" s="1">
        <v>384207.30691401</v>
      </c>
      <c r="K12" s="1">
        <v>0.460565287289236</v>
      </c>
      <c r="L12" s="1">
        <v>0.0436539137009529</v>
      </c>
      <c r="M12" s="1">
        <v>0.0499485178060233</v>
      </c>
      <c r="N12" s="1">
        <v>0.269921429301354</v>
      </c>
      <c r="O12" s="1">
        <v>0.289647054870452</v>
      </c>
      <c r="P12" s="1">
        <v>13887.632484617</v>
      </c>
      <c r="Q12" s="1">
        <v>0.666666666666666</v>
      </c>
      <c r="R12" s="1">
        <v>0.0</v>
      </c>
      <c r="S12" s="1">
        <v>326986.897887116</v>
      </c>
      <c r="T12" s="1">
        <v>408905.481494774</v>
      </c>
      <c r="V12" s="3">
        <f t="shared" si="1"/>
        <v>-0.3333333333</v>
      </c>
      <c r="W12" s="3">
        <f t="shared" si="2"/>
        <v>-1</v>
      </c>
      <c r="X12" s="3">
        <f t="shared" si="3"/>
        <v>0.3333333333</v>
      </c>
      <c r="Y12" s="3">
        <f t="shared" si="4"/>
        <v>18</v>
      </c>
      <c r="Z12" s="3">
        <f t="shared" si="5"/>
        <v>-18</v>
      </c>
      <c r="AA12" s="3">
        <f t="shared" si="6"/>
        <v>22</v>
      </c>
      <c r="AB12" s="3">
        <f t="shared" si="7"/>
        <v>34</v>
      </c>
      <c r="AC12" s="3">
        <f t="shared" si="8"/>
        <v>6</v>
      </c>
      <c r="AD12" s="3">
        <f t="shared" si="9"/>
        <v>23</v>
      </c>
      <c r="AE12" s="3">
        <f t="shared" si="10"/>
        <v>13</v>
      </c>
      <c r="AF12" s="3">
        <f t="shared" si="11"/>
        <v>48</v>
      </c>
    </row>
    <row r="13">
      <c r="A13" s="1">
        <v>0.26596905052374</v>
      </c>
      <c r="B13" s="1">
        <v>0.1457589187111</v>
      </c>
      <c r="C13" s="1">
        <v>0.272973931075974</v>
      </c>
      <c r="D13" s="1">
        <v>0.36774560079087</v>
      </c>
      <c r="E13" s="1">
        <v>0.289621566960717</v>
      </c>
      <c r="F13" s="1">
        <v>0.0</v>
      </c>
      <c r="G13" s="1">
        <v>0.0</v>
      </c>
      <c r="H13" s="1">
        <v>0.0</v>
      </c>
      <c r="I13" s="1">
        <v>375104.86265545</v>
      </c>
      <c r="J13" s="1">
        <v>458460.014458647</v>
      </c>
      <c r="K13" s="1">
        <v>0.423429614376129</v>
      </c>
      <c r="L13" s="1">
        <v>0.0</v>
      </c>
      <c r="M13" s="1">
        <v>0.0</v>
      </c>
      <c r="N13" s="1">
        <v>0.0</v>
      </c>
      <c r="O13" s="1">
        <v>0.0</v>
      </c>
      <c r="P13" s="1">
        <v>2056.92488044947</v>
      </c>
      <c r="Q13" s="1">
        <v>1.0</v>
      </c>
      <c r="R13" s="1">
        <v>0.0</v>
      </c>
      <c r="S13" s="1">
        <v>349585.86298804</v>
      </c>
      <c r="T13" s="1">
        <v>427270.162569821</v>
      </c>
      <c r="V13" s="3">
        <f t="shared" si="1"/>
        <v>-1</v>
      </c>
      <c r="W13" s="3">
        <f t="shared" si="2"/>
        <v>-1</v>
      </c>
      <c r="X13" s="3">
        <f t="shared" si="3"/>
        <v>1</v>
      </c>
      <c r="Y13" s="3">
        <f t="shared" si="4"/>
        <v>29.5</v>
      </c>
      <c r="Z13" s="3">
        <f t="shared" si="5"/>
        <v>-29.5</v>
      </c>
      <c r="AA13" s="3">
        <f t="shared" si="6"/>
        <v>13</v>
      </c>
      <c r="AB13" s="3">
        <f t="shared" si="7"/>
        <v>29</v>
      </c>
      <c r="AC13" s="3">
        <f t="shared" si="8"/>
        <v>48</v>
      </c>
      <c r="AD13" s="3">
        <f t="shared" si="9"/>
        <v>6</v>
      </c>
      <c r="AE13" s="3">
        <f t="shared" si="10"/>
        <v>1.5</v>
      </c>
      <c r="AF13" s="3">
        <f t="shared" si="11"/>
        <v>59.5</v>
      </c>
    </row>
    <row r="14">
      <c r="A14" s="1">
        <v>0.616821332939739</v>
      </c>
      <c r="B14" s="1">
        <v>0.0475184723349029</v>
      </c>
      <c r="C14" s="1">
        <v>0.0779653947836399</v>
      </c>
      <c r="D14" s="1">
        <v>0.148312264171537</v>
      </c>
      <c r="E14" s="1">
        <v>0.237592361674514</v>
      </c>
      <c r="F14" s="1">
        <v>13580.9900376884</v>
      </c>
      <c r="G14" s="1">
        <v>0.8</v>
      </c>
      <c r="H14" s="1">
        <v>0.0</v>
      </c>
      <c r="I14" s="1">
        <v>389971.864401508</v>
      </c>
      <c r="J14" s="1">
        <v>447498.136889994</v>
      </c>
      <c r="K14" s="1">
        <v>0.471727931162755</v>
      </c>
      <c r="L14" s="1">
        <v>0.0820101083642339</v>
      </c>
      <c r="M14" s="1">
        <v>0.186716974965815</v>
      </c>
      <c r="N14" s="1">
        <v>0.288989823213163</v>
      </c>
      <c r="O14" s="1">
        <v>0.328814891053738</v>
      </c>
      <c r="P14" s="1">
        <v>11803.8593245229</v>
      </c>
      <c r="Q14" s="1">
        <v>0.2</v>
      </c>
      <c r="R14" s="1">
        <v>0.0</v>
      </c>
      <c r="S14" s="1">
        <v>396978.212176516</v>
      </c>
      <c r="T14" s="1">
        <v>455537.858895871</v>
      </c>
      <c r="V14" s="3">
        <f t="shared" si="1"/>
        <v>0.6</v>
      </c>
      <c r="W14" s="3">
        <f t="shared" si="2"/>
        <v>1</v>
      </c>
      <c r="X14" s="3">
        <f t="shared" si="3"/>
        <v>0.6</v>
      </c>
      <c r="Y14" s="3">
        <f t="shared" si="4"/>
        <v>25</v>
      </c>
      <c r="Z14" s="3">
        <f t="shared" si="5"/>
        <v>25</v>
      </c>
      <c r="AA14" s="3">
        <f t="shared" si="6"/>
        <v>44</v>
      </c>
      <c r="AB14" s="3">
        <f t="shared" si="7"/>
        <v>35</v>
      </c>
      <c r="AC14" s="3">
        <f t="shared" si="8"/>
        <v>28</v>
      </c>
      <c r="AD14" s="3">
        <f t="shared" si="9"/>
        <v>41</v>
      </c>
      <c r="AE14" s="3">
        <f t="shared" si="10"/>
        <v>55</v>
      </c>
      <c r="AF14" s="3">
        <f t="shared" si="11"/>
        <v>6</v>
      </c>
    </row>
    <row r="15">
      <c r="A15" s="1">
        <v>0.811851231299111</v>
      </c>
      <c r="B15" s="1">
        <v>0.0174522763651827</v>
      </c>
      <c r="C15" s="1">
        <v>0.0310368560662084</v>
      </c>
      <c r="D15" s="1">
        <v>0.0984301275532526</v>
      </c>
      <c r="E15" s="1">
        <v>0.123431685191902</v>
      </c>
      <c r="F15" s="1">
        <v>1792.38937584127</v>
      </c>
      <c r="G15" s="1">
        <v>0.727272727272727</v>
      </c>
      <c r="H15" s="1">
        <v>0.0</v>
      </c>
      <c r="I15" s="1">
        <v>241734.102076663</v>
      </c>
      <c r="J15" s="1">
        <v>263230.107945726</v>
      </c>
      <c r="K15" s="1">
        <v>0.801784574867563</v>
      </c>
      <c r="L15" s="1">
        <v>0.0507115953949084</v>
      </c>
      <c r="M15" s="1">
        <v>0.159786345062583</v>
      </c>
      <c r="N15" s="1">
        <v>0.169183995950654</v>
      </c>
      <c r="O15" s="1">
        <v>0.332477887939768</v>
      </c>
      <c r="P15" s="1">
        <v>7778.72648306344</v>
      </c>
      <c r="Q15" s="1">
        <v>0.272727272727272</v>
      </c>
      <c r="R15" s="1">
        <v>0.0</v>
      </c>
      <c r="S15" s="1">
        <v>245525.486115683</v>
      </c>
      <c r="T15" s="1">
        <v>267358.665716708</v>
      </c>
      <c r="V15" s="3">
        <f t="shared" si="1"/>
        <v>0.4545454545</v>
      </c>
      <c r="W15" s="3">
        <f t="shared" si="2"/>
        <v>1</v>
      </c>
      <c r="X15" s="3">
        <f t="shared" si="3"/>
        <v>0.4545454545</v>
      </c>
      <c r="Y15" s="3">
        <f t="shared" si="4"/>
        <v>21</v>
      </c>
      <c r="Z15" s="3">
        <f t="shared" si="5"/>
        <v>21</v>
      </c>
      <c r="AA15" s="3">
        <f t="shared" si="6"/>
        <v>58</v>
      </c>
      <c r="AB15" s="3">
        <f t="shared" si="7"/>
        <v>57</v>
      </c>
      <c r="AC15" s="3">
        <f t="shared" si="8"/>
        <v>13</v>
      </c>
      <c r="AD15" s="3">
        <f t="shared" si="9"/>
        <v>33</v>
      </c>
      <c r="AE15" s="3">
        <f t="shared" si="10"/>
        <v>51</v>
      </c>
      <c r="AF15" s="3">
        <f t="shared" si="11"/>
        <v>10</v>
      </c>
    </row>
    <row r="16">
      <c r="A16" s="1">
        <v>0.0419707299437969</v>
      </c>
      <c r="B16" s="1">
        <v>0.0</v>
      </c>
      <c r="C16" s="1">
        <v>0.147336902335189</v>
      </c>
      <c r="D16" s="1">
        <v>0.589162884544304</v>
      </c>
      <c r="E16" s="1">
        <v>0.0</v>
      </c>
      <c r="F16" s="1">
        <v>19035.8394430425</v>
      </c>
      <c r="G16" s="1">
        <v>0.75</v>
      </c>
      <c r="H16" s="1">
        <v>0.0</v>
      </c>
      <c r="I16" s="1">
        <v>185930.436901787</v>
      </c>
      <c r="J16" s="1">
        <v>225799.589262756</v>
      </c>
      <c r="K16" s="1">
        <v>0.424460654959011</v>
      </c>
      <c r="L16" s="1">
        <v>0.170724626263944</v>
      </c>
      <c r="M16" s="1">
        <v>0.417656391674536</v>
      </c>
      <c r="N16" s="1">
        <v>0.349211569043955</v>
      </c>
      <c r="O16" s="1">
        <v>0.341449252527888</v>
      </c>
      <c r="P16" s="1">
        <v>0.0</v>
      </c>
      <c r="Q16" s="1">
        <v>0.25</v>
      </c>
      <c r="R16" s="1">
        <v>0.0</v>
      </c>
      <c r="S16" s="1">
        <v>187523.173468238</v>
      </c>
      <c r="T16" s="1">
        <v>227733.835128364</v>
      </c>
      <c r="V16" s="3">
        <f t="shared" si="1"/>
        <v>0.5</v>
      </c>
      <c r="W16" s="3">
        <f t="shared" si="2"/>
        <v>1</v>
      </c>
      <c r="X16" s="3">
        <f t="shared" si="3"/>
        <v>0.5</v>
      </c>
      <c r="Y16" s="3">
        <f t="shared" si="4"/>
        <v>22.5</v>
      </c>
      <c r="Z16" s="3">
        <f t="shared" si="5"/>
        <v>22.5</v>
      </c>
      <c r="AA16" s="3">
        <f t="shared" si="6"/>
        <v>2</v>
      </c>
      <c r="AB16" s="3">
        <f t="shared" si="7"/>
        <v>30</v>
      </c>
      <c r="AC16" s="3">
        <f t="shared" si="8"/>
        <v>6</v>
      </c>
      <c r="AD16" s="3">
        <f t="shared" si="9"/>
        <v>49</v>
      </c>
      <c r="AE16" s="3">
        <f t="shared" si="10"/>
        <v>52.5</v>
      </c>
      <c r="AF16" s="3">
        <f t="shared" si="11"/>
        <v>8.5</v>
      </c>
    </row>
    <row r="17">
      <c r="A17" s="1">
        <v>0.377557268628661</v>
      </c>
      <c r="B17" s="1">
        <v>0.0323620718201712</v>
      </c>
      <c r="C17" s="1">
        <v>0.049247759706218</v>
      </c>
      <c r="D17" s="1">
        <v>0.140994879007918</v>
      </c>
      <c r="E17" s="1">
        <v>0.199881088227264</v>
      </c>
      <c r="F17" s="1">
        <v>29242.3362204811</v>
      </c>
      <c r="G17" s="1">
        <v>0.666666666666666</v>
      </c>
      <c r="H17" s="1">
        <v>0.0</v>
      </c>
      <c r="I17" s="1">
        <v>718189.566097114</v>
      </c>
      <c r="J17" s="1">
        <v>878815.858402835</v>
      </c>
      <c r="K17" s="1">
        <v>0.407862012085607</v>
      </c>
      <c r="L17" s="1">
        <v>0.0767689640265554</v>
      </c>
      <c r="M17" s="1">
        <v>0.227212326627873</v>
      </c>
      <c r="N17" s="1">
        <v>0.424196889214436</v>
      </c>
      <c r="O17" s="1">
        <v>0.380207998484958</v>
      </c>
      <c r="P17" s="1">
        <v>50781.2721701693</v>
      </c>
      <c r="Q17" s="1">
        <v>0.333333333333333</v>
      </c>
      <c r="R17" s="1">
        <v>0.0</v>
      </c>
      <c r="S17" s="1">
        <v>768794.345805327</v>
      </c>
      <c r="T17" s="1">
        <v>940738.768452958</v>
      </c>
      <c r="V17" s="3">
        <f t="shared" si="1"/>
        <v>0.3333333333</v>
      </c>
      <c r="W17" s="3">
        <f t="shared" si="2"/>
        <v>1</v>
      </c>
      <c r="X17" s="3">
        <f t="shared" si="3"/>
        <v>0.3333333333</v>
      </c>
      <c r="Y17" s="3">
        <f t="shared" si="4"/>
        <v>18</v>
      </c>
      <c r="Z17" s="3">
        <f t="shared" si="5"/>
        <v>18</v>
      </c>
      <c r="AA17" s="3">
        <f t="shared" si="6"/>
        <v>20</v>
      </c>
      <c r="AB17" s="3">
        <f t="shared" si="7"/>
        <v>24</v>
      </c>
      <c r="AC17" s="3">
        <f t="shared" si="8"/>
        <v>19</v>
      </c>
      <c r="AD17" s="3">
        <f t="shared" si="9"/>
        <v>37</v>
      </c>
      <c r="AE17" s="3">
        <f t="shared" si="10"/>
        <v>48</v>
      </c>
      <c r="AF17" s="3">
        <f t="shared" si="11"/>
        <v>13</v>
      </c>
    </row>
    <row r="18">
      <c r="A18" s="1">
        <v>0.15166147086268</v>
      </c>
      <c r="B18" s="1">
        <v>0.0</v>
      </c>
      <c r="C18" s="1">
        <v>0.148266338663249</v>
      </c>
      <c r="D18" s="1">
        <v>0.257222425816309</v>
      </c>
      <c r="E18" s="1">
        <v>0.0</v>
      </c>
      <c r="F18" s="1">
        <v>9343.8601896864</v>
      </c>
      <c r="G18" s="1">
        <v>0.6</v>
      </c>
      <c r="H18" s="1">
        <v>0.0</v>
      </c>
      <c r="I18" s="1">
        <v>418244.595021798</v>
      </c>
      <c r="J18" s="1">
        <v>536718.35995241</v>
      </c>
      <c r="K18" s="1">
        <v>0.237135346357555</v>
      </c>
      <c r="L18" s="1">
        <v>0.359597631635445</v>
      </c>
      <c r="M18" s="1">
        <v>0.266649250423168</v>
      </c>
      <c r="N18" s="1">
        <v>0.712566302984871</v>
      </c>
      <c r="O18" s="1">
        <v>1.60592478445004</v>
      </c>
      <c r="P18" s="1">
        <v>59671.312166487</v>
      </c>
      <c r="Q18" s="1">
        <v>0.4</v>
      </c>
      <c r="R18" s="1">
        <v>0.0</v>
      </c>
      <c r="S18" s="1">
        <v>420434.298505387</v>
      </c>
      <c r="T18" s="1">
        <v>539528.055319429</v>
      </c>
      <c r="V18" s="3">
        <f t="shared" si="1"/>
        <v>0.2</v>
      </c>
      <c r="W18" s="3">
        <f t="shared" si="2"/>
        <v>1</v>
      </c>
      <c r="X18" s="3">
        <f t="shared" si="3"/>
        <v>0.2</v>
      </c>
      <c r="Y18" s="3">
        <f t="shared" si="4"/>
        <v>12</v>
      </c>
      <c r="Z18" s="3">
        <f t="shared" si="5"/>
        <v>12</v>
      </c>
      <c r="AA18" s="3">
        <f t="shared" si="6"/>
        <v>5</v>
      </c>
      <c r="AB18" s="3">
        <f t="shared" si="7"/>
        <v>7</v>
      </c>
      <c r="AC18" s="3">
        <f t="shared" si="8"/>
        <v>6</v>
      </c>
      <c r="AD18" s="3">
        <f t="shared" si="9"/>
        <v>58</v>
      </c>
      <c r="AE18" s="3">
        <f t="shared" si="10"/>
        <v>42</v>
      </c>
      <c r="AF18" s="3">
        <f t="shared" si="11"/>
        <v>19</v>
      </c>
    </row>
    <row r="19">
      <c r="A19" s="1">
        <v>0.871665021361581</v>
      </c>
      <c r="B19" s="1">
        <v>0.0486820287103494</v>
      </c>
      <c r="C19" s="1">
        <v>0.145413654831522</v>
      </c>
      <c r="D19" s="1">
        <v>0.0982711473088984</v>
      </c>
      <c r="E19" s="1">
        <v>0.194728114841397</v>
      </c>
      <c r="F19" s="1">
        <v>10425.8258807632</v>
      </c>
      <c r="G19" s="1">
        <v>0.428571428571428</v>
      </c>
      <c r="H19" s="1">
        <v>0.0</v>
      </c>
      <c r="I19" s="1">
        <v>326602.012834748</v>
      </c>
      <c r="J19" s="1">
        <v>346009.281386013</v>
      </c>
      <c r="K19" s="1">
        <v>0.874300826401924</v>
      </c>
      <c r="L19" s="1">
        <v>0.0349717404383476</v>
      </c>
      <c r="M19" s="1">
        <v>0.0564979027362969</v>
      </c>
      <c r="N19" s="1">
        <v>0.0746987932271763</v>
      </c>
      <c r="O19" s="1">
        <v>0.211294435670585</v>
      </c>
      <c r="P19" s="1">
        <v>8154.41319496991</v>
      </c>
      <c r="Q19" s="1">
        <v>0.571428571428571</v>
      </c>
      <c r="R19" s="1">
        <v>0.0</v>
      </c>
      <c r="S19" s="1">
        <v>324975.479997305</v>
      </c>
      <c r="T19" s="1">
        <v>344286.092666609</v>
      </c>
      <c r="V19" s="3">
        <f t="shared" si="1"/>
        <v>-0.1428571429</v>
      </c>
      <c r="W19" s="3">
        <f t="shared" si="2"/>
        <v>-1</v>
      </c>
      <c r="X19" s="3">
        <f t="shared" si="3"/>
        <v>0.1428571429</v>
      </c>
      <c r="Y19" s="3">
        <f t="shared" si="4"/>
        <v>8</v>
      </c>
      <c r="Z19" s="3">
        <f t="shared" si="5"/>
        <v>-8</v>
      </c>
      <c r="AA19" s="3">
        <f t="shared" si="6"/>
        <v>59</v>
      </c>
      <c r="AB19" s="3">
        <f t="shared" si="7"/>
        <v>60</v>
      </c>
      <c r="AC19" s="3">
        <f t="shared" si="8"/>
        <v>30</v>
      </c>
      <c r="AD19" s="3">
        <f t="shared" si="9"/>
        <v>21</v>
      </c>
      <c r="AE19" s="3">
        <f t="shared" si="10"/>
        <v>23</v>
      </c>
      <c r="AF19" s="3">
        <f t="shared" si="11"/>
        <v>38</v>
      </c>
    </row>
    <row r="20">
      <c r="A20" s="1">
        <v>0.0543352863670697</v>
      </c>
      <c r="B20" s="1">
        <v>0.227654401334257</v>
      </c>
      <c r="C20" s="1">
        <v>0.243358922556251</v>
      </c>
      <c r="D20" s="1">
        <v>0.404315825295029</v>
      </c>
      <c r="E20" s="1">
        <v>1.051837649929</v>
      </c>
      <c r="F20" s="1">
        <v>33303.400032081</v>
      </c>
      <c r="G20" s="1">
        <v>0.5</v>
      </c>
      <c r="H20" s="1">
        <v>0.0</v>
      </c>
      <c r="I20" s="1">
        <v>623163.897803704</v>
      </c>
      <c r="J20" s="1">
        <v>792353.553853929</v>
      </c>
      <c r="K20" s="1">
        <v>0.259625679676294</v>
      </c>
      <c r="L20" s="1">
        <v>0.33164594583304</v>
      </c>
      <c r="M20" s="1">
        <v>0.272770728711086</v>
      </c>
      <c r="N20" s="1">
        <v>0.387574670690364</v>
      </c>
      <c r="O20" s="1">
        <v>0.994937837499122</v>
      </c>
      <c r="P20" s="1">
        <v>44075.0608901578</v>
      </c>
      <c r="Q20" s="1">
        <v>0.5</v>
      </c>
      <c r="R20" s="1">
        <v>0.0</v>
      </c>
      <c r="S20" s="1">
        <v>647813.966018856</v>
      </c>
      <c r="T20" s="1">
        <v>823696.885569193</v>
      </c>
      <c r="V20" s="3">
        <f t="shared" si="1"/>
        <v>0</v>
      </c>
      <c r="W20" s="3">
        <f t="shared" si="2"/>
        <v>-1</v>
      </c>
      <c r="X20" s="3">
        <f t="shared" si="3"/>
        <v>0</v>
      </c>
      <c r="Y20" s="3">
        <f t="shared" si="4"/>
        <v>2.5</v>
      </c>
      <c r="Z20" s="3">
        <f t="shared" si="5"/>
        <v>-2.5</v>
      </c>
      <c r="AA20" s="3">
        <f t="shared" si="6"/>
        <v>3</v>
      </c>
      <c r="AB20" s="3">
        <f t="shared" si="7"/>
        <v>11</v>
      </c>
      <c r="AC20" s="3">
        <f t="shared" si="8"/>
        <v>54</v>
      </c>
      <c r="AD20" s="3">
        <f t="shared" si="9"/>
        <v>56</v>
      </c>
      <c r="AE20" s="3">
        <f t="shared" si="10"/>
        <v>30.5</v>
      </c>
      <c r="AF20" s="3">
        <f t="shared" si="11"/>
        <v>30.5</v>
      </c>
    </row>
    <row r="21">
      <c r="A21" s="1">
        <v>0.276673090331373</v>
      </c>
      <c r="B21" s="1">
        <v>0.0421326181723862</v>
      </c>
      <c r="C21" s="1">
        <v>0.124785939984801</v>
      </c>
      <c r="D21" s="1">
        <v>0.296401097568596</v>
      </c>
      <c r="E21" s="1">
        <v>0.188576188440315</v>
      </c>
      <c r="F21" s="1">
        <v>25709.6693496779</v>
      </c>
      <c r="G21" s="1">
        <v>0.333333333333333</v>
      </c>
      <c r="H21" s="1">
        <v>0.0</v>
      </c>
      <c r="I21" s="1">
        <v>302638.434905605</v>
      </c>
      <c r="J21" s="1">
        <v>361631.6710594</v>
      </c>
      <c r="K21" s="1">
        <v>0.548560227116048</v>
      </c>
      <c r="L21" s="1">
        <v>0.0697232536341024</v>
      </c>
      <c r="M21" s="1">
        <v>0.062217102486026</v>
      </c>
      <c r="N21" s="1">
        <v>0.0786442278687162</v>
      </c>
      <c r="O21" s="1">
        <v>0.41299675494555</v>
      </c>
      <c r="P21" s="1">
        <v>18486.7713104217</v>
      </c>
      <c r="Q21" s="1">
        <v>0.666666666666666</v>
      </c>
      <c r="R21" s="1">
        <v>0.0</v>
      </c>
      <c r="S21" s="1">
        <v>307243.847622974</v>
      </c>
      <c r="T21" s="1">
        <v>367134.904672623</v>
      </c>
      <c r="V21" s="3">
        <f t="shared" si="1"/>
        <v>-0.3333333333</v>
      </c>
      <c r="W21" s="3">
        <f t="shared" si="2"/>
        <v>-1</v>
      </c>
      <c r="X21" s="3">
        <f t="shared" si="3"/>
        <v>0.3333333333</v>
      </c>
      <c r="Y21" s="3">
        <f t="shared" si="4"/>
        <v>18</v>
      </c>
      <c r="Z21" s="3">
        <f t="shared" si="5"/>
        <v>-18</v>
      </c>
      <c r="AA21" s="3">
        <f t="shared" si="6"/>
        <v>14</v>
      </c>
      <c r="AB21" s="3">
        <f t="shared" si="7"/>
        <v>40</v>
      </c>
      <c r="AC21" s="3">
        <f t="shared" si="8"/>
        <v>22</v>
      </c>
      <c r="AD21" s="3">
        <f t="shared" si="9"/>
        <v>36</v>
      </c>
      <c r="AE21" s="3">
        <f t="shared" si="10"/>
        <v>13</v>
      </c>
      <c r="AF21" s="3">
        <f t="shared" si="11"/>
        <v>48</v>
      </c>
    </row>
    <row r="22">
      <c r="A22" s="1">
        <v>0.51875266544359</v>
      </c>
      <c r="B22" s="1">
        <v>0.0618716786443395</v>
      </c>
      <c r="C22" s="1">
        <v>0.0618716786443395</v>
      </c>
      <c r="D22" s="1">
        <v>0.180405890647217</v>
      </c>
      <c r="E22" s="1">
        <v>0.309358393221697</v>
      </c>
      <c r="F22" s="1">
        <v>24007.5806801016</v>
      </c>
      <c r="G22" s="1">
        <v>0.8</v>
      </c>
      <c r="H22" s="1">
        <v>0.0</v>
      </c>
      <c r="I22" s="1">
        <v>330338.869699572</v>
      </c>
      <c r="J22" s="1">
        <v>394590.324429648</v>
      </c>
      <c r="K22" s="1">
        <v>0.352938442338649</v>
      </c>
      <c r="L22" s="1">
        <v>0.211008640307045</v>
      </c>
      <c r="M22" s="1">
        <v>0.260215027692325</v>
      </c>
      <c r="N22" s="1">
        <v>0.435424792385982</v>
      </c>
      <c r="O22" s="1">
        <v>1.01929405641634</v>
      </c>
      <c r="P22" s="1">
        <v>3620.61670167572</v>
      </c>
      <c r="Q22" s="1">
        <v>0.2</v>
      </c>
      <c r="R22" s="1">
        <v>0.0</v>
      </c>
      <c r="S22" s="1">
        <v>346358.210877682</v>
      </c>
      <c r="T22" s="1">
        <v>413725.58058313</v>
      </c>
      <c r="V22" s="3">
        <f t="shared" si="1"/>
        <v>0.6</v>
      </c>
      <c r="W22" s="3">
        <f t="shared" si="2"/>
        <v>1</v>
      </c>
      <c r="X22" s="3">
        <f t="shared" si="3"/>
        <v>0.6</v>
      </c>
      <c r="Y22" s="3">
        <f t="shared" si="4"/>
        <v>25</v>
      </c>
      <c r="Z22" s="3">
        <f t="shared" si="5"/>
        <v>25</v>
      </c>
      <c r="AA22" s="3">
        <f t="shared" si="6"/>
        <v>38</v>
      </c>
      <c r="AB22" s="3">
        <f t="shared" si="7"/>
        <v>18</v>
      </c>
      <c r="AC22" s="3">
        <f t="shared" si="8"/>
        <v>34</v>
      </c>
      <c r="AD22" s="3">
        <f t="shared" si="9"/>
        <v>53</v>
      </c>
      <c r="AE22" s="3">
        <f t="shared" si="10"/>
        <v>55</v>
      </c>
      <c r="AF22" s="3">
        <f t="shared" si="11"/>
        <v>6</v>
      </c>
    </row>
    <row r="23">
      <c r="A23" s="1">
        <v>0.578060551526518</v>
      </c>
      <c r="B23" s="1">
        <v>0.0776731755895347</v>
      </c>
      <c r="C23" s="1">
        <v>0.20364832660676</v>
      </c>
      <c r="D23" s="1">
        <v>0.323603334285513</v>
      </c>
      <c r="E23" s="1">
        <v>0.226158826965769</v>
      </c>
      <c r="F23" s="1">
        <v>32470.8586048761</v>
      </c>
      <c r="G23" s="1">
        <v>0.166666666666666</v>
      </c>
      <c r="H23" s="1">
        <v>0.0</v>
      </c>
      <c r="I23" s="1">
        <v>632227.282019444</v>
      </c>
      <c r="J23" s="1">
        <v>739436.478384026</v>
      </c>
      <c r="K23" s="1">
        <v>0.622357747404417</v>
      </c>
      <c r="L23" s="1">
        <v>0.0</v>
      </c>
      <c r="M23" s="1">
        <v>0.0121465712284816</v>
      </c>
      <c r="N23" s="1">
        <v>0.0648002201407639</v>
      </c>
      <c r="O23" s="1">
        <v>0.0</v>
      </c>
      <c r="P23" s="1">
        <v>35578.3741676992</v>
      </c>
      <c r="Q23" s="1">
        <v>0.833333333333333</v>
      </c>
      <c r="R23" s="1">
        <v>0.0</v>
      </c>
      <c r="S23" s="1">
        <v>600536.043530611</v>
      </c>
      <c r="T23" s="1">
        <v>702371.194493392</v>
      </c>
      <c r="V23" s="3">
        <f t="shared" si="1"/>
        <v>-0.6666666667</v>
      </c>
      <c r="W23" s="3">
        <f t="shared" si="2"/>
        <v>-1</v>
      </c>
      <c r="X23" s="3">
        <f t="shared" si="3"/>
        <v>0.6666666667</v>
      </c>
      <c r="Y23" s="3">
        <f t="shared" si="4"/>
        <v>27.5</v>
      </c>
      <c r="Z23" s="3">
        <f t="shared" si="5"/>
        <v>-27.5</v>
      </c>
      <c r="AA23" s="3">
        <f t="shared" si="6"/>
        <v>41</v>
      </c>
      <c r="AB23" s="3">
        <f t="shared" si="7"/>
        <v>45</v>
      </c>
      <c r="AC23" s="3">
        <f t="shared" si="8"/>
        <v>39</v>
      </c>
      <c r="AD23" s="3">
        <f t="shared" si="9"/>
        <v>6</v>
      </c>
      <c r="AE23" s="3">
        <f t="shared" si="10"/>
        <v>3.5</v>
      </c>
      <c r="AF23" s="3">
        <f t="shared" si="11"/>
        <v>57.5</v>
      </c>
    </row>
    <row r="24">
      <c r="A24" s="1">
        <v>0.292138195172113</v>
      </c>
      <c r="B24" s="1">
        <v>0.139474301587592</v>
      </c>
      <c r="C24" s="1">
        <v>0.128876921002395</v>
      </c>
      <c r="D24" s="1">
        <v>0.481539301517254</v>
      </c>
      <c r="E24" s="1">
        <v>0.650795076741608</v>
      </c>
      <c r="F24" s="1">
        <v>16310.2441043451</v>
      </c>
      <c r="G24" s="1">
        <v>0.8</v>
      </c>
      <c r="H24" s="1">
        <v>0.0</v>
      </c>
      <c r="I24" s="1">
        <v>344246.509414806</v>
      </c>
      <c r="J24" s="1">
        <v>380224.542282035</v>
      </c>
      <c r="K24" s="1">
        <v>0.787931027285395</v>
      </c>
      <c r="L24" s="1">
        <v>0.455317674736274</v>
      </c>
      <c r="M24" s="1">
        <v>0.20026983866421</v>
      </c>
      <c r="N24" s="1">
        <v>0.176831118608491</v>
      </c>
      <c r="O24" s="1">
        <v>1.69249573953474</v>
      </c>
      <c r="P24" s="1">
        <v>40309.1715873884</v>
      </c>
      <c r="Q24" s="1">
        <v>0.2</v>
      </c>
      <c r="R24" s="1">
        <v>0.0</v>
      </c>
      <c r="S24" s="1">
        <v>349375.820518944</v>
      </c>
      <c r="T24" s="1">
        <v>385889.932461983</v>
      </c>
      <c r="V24" s="3">
        <f t="shared" si="1"/>
        <v>0.6</v>
      </c>
      <c r="W24" s="3">
        <f t="shared" si="2"/>
        <v>1</v>
      </c>
      <c r="X24" s="3">
        <f t="shared" si="3"/>
        <v>0.6</v>
      </c>
      <c r="Y24" s="3">
        <f t="shared" si="4"/>
        <v>25</v>
      </c>
      <c r="Z24" s="3">
        <f t="shared" si="5"/>
        <v>25</v>
      </c>
      <c r="AA24" s="3">
        <f t="shared" si="6"/>
        <v>16</v>
      </c>
      <c r="AB24" s="3">
        <f t="shared" si="7"/>
        <v>56</v>
      </c>
      <c r="AC24" s="3">
        <f t="shared" si="8"/>
        <v>46</v>
      </c>
      <c r="AD24" s="3">
        <f t="shared" si="9"/>
        <v>60</v>
      </c>
      <c r="AE24" s="3">
        <f t="shared" si="10"/>
        <v>55</v>
      </c>
      <c r="AF24" s="3">
        <f t="shared" si="11"/>
        <v>6</v>
      </c>
    </row>
    <row r="25">
      <c r="A25" s="1">
        <v>0.774224315963653</v>
      </c>
      <c r="B25" s="1">
        <v>0.049235543183273</v>
      </c>
      <c r="C25" s="1">
        <v>0.160180484722367</v>
      </c>
      <c r="D25" s="1">
        <v>0.164699830357491</v>
      </c>
      <c r="E25" s="1">
        <v>0.218925884394338</v>
      </c>
      <c r="F25" s="1">
        <v>13890.6750497819</v>
      </c>
      <c r="G25" s="1">
        <v>0.4</v>
      </c>
      <c r="H25" s="1">
        <v>0.0</v>
      </c>
      <c r="I25" s="1">
        <v>531169.256923752</v>
      </c>
      <c r="J25" s="1">
        <v>583739.221930393</v>
      </c>
      <c r="K25" s="1">
        <v>0.693379835540091</v>
      </c>
      <c r="L25" s="1">
        <v>0.00349570285065699</v>
      </c>
      <c r="M25" s="1">
        <v>0.0437817701478661</v>
      </c>
      <c r="N25" s="1">
        <v>0.205721853950293</v>
      </c>
      <c r="O25" s="1">
        <v>0.0244699199545989</v>
      </c>
      <c r="P25" s="1">
        <v>37208.7949569671</v>
      </c>
      <c r="Q25" s="1">
        <v>0.6</v>
      </c>
      <c r="R25" s="1">
        <v>0.0</v>
      </c>
      <c r="S25" s="1">
        <v>521809.971844375</v>
      </c>
      <c r="T25" s="1">
        <v>573453.616233421</v>
      </c>
      <c r="V25" s="3">
        <f t="shared" si="1"/>
        <v>-0.2</v>
      </c>
      <c r="W25" s="3">
        <f t="shared" si="2"/>
        <v>-1</v>
      </c>
      <c r="X25" s="3">
        <f t="shared" si="3"/>
        <v>0.2</v>
      </c>
      <c r="Y25" s="3">
        <f t="shared" si="4"/>
        <v>12</v>
      </c>
      <c r="Z25" s="3">
        <f t="shared" si="5"/>
        <v>-12</v>
      </c>
      <c r="AA25" s="3">
        <f t="shared" si="6"/>
        <v>53</v>
      </c>
      <c r="AB25" s="3">
        <f t="shared" si="7"/>
        <v>50</v>
      </c>
      <c r="AC25" s="3">
        <f t="shared" si="8"/>
        <v>31</v>
      </c>
      <c r="AD25" s="3">
        <f t="shared" si="9"/>
        <v>12</v>
      </c>
      <c r="AE25" s="3">
        <f t="shared" si="10"/>
        <v>19</v>
      </c>
      <c r="AF25" s="3">
        <f t="shared" si="11"/>
        <v>42</v>
      </c>
    </row>
    <row r="26">
      <c r="A26" s="1">
        <v>0.192823331630217</v>
      </c>
      <c r="B26" s="1">
        <v>0.0813876007192873</v>
      </c>
      <c r="C26" s="1">
        <v>0.0875960424363883</v>
      </c>
      <c r="D26" s="1">
        <v>0.372088024359428</v>
      </c>
      <c r="E26" s="1">
        <v>0.481079135936182</v>
      </c>
      <c r="F26" s="1">
        <v>17752.1585076976</v>
      </c>
      <c r="G26" s="1">
        <v>0.4</v>
      </c>
      <c r="H26" s="1">
        <v>0.0</v>
      </c>
      <c r="I26" s="1">
        <v>589093.764476676</v>
      </c>
      <c r="J26" s="1">
        <v>761336.42780562</v>
      </c>
      <c r="K26" s="1">
        <v>0.241500402865194</v>
      </c>
      <c r="L26" s="1">
        <v>0.0</v>
      </c>
      <c r="M26" s="1">
        <v>0.0330832065036787</v>
      </c>
      <c r="N26" s="1">
        <v>0.057171650601009</v>
      </c>
      <c r="O26" s="1">
        <v>0.0</v>
      </c>
      <c r="P26" s="1">
        <v>23844.5590055577</v>
      </c>
      <c r="Q26" s="1">
        <v>0.6</v>
      </c>
      <c r="R26" s="1">
        <v>0.0</v>
      </c>
      <c r="S26" s="1">
        <v>586719.707737346</v>
      </c>
      <c r="T26" s="1">
        <v>758268.095167</v>
      </c>
      <c r="V26" s="3">
        <f t="shared" si="1"/>
        <v>-0.2</v>
      </c>
      <c r="W26" s="3">
        <f t="shared" si="2"/>
        <v>-1</v>
      </c>
      <c r="X26" s="3">
        <f t="shared" si="3"/>
        <v>0.2</v>
      </c>
      <c r="Y26" s="3">
        <f t="shared" si="4"/>
        <v>12</v>
      </c>
      <c r="Z26" s="3">
        <f t="shared" si="5"/>
        <v>-12</v>
      </c>
      <c r="AA26" s="3">
        <f t="shared" si="6"/>
        <v>6</v>
      </c>
      <c r="AB26" s="3">
        <f t="shared" si="7"/>
        <v>8</v>
      </c>
      <c r="AC26" s="3">
        <f t="shared" si="8"/>
        <v>40</v>
      </c>
      <c r="AD26" s="3">
        <f t="shared" si="9"/>
        <v>6</v>
      </c>
      <c r="AE26" s="3">
        <f t="shared" si="10"/>
        <v>19</v>
      </c>
      <c r="AF26" s="3">
        <f t="shared" si="11"/>
        <v>42</v>
      </c>
    </row>
    <row r="27">
      <c r="A27" s="1">
        <v>0.36320854670312</v>
      </c>
      <c r="B27" s="1">
        <v>0.0</v>
      </c>
      <c r="C27" s="1">
        <v>0.0651920163254375</v>
      </c>
      <c r="D27" s="1">
        <v>0.195233162622195</v>
      </c>
      <c r="E27" s="1">
        <v>0.0</v>
      </c>
      <c r="F27" s="1">
        <v>19764.4159445531</v>
      </c>
      <c r="G27" s="1">
        <v>0.625</v>
      </c>
      <c r="H27" s="1">
        <v>0.0</v>
      </c>
      <c r="I27" s="1">
        <v>253175.408523412</v>
      </c>
      <c r="J27" s="1">
        <v>317639.059083472</v>
      </c>
      <c r="K27" s="1">
        <v>0.408740538102306</v>
      </c>
      <c r="L27" s="1">
        <v>0.186860629774423</v>
      </c>
      <c r="M27" s="1">
        <v>0.115403202004535</v>
      </c>
      <c r="N27" s="1">
        <v>0.386995868826116</v>
      </c>
      <c r="O27" s="1">
        <v>1.27000623376373</v>
      </c>
      <c r="P27" s="1">
        <v>4494.52880224783</v>
      </c>
      <c r="Q27" s="1">
        <v>0.375</v>
      </c>
      <c r="R27" s="1">
        <v>0.0</v>
      </c>
      <c r="S27" s="1">
        <v>257923.442997511</v>
      </c>
      <c r="T27" s="1">
        <v>323596.026292341</v>
      </c>
      <c r="V27" s="3">
        <f t="shared" si="1"/>
        <v>0.25</v>
      </c>
      <c r="W27" s="3">
        <f t="shared" si="2"/>
        <v>1</v>
      </c>
      <c r="X27" s="3">
        <f t="shared" si="3"/>
        <v>0.25</v>
      </c>
      <c r="Y27" s="3">
        <f t="shared" si="4"/>
        <v>15</v>
      </c>
      <c r="Z27" s="3">
        <f t="shared" si="5"/>
        <v>15</v>
      </c>
      <c r="AA27" s="3">
        <f t="shared" si="6"/>
        <v>19</v>
      </c>
      <c r="AB27" s="3">
        <f t="shared" si="7"/>
        <v>25</v>
      </c>
      <c r="AC27" s="3">
        <f t="shared" si="8"/>
        <v>6</v>
      </c>
      <c r="AD27" s="3">
        <f t="shared" si="9"/>
        <v>51</v>
      </c>
      <c r="AE27" s="3">
        <f t="shared" si="10"/>
        <v>45</v>
      </c>
      <c r="AF27" s="3">
        <f t="shared" si="11"/>
        <v>16</v>
      </c>
    </row>
    <row r="28">
      <c r="A28" s="1">
        <v>0.379186536554395</v>
      </c>
      <c r="B28" s="1">
        <v>0.0</v>
      </c>
      <c r="C28" s="1">
        <v>0.0</v>
      </c>
      <c r="D28" s="1">
        <v>0.0</v>
      </c>
      <c r="E28" s="1">
        <v>0.0</v>
      </c>
      <c r="F28" s="1">
        <v>22299.6117771434</v>
      </c>
      <c r="G28" s="1">
        <v>1.0</v>
      </c>
      <c r="H28" s="1">
        <v>0.0</v>
      </c>
      <c r="I28" s="1">
        <v>343319.307140411</v>
      </c>
      <c r="J28" s="1">
        <v>432729.302348205</v>
      </c>
      <c r="K28" s="1">
        <v>0.26233949258188</v>
      </c>
      <c r="L28" s="1">
        <v>0.340827962232828</v>
      </c>
      <c r="M28" s="1">
        <v>0.488015100925273</v>
      </c>
      <c r="N28" s="1">
        <v>0.685036508403471</v>
      </c>
      <c r="O28" s="1">
        <v>0.904869532795113</v>
      </c>
      <c r="P28" s="1">
        <v>37151.4254200334</v>
      </c>
      <c r="Q28" s="1">
        <v>0.0</v>
      </c>
      <c r="R28" s="1">
        <v>0.0</v>
      </c>
      <c r="S28" s="1">
        <v>378120.644480064</v>
      </c>
      <c r="T28" s="1">
        <v>476594.25626054</v>
      </c>
      <c r="V28" s="3">
        <f t="shared" si="1"/>
        <v>1</v>
      </c>
      <c r="W28" s="3">
        <f t="shared" si="2"/>
        <v>1</v>
      </c>
      <c r="X28" s="3">
        <f t="shared" si="3"/>
        <v>1</v>
      </c>
      <c r="Y28" s="3">
        <f t="shared" si="4"/>
        <v>29.5</v>
      </c>
      <c r="Z28" s="3">
        <f t="shared" si="5"/>
        <v>29.5</v>
      </c>
      <c r="AA28" s="3">
        <f t="shared" si="6"/>
        <v>21</v>
      </c>
      <c r="AB28" s="3">
        <f t="shared" si="7"/>
        <v>12</v>
      </c>
      <c r="AC28" s="3">
        <f t="shared" si="8"/>
        <v>6</v>
      </c>
      <c r="AD28" s="3">
        <f t="shared" si="9"/>
        <v>57</v>
      </c>
      <c r="AE28" s="3">
        <f t="shared" si="10"/>
        <v>59.5</v>
      </c>
      <c r="AF28" s="3">
        <f t="shared" si="11"/>
        <v>1.5</v>
      </c>
    </row>
    <row r="29">
      <c r="A29" s="1">
        <v>0.499979123267598</v>
      </c>
      <c r="B29" s="1">
        <v>0.0476379400867673</v>
      </c>
      <c r="C29" s="1">
        <v>0.0754983253685695</v>
      </c>
      <c r="D29" s="1">
        <v>0.225295310967824</v>
      </c>
      <c r="E29" s="1">
        <v>0.238189700433836</v>
      </c>
      <c r="F29" s="1">
        <v>18460.6504011249</v>
      </c>
      <c r="G29" s="1">
        <v>0.666666666666666</v>
      </c>
      <c r="H29" s="1">
        <v>0.0</v>
      </c>
      <c r="I29" s="1">
        <v>286339.559350844</v>
      </c>
      <c r="J29" s="1">
        <v>337778.504164047</v>
      </c>
      <c r="K29" s="1">
        <v>0.545111003767481</v>
      </c>
      <c r="L29" s="1">
        <v>0.0458656597061204</v>
      </c>
      <c r="M29" s="1">
        <v>0.167951964593795</v>
      </c>
      <c r="N29" s="1">
        <v>0.151486989953972</v>
      </c>
      <c r="O29" s="1">
        <v>0.14219370041794</v>
      </c>
      <c r="P29" s="1">
        <v>26252.1121141683</v>
      </c>
      <c r="Q29" s="1">
        <v>0.333333333333333</v>
      </c>
      <c r="R29" s="1">
        <v>0.0</v>
      </c>
      <c r="S29" s="1">
        <v>295097.564949822</v>
      </c>
      <c r="T29" s="1">
        <v>348109.989032096</v>
      </c>
      <c r="V29" s="3">
        <f t="shared" si="1"/>
        <v>0.3333333333</v>
      </c>
      <c r="W29" s="3">
        <f t="shared" si="2"/>
        <v>1</v>
      </c>
      <c r="X29" s="3">
        <f t="shared" si="3"/>
        <v>0.3333333333</v>
      </c>
      <c r="Y29" s="3">
        <f t="shared" si="4"/>
        <v>18</v>
      </c>
      <c r="Z29" s="3">
        <f t="shared" si="5"/>
        <v>18</v>
      </c>
      <c r="AA29" s="3">
        <f t="shared" si="6"/>
        <v>37</v>
      </c>
      <c r="AB29" s="3">
        <f t="shared" si="7"/>
        <v>39</v>
      </c>
      <c r="AC29" s="3">
        <f t="shared" si="8"/>
        <v>29</v>
      </c>
      <c r="AD29" s="3">
        <f t="shared" si="9"/>
        <v>26</v>
      </c>
      <c r="AE29" s="3">
        <f t="shared" si="10"/>
        <v>48</v>
      </c>
      <c r="AF29" s="3">
        <f t="shared" si="11"/>
        <v>13</v>
      </c>
    </row>
    <row r="30">
      <c r="A30" s="1">
        <v>0.641288512147869</v>
      </c>
      <c r="B30" s="1">
        <v>0.0342276574970531</v>
      </c>
      <c r="C30" s="1">
        <v>0.250736291255347</v>
      </c>
      <c r="D30" s="1">
        <v>0.253581723446039</v>
      </c>
      <c r="E30" s="1">
        <v>0.102682972491159</v>
      </c>
      <c r="F30" s="1">
        <v>49453.2542696899</v>
      </c>
      <c r="G30" s="1">
        <v>0.5</v>
      </c>
      <c r="H30" s="1">
        <v>0.0</v>
      </c>
      <c r="I30" s="1">
        <v>353037.173604514</v>
      </c>
      <c r="J30" s="1">
        <v>394507.137299785</v>
      </c>
      <c r="K30" s="1">
        <v>0.594923903073617</v>
      </c>
      <c r="L30" s="1">
        <v>0.142485738227351</v>
      </c>
      <c r="M30" s="1">
        <v>0.0694522251977551</v>
      </c>
      <c r="N30" s="1">
        <v>0.267076977547394</v>
      </c>
      <c r="O30" s="1">
        <v>0.734051143880628</v>
      </c>
      <c r="P30" s="1">
        <v>10079.7434700223</v>
      </c>
      <c r="Q30" s="1">
        <v>0.5</v>
      </c>
      <c r="R30" s="1">
        <v>0.0</v>
      </c>
      <c r="S30" s="1">
        <v>351216.052550846</v>
      </c>
      <c r="T30" s="1">
        <v>392472.073659547</v>
      </c>
      <c r="V30" s="3">
        <f t="shared" si="1"/>
        <v>0</v>
      </c>
      <c r="W30" s="3">
        <f t="shared" si="2"/>
        <v>-1</v>
      </c>
      <c r="X30" s="3">
        <f t="shared" si="3"/>
        <v>0</v>
      </c>
      <c r="Y30" s="3">
        <f t="shared" si="4"/>
        <v>2.5</v>
      </c>
      <c r="Z30" s="3">
        <f t="shared" si="5"/>
        <v>-2.5</v>
      </c>
      <c r="AA30" s="3">
        <f t="shared" si="6"/>
        <v>48</v>
      </c>
      <c r="AB30" s="3">
        <f t="shared" si="7"/>
        <v>42</v>
      </c>
      <c r="AC30" s="3">
        <f t="shared" si="8"/>
        <v>20</v>
      </c>
      <c r="AD30" s="3">
        <f t="shared" si="9"/>
        <v>47</v>
      </c>
      <c r="AE30" s="3">
        <f t="shared" si="10"/>
        <v>30.5</v>
      </c>
      <c r="AF30" s="3">
        <f t="shared" si="11"/>
        <v>30.5</v>
      </c>
    </row>
    <row r="31">
      <c r="A31" s="1">
        <v>0.479229297208977</v>
      </c>
      <c r="B31" s="1">
        <v>0.0770284211509539</v>
      </c>
      <c r="C31" s="1">
        <v>0.172744562952147</v>
      </c>
      <c r="D31" s="1">
        <v>0.228171634550321</v>
      </c>
      <c r="E31" s="1">
        <v>0.26099590940476</v>
      </c>
      <c r="F31" s="1">
        <v>17275.2940298244</v>
      </c>
      <c r="G31" s="1">
        <v>0.166666666666666</v>
      </c>
      <c r="H31" s="1">
        <v>0.0</v>
      </c>
      <c r="I31" s="1">
        <v>308858.681042284</v>
      </c>
      <c r="J31" s="1">
        <v>354429.675651796</v>
      </c>
      <c r="K31" s="1">
        <v>0.707990002630079</v>
      </c>
      <c r="L31" s="1">
        <v>0.1896490317796</v>
      </c>
      <c r="M31" s="1">
        <v>0.0368300442169499</v>
      </c>
      <c r="N31" s="1">
        <v>0.151875709665636</v>
      </c>
      <c r="O31" s="1">
        <v>1.30902205093697</v>
      </c>
      <c r="P31" s="1">
        <v>28169.8241005294</v>
      </c>
      <c r="Q31" s="1">
        <v>0.833333333333333</v>
      </c>
      <c r="R31" s="1">
        <v>0.0</v>
      </c>
      <c r="S31" s="1">
        <v>322269.710890877</v>
      </c>
      <c r="T31" s="1">
        <v>369819.67504537</v>
      </c>
      <c r="V31" s="3">
        <f t="shared" si="1"/>
        <v>-0.6666666667</v>
      </c>
      <c r="W31" s="3">
        <f t="shared" si="2"/>
        <v>-1</v>
      </c>
      <c r="X31" s="3">
        <f t="shared" si="3"/>
        <v>0.6666666667</v>
      </c>
      <c r="Y31" s="3">
        <f t="shared" si="4"/>
        <v>27.5</v>
      </c>
      <c r="Z31" s="3">
        <f t="shared" si="5"/>
        <v>-27.5</v>
      </c>
      <c r="AA31" s="3">
        <f t="shared" si="6"/>
        <v>36</v>
      </c>
      <c r="AB31" s="3">
        <f t="shared" si="7"/>
        <v>51</v>
      </c>
      <c r="AC31" s="3">
        <f t="shared" si="8"/>
        <v>38</v>
      </c>
      <c r="AD31" s="3">
        <f t="shared" si="9"/>
        <v>52</v>
      </c>
      <c r="AE31" s="3">
        <f t="shared" si="10"/>
        <v>3.5</v>
      </c>
      <c r="AF31" s="3">
        <f t="shared" si="11"/>
        <v>57.5</v>
      </c>
    </row>
    <row r="32">
      <c r="A32">
        <f t="shared" ref="A32:Q32" si="12">AVERAGE(A2:A31)</f>
        <v>0.4314217361</v>
      </c>
      <c r="B32">
        <f t="shared" si="12"/>
        <v>0.06672688107</v>
      </c>
      <c r="C32">
        <f t="shared" si="12"/>
        <v>0.1420198626</v>
      </c>
      <c r="D32">
        <f t="shared" si="12"/>
        <v>0.258101329</v>
      </c>
      <c r="E32">
        <f t="shared" si="12"/>
        <v>0.2602612409</v>
      </c>
      <c r="F32">
        <f t="shared" si="12"/>
        <v>17043.70569</v>
      </c>
      <c r="G32">
        <f t="shared" si="12"/>
        <v>0.500525493</v>
      </c>
      <c r="H32">
        <f t="shared" si="12"/>
        <v>0</v>
      </c>
      <c r="I32">
        <f t="shared" si="12"/>
        <v>366435.6687</v>
      </c>
      <c r="J32">
        <f t="shared" si="12"/>
        <v>437889.2918</v>
      </c>
      <c r="K32">
        <f t="shared" si="12"/>
        <v>0.4945934965</v>
      </c>
      <c r="L32">
        <f t="shared" si="12"/>
        <v>0.1211551614</v>
      </c>
      <c r="M32">
        <f t="shared" si="12"/>
        <v>0.1483814993</v>
      </c>
      <c r="N32">
        <f t="shared" si="12"/>
        <v>0.2775259422</v>
      </c>
      <c r="O32">
        <f t="shared" si="12"/>
        <v>0.5155032555</v>
      </c>
      <c r="P32">
        <f t="shared" si="12"/>
        <v>20091.41538</v>
      </c>
      <c r="Q32">
        <f t="shared" si="12"/>
        <v>0.499474507</v>
      </c>
      <c r="V32" s="3"/>
      <c r="W32" s="3"/>
      <c r="X32" s="3"/>
      <c r="Y32" s="3"/>
      <c r="Z32" s="3"/>
      <c r="AA32" s="2"/>
      <c r="AB32" s="2"/>
      <c r="AC32" s="2"/>
      <c r="AD32" s="2"/>
      <c r="AE32" s="2"/>
      <c r="AF32" s="2"/>
    </row>
    <row r="33">
      <c r="V33" s="2"/>
      <c r="W33" s="2"/>
      <c r="X33" s="2"/>
      <c r="Y33" s="2"/>
      <c r="Z33" s="4"/>
      <c r="AA33" s="4"/>
      <c r="AB33" s="4"/>
      <c r="AC33" s="4"/>
      <c r="AD33" s="4"/>
      <c r="AE33" s="4"/>
      <c r="AF33" s="4"/>
    </row>
    <row r="34">
      <c r="V34" s="2"/>
      <c r="W34" s="2"/>
      <c r="X34" s="2"/>
      <c r="Y34" s="2"/>
      <c r="Z34" s="3">
        <f>SUMif(Z2:Z31,"&gt;0",Z2:Z31)</f>
        <v>222</v>
      </c>
      <c r="AA34" s="3">
        <f>sum(AA2:AA31)</f>
        <v>842</v>
      </c>
      <c r="AB34" s="3">
        <f>SUM(AB2:AB31)</f>
        <v>988</v>
      </c>
      <c r="AC34" s="3">
        <f>sum(AC2:AC31)</f>
        <v>858</v>
      </c>
      <c r="AD34" s="3">
        <f>SUM(AD2:AD31)</f>
        <v>972</v>
      </c>
      <c r="AE34" s="3">
        <f>sum(AE2:AE31)</f>
        <v>905</v>
      </c>
      <c r="AF34" s="3">
        <f>SUM(AF2:AF31)</f>
        <v>925</v>
      </c>
    </row>
    <row r="35">
      <c r="V35" s="2"/>
      <c r="W35" s="2"/>
      <c r="X35" s="2"/>
      <c r="Y35" s="2"/>
      <c r="Z35" s="3">
        <f>sum(Z2:Z31)</f>
        <v>-21</v>
      </c>
      <c r="AA35" s="2" t="s">
        <v>31</v>
      </c>
      <c r="AB35" s="3">
        <f>(AA34/Z36-(Z36+1)/2)/Z36</f>
        <v>0.4188888889</v>
      </c>
      <c r="AC35" s="2" t="s">
        <v>32</v>
      </c>
      <c r="AD35" s="3">
        <f>(AC34/Z36-(Z36+1)/2)/Z36</f>
        <v>0.4366666667</v>
      </c>
      <c r="AE35" s="2" t="s">
        <v>33</v>
      </c>
      <c r="AF35" s="3">
        <f>(AE34/Z36-(Z36+1)/2)/Z36</f>
        <v>0.4888888889</v>
      </c>
    </row>
    <row r="36">
      <c r="V36" s="4"/>
      <c r="W36" s="4"/>
      <c r="X36" s="4"/>
      <c r="Y36" s="4"/>
      <c r="Z36" s="3">
        <v>30.0</v>
      </c>
      <c r="AA36" s="2" t="s">
        <v>34</v>
      </c>
      <c r="AB36" s="5">
        <f>(AB34/Z36-(Z36+1)/2)/Z36</f>
        <v>0.5811111111</v>
      </c>
      <c r="AC36" s="2" t="s">
        <v>35</v>
      </c>
      <c r="AD36" s="5">
        <f>(AD34/Z36-(Z36+1)/2)/Z36</f>
        <v>0.5633333333</v>
      </c>
      <c r="AE36" s="2" t="s">
        <v>36</v>
      </c>
      <c r="AF36" s="5">
        <f>(AF34/Z36-(Z36+1)/2)/Z36</f>
        <v>0.5111111111</v>
      </c>
    </row>
  </sheetData>
  <drawing r:id="rId1"/>
</worksheet>
</file>