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10Devs_Analysis_9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<sst xmlns="http://schemas.openxmlformats.org/spreadsheetml/2006/main" count="37" uniqueCount="37">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</sst>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0.331700072080575</v>
      </c>
      <c r="B2" s="1">
        <v>0.771837610666179</v>
      </c>
      <c r="C2" s="1">
        <v>0.298611514020436</v>
      </c>
      <c r="D2" s="1">
        <v>0.61018677547209</v>
      </c>
      <c r="E2" s="1">
        <v>2.89265274866705</v>
      </c>
      <c r="F2" s="1">
        <v>16069.6396123586</v>
      </c>
      <c r="G2" s="1">
        <v>0.2</v>
      </c>
      <c r="H2" s="1">
        <v>0.0</v>
      </c>
      <c r="I2" s="1">
        <v>1880848.24649361</v>
      </c>
      <c r="J2" s="1">
        <v>2330452.78773156</v>
      </c>
      <c r="K2" s="1">
        <v>0.419833786911011</v>
      </c>
      <c r="L2" s="1">
        <v>0.0</v>
      </c>
      <c r="M2" s="1">
        <v>0.0413144249351882</v>
      </c>
      <c r="N2" s="1">
        <v>0.140121607010964</v>
      </c>
      <c r="O2" s="1">
        <v>0.0</v>
      </c>
      <c r="P2" s="1">
        <v>52987.1428156784</v>
      </c>
      <c r="Q2" s="1">
        <v>0.8</v>
      </c>
      <c r="R2" s="1">
        <v>0.0</v>
      </c>
      <c r="S2" s="1">
        <v>1857558.42488406</v>
      </c>
      <c r="T2" s="1">
        <v>2301595.78912294</v>
      </c>
      <c r="V2" s="3">
        <f t="shared" ref="V2:V31" si="1">G2-Q2</f>
        <v>-0.6</v>
      </c>
      <c r="W2" s="3">
        <f t="shared" ref="W2:W31" si="2">if(V2&gt;0,1,-1)</f>
        <v>-1</v>
      </c>
      <c r="X2" s="3">
        <f t="shared" ref="X2:X31" si="3">ABS(V2)</f>
        <v>0.6</v>
      </c>
      <c r="Y2" s="3">
        <f t="shared" ref="Y2:Y31" si="4">RANK.AVG(X2,$X$2:$X$31,1)</f>
        <v>22.5</v>
      </c>
      <c r="Z2" s="3">
        <f t="shared" ref="Z2:Z31" si="5">Y2*W2</f>
        <v>-22.5</v>
      </c>
      <c r="AA2" s="3">
        <f t="shared" ref="AA2:AA31" si="6">RANK.AVG(A2,{$A$2:$A$31,$K$2:$K$31},1)</f>
        <v>28</v>
      </c>
      <c r="AB2" s="3">
        <f t="shared" ref="AB2:AB31" si="7">RANK.AVG(K2,{$A$2:$A$31,$K$2:$K$31},1)</f>
        <v>34</v>
      </c>
      <c r="AC2" s="3">
        <f t="shared" ref="AC2:AC31" si="8">RANK.AVG(B2,{$B$2:$B$31,$L$2:$L$31},1)</f>
        <v>53</v>
      </c>
      <c r="AD2" s="3">
        <f t="shared" ref="AD2:AD31" si="9">RANK.AVG(L2,{$B$2:$B$31,$L$2:$L$31},1)</f>
        <v>10.5</v>
      </c>
      <c r="AE2" s="3">
        <f t="shared" ref="AE2:AE31" si="10">RANK.AVG(G2,{$G$2:$G$31,$Q$2:$Q$31},1)</f>
        <v>8.5</v>
      </c>
      <c r="AF2" s="3">
        <f t="shared" ref="AF2:AF31" si="11">RANK.AVG(Q2,{$G$2:$G$31,$Q$2:$Q$31},1)</f>
        <v>52.5</v>
      </c>
    </row>
    <row r="3">
      <c r="A3" s="1">
        <v>0.451829165349943</v>
      </c>
      <c r="B3" s="1">
        <v>0.194907979286977</v>
      </c>
      <c r="C3" s="1">
        <v>0.349985446371857</v>
      </c>
      <c r="D3" s="1">
        <v>0.434995614173996</v>
      </c>
      <c r="E3" s="1">
        <v>0.630298769274733</v>
      </c>
      <c r="F3" s="1">
        <v>22420.2699521808</v>
      </c>
      <c r="G3" s="1">
        <v>0.0</v>
      </c>
      <c r="H3" s="1">
        <v>0.0</v>
      </c>
      <c r="I3" s="1">
        <v>1932323.73278145</v>
      </c>
      <c r="J3" s="1">
        <v>2339077.75670158</v>
      </c>
      <c r="K3" s="1">
        <v>0.52565153427539</v>
      </c>
      <c r="L3" s="1">
        <v>0.0</v>
      </c>
      <c r="M3" s="1">
        <v>0.0</v>
      </c>
      <c r="N3" s="1">
        <v>0.0</v>
      </c>
      <c r="O3" s="1">
        <v>0.0</v>
      </c>
      <c r="P3" s="1">
        <v>55684.3393627322</v>
      </c>
      <c r="Q3" s="1">
        <v>1.0</v>
      </c>
      <c r="R3" s="1">
        <v>0.0</v>
      </c>
      <c r="S3" s="1">
        <v>1884958.79978842</v>
      </c>
      <c r="T3" s="1">
        <v>2281742.47136746</v>
      </c>
      <c r="V3" s="3">
        <f t="shared" si="1"/>
        <v>-1</v>
      </c>
      <c r="W3" s="3">
        <f t="shared" si="2"/>
        <v>-1</v>
      </c>
      <c r="X3" s="3">
        <f t="shared" si="3"/>
        <v>1</v>
      </c>
      <c r="Y3" s="3">
        <f t="shared" si="4"/>
        <v>27.5</v>
      </c>
      <c r="Z3" s="3">
        <f t="shared" si="5"/>
        <v>-27.5</v>
      </c>
      <c r="AA3" s="3">
        <f t="shared" si="6"/>
        <v>38</v>
      </c>
      <c r="AB3" s="3">
        <f t="shared" si="7"/>
        <v>45</v>
      </c>
      <c r="AC3" s="3">
        <f t="shared" si="8"/>
        <v>41</v>
      </c>
      <c r="AD3" s="3">
        <f t="shared" si="9"/>
        <v>10.5</v>
      </c>
      <c r="AE3" s="3">
        <f t="shared" si="10"/>
        <v>3.5</v>
      </c>
      <c r="AF3" s="3">
        <f t="shared" si="11"/>
        <v>57.5</v>
      </c>
    </row>
    <row r="4">
      <c r="A4" s="1">
        <v>0.459375779896915</v>
      </c>
      <c r="B4" s="1">
        <v>0.0549904250388239</v>
      </c>
      <c r="C4" s="1">
        <v>0.0549904250388239</v>
      </c>
      <c r="D4" s="1">
        <v>0.195310487620963</v>
      </c>
      <c r="E4" s="1">
        <v>0.219961700155295</v>
      </c>
      <c r="F4" s="1">
        <v>69475.6457920934</v>
      </c>
      <c r="G4" s="1">
        <v>0.75</v>
      </c>
      <c r="H4" s="1">
        <v>0.0</v>
      </c>
      <c r="I4" s="1">
        <v>1967501.21751633</v>
      </c>
      <c r="J4" s="1">
        <v>2369420.09098036</v>
      </c>
      <c r="K4" s="1">
        <v>0.219971916871611</v>
      </c>
      <c r="L4" s="1">
        <v>0.196249256358076</v>
      </c>
      <c r="M4" s="1">
        <v>0.28495379265049</v>
      </c>
      <c r="N4" s="1">
        <v>0.453323177897559</v>
      </c>
      <c r="O4" s="1">
        <v>0.703817268999274</v>
      </c>
      <c r="P4" s="1">
        <v>17759.4155919513</v>
      </c>
      <c r="Q4" s="1">
        <v>0.25</v>
      </c>
      <c r="R4" s="1">
        <v>0.0</v>
      </c>
      <c r="S4" s="1">
        <v>1935066.17102</v>
      </c>
      <c r="T4" s="1">
        <v>2330358.81953935</v>
      </c>
      <c r="V4" s="3">
        <f t="shared" si="1"/>
        <v>0.5</v>
      </c>
      <c r="W4" s="3">
        <f t="shared" si="2"/>
        <v>1</v>
      </c>
      <c r="X4" s="3">
        <f t="shared" si="3"/>
        <v>0.5</v>
      </c>
      <c r="Y4" s="3">
        <f t="shared" si="4"/>
        <v>21</v>
      </c>
      <c r="Z4" s="3">
        <f t="shared" si="5"/>
        <v>21</v>
      </c>
      <c r="AA4" s="3">
        <f t="shared" si="6"/>
        <v>40</v>
      </c>
      <c r="AB4" s="3">
        <f t="shared" si="7"/>
        <v>19</v>
      </c>
      <c r="AC4" s="3">
        <f t="shared" si="8"/>
        <v>26</v>
      </c>
      <c r="AD4" s="3">
        <f t="shared" si="9"/>
        <v>42</v>
      </c>
      <c r="AE4" s="3">
        <f t="shared" si="10"/>
        <v>51</v>
      </c>
      <c r="AF4" s="3">
        <f t="shared" si="11"/>
        <v>10</v>
      </c>
    </row>
    <row r="5">
      <c r="A5" s="1">
        <v>0.416105146212128</v>
      </c>
      <c r="B5" s="1">
        <v>0.152819460134373</v>
      </c>
      <c r="C5" s="1">
        <v>0.12205271067603</v>
      </c>
      <c r="D5" s="1">
        <v>0.156038826997015</v>
      </c>
      <c r="E5" s="1">
        <v>0.611277840537492</v>
      </c>
      <c r="F5" s="1">
        <v>90018.0946829321</v>
      </c>
      <c r="G5" s="1">
        <v>0.6</v>
      </c>
      <c r="H5" s="1">
        <v>0.0</v>
      </c>
      <c r="I5" s="1">
        <v>1713394.63650779</v>
      </c>
      <c r="J5" s="1">
        <v>2069731.46166757</v>
      </c>
      <c r="K5" s="1">
        <v>0.269387962197401</v>
      </c>
      <c r="L5" s="1">
        <v>0.0</v>
      </c>
      <c r="M5" s="1">
        <v>0.397961982046921</v>
      </c>
      <c r="N5" s="1">
        <v>0.728877432716201</v>
      </c>
      <c r="O5" s="1">
        <v>0.0</v>
      </c>
      <c r="P5" s="1">
        <v>0.0</v>
      </c>
      <c r="Q5" s="1">
        <v>0.4</v>
      </c>
      <c r="R5" s="1">
        <v>0.0</v>
      </c>
      <c r="S5" s="1">
        <v>1696384.57265147</v>
      </c>
      <c r="T5" s="1">
        <v>2049183.55968495</v>
      </c>
      <c r="V5" s="3">
        <f t="shared" si="1"/>
        <v>0.2</v>
      </c>
      <c r="W5" s="3">
        <f t="shared" si="2"/>
        <v>1</v>
      </c>
      <c r="X5" s="3">
        <f t="shared" si="3"/>
        <v>0.2</v>
      </c>
      <c r="Y5" s="3">
        <f t="shared" si="4"/>
        <v>8</v>
      </c>
      <c r="Z5" s="3">
        <f t="shared" si="5"/>
        <v>8</v>
      </c>
      <c r="AA5" s="3">
        <f t="shared" si="6"/>
        <v>33</v>
      </c>
      <c r="AB5" s="3">
        <f t="shared" si="7"/>
        <v>22</v>
      </c>
      <c r="AC5" s="3">
        <f t="shared" si="8"/>
        <v>36</v>
      </c>
      <c r="AD5" s="3">
        <f t="shared" si="9"/>
        <v>10.5</v>
      </c>
      <c r="AE5" s="3">
        <f t="shared" si="10"/>
        <v>38</v>
      </c>
      <c r="AF5" s="3">
        <f t="shared" si="11"/>
        <v>23</v>
      </c>
    </row>
    <row r="6">
      <c r="A6" s="1">
        <v>0.0</v>
      </c>
      <c r="B6" s="1">
        <v>8.16592006342725</v>
      </c>
      <c r="C6" s="1">
        <v>8.74837758007777</v>
      </c>
      <c r="D6" s="1">
        <v>8.78500797551505</v>
      </c>
      <c r="E6" s="1">
        <v>20.900209378074</v>
      </c>
      <c r="F6" s="1">
        <v>71343.5755509314</v>
      </c>
      <c r="G6" s="1">
        <v>0.0</v>
      </c>
      <c r="H6" s="1">
        <v>0.0</v>
      </c>
      <c r="I6" s="1">
        <v>2090892.4549502</v>
      </c>
      <c r="J6" s="1">
        <v>2896979.45996991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1.0</v>
      </c>
      <c r="R6" s="1">
        <v>0.0</v>
      </c>
      <c r="S6" s="1">
        <v>2032910.21874695</v>
      </c>
      <c r="T6" s="1">
        <v>2816644.33077108</v>
      </c>
      <c r="V6" s="3">
        <f t="shared" si="1"/>
        <v>-1</v>
      </c>
      <c r="W6" s="3">
        <f t="shared" si="2"/>
        <v>-1</v>
      </c>
      <c r="X6" s="3">
        <f t="shared" si="3"/>
        <v>1</v>
      </c>
      <c r="Y6" s="3">
        <f t="shared" si="4"/>
        <v>27.5</v>
      </c>
      <c r="Z6" s="3">
        <f t="shared" si="5"/>
        <v>-27.5</v>
      </c>
      <c r="AA6" s="3">
        <f t="shared" si="6"/>
        <v>6</v>
      </c>
      <c r="AB6" s="3">
        <f t="shared" si="7"/>
        <v>6</v>
      </c>
      <c r="AC6" s="3">
        <f t="shared" si="8"/>
        <v>59</v>
      </c>
      <c r="AD6" s="3">
        <f t="shared" si="9"/>
        <v>10.5</v>
      </c>
      <c r="AE6" s="3">
        <f t="shared" si="10"/>
        <v>3.5</v>
      </c>
      <c r="AF6" s="3">
        <f t="shared" si="11"/>
        <v>57.5</v>
      </c>
    </row>
    <row r="7">
      <c r="A7" s="1">
        <v>0.437505140738158</v>
      </c>
      <c r="B7" s="1">
        <v>0.0</v>
      </c>
      <c r="C7" s="1">
        <v>0.0</v>
      </c>
      <c r="D7" s="1">
        <v>0.0</v>
      </c>
      <c r="E7" s="1">
        <v>0.0</v>
      </c>
      <c r="F7" s="1">
        <v>141773.277564606</v>
      </c>
      <c r="G7" s="1">
        <v>1.0</v>
      </c>
      <c r="H7" s="1">
        <v>0.0</v>
      </c>
      <c r="I7" s="1">
        <v>2649917.88538652</v>
      </c>
      <c r="J7" s="1">
        <v>3177637.91427343</v>
      </c>
      <c r="K7" s="1">
        <v>0.204263338371606</v>
      </c>
      <c r="L7" s="1">
        <v>0.43203520681474</v>
      </c>
      <c r="M7" s="1">
        <v>0.378765130923752</v>
      </c>
      <c r="N7" s="1">
        <v>0.407830827220199</v>
      </c>
      <c r="O7" s="1">
        <v>1.54325243214931</v>
      </c>
      <c r="P7" s="1">
        <v>151863.876448156</v>
      </c>
      <c r="Q7" s="1">
        <v>0.0</v>
      </c>
      <c r="R7" s="1">
        <v>0.0</v>
      </c>
      <c r="S7" s="1">
        <v>2696727.71855241</v>
      </c>
      <c r="T7" s="1">
        <v>3233769.54808122</v>
      </c>
      <c r="V7" s="3">
        <f t="shared" si="1"/>
        <v>1</v>
      </c>
      <c r="W7" s="3">
        <f t="shared" si="2"/>
        <v>1</v>
      </c>
      <c r="X7" s="3">
        <f t="shared" si="3"/>
        <v>1</v>
      </c>
      <c r="Y7" s="3">
        <f t="shared" si="4"/>
        <v>27.5</v>
      </c>
      <c r="Z7" s="3">
        <f t="shared" si="5"/>
        <v>27.5</v>
      </c>
      <c r="AA7" s="3">
        <f t="shared" si="6"/>
        <v>37</v>
      </c>
      <c r="AB7" s="3">
        <f t="shared" si="7"/>
        <v>17</v>
      </c>
      <c r="AC7" s="3">
        <f t="shared" si="8"/>
        <v>10.5</v>
      </c>
      <c r="AD7" s="3">
        <f t="shared" si="9"/>
        <v>48</v>
      </c>
      <c r="AE7" s="3">
        <f t="shared" si="10"/>
        <v>57.5</v>
      </c>
      <c r="AF7" s="3">
        <f t="shared" si="11"/>
        <v>3.5</v>
      </c>
    </row>
    <row r="8">
      <c r="A8" s="1">
        <v>0.693711859856143</v>
      </c>
      <c r="B8" s="1">
        <v>0.0</v>
      </c>
      <c r="C8" s="1">
        <v>0.288002001439383</v>
      </c>
      <c r="D8" s="1">
        <v>0.179242388526875</v>
      </c>
      <c r="E8" s="1">
        <v>0.0</v>
      </c>
      <c r="F8" s="1">
        <v>0.0</v>
      </c>
      <c r="G8" s="1">
        <v>0.666666666666666</v>
      </c>
      <c r="H8" s="1">
        <v>0.0</v>
      </c>
      <c r="I8" s="1">
        <v>2531382.99635317</v>
      </c>
      <c r="J8" s="1">
        <v>2827970.13933167</v>
      </c>
      <c r="K8" s="1">
        <v>0.369286211627652</v>
      </c>
      <c r="L8" s="1">
        <v>0.210987251986218</v>
      </c>
      <c r="M8" s="1">
        <v>0.206641129934693</v>
      </c>
      <c r="N8" s="1">
        <v>0.322742215689164</v>
      </c>
      <c r="O8" s="1">
        <v>0.925260265428076</v>
      </c>
      <c r="P8" s="1">
        <v>51645.4452584386</v>
      </c>
      <c r="Q8" s="1">
        <v>0.333333333333333</v>
      </c>
      <c r="R8" s="1">
        <v>0.0</v>
      </c>
      <c r="S8" s="1">
        <v>2506299.78729154</v>
      </c>
      <c r="T8" s="1">
        <v>2799947.76365596</v>
      </c>
      <c r="V8" s="3">
        <f t="shared" si="1"/>
        <v>0.3333333333</v>
      </c>
      <c r="W8" s="3">
        <f t="shared" si="2"/>
        <v>1</v>
      </c>
      <c r="X8" s="3">
        <f t="shared" si="3"/>
        <v>0.3333333333</v>
      </c>
      <c r="Y8" s="3">
        <f t="shared" si="4"/>
        <v>15</v>
      </c>
      <c r="Z8" s="3">
        <f t="shared" si="5"/>
        <v>15</v>
      </c>
      <c r="AA8" s="3">
        <f t="shared" si="6"/>
        <v>57</v>
      </c>
      <c r="AB8" s="3">
        <f t="shared" si="7"/>
        <v>31</v>
      </c>
      <c r="AC8" s="3">
        <f t="shared" si="8"/>
        <v>10.5</v>
      </c>
      <c r="AD8" s="3">
        <f t="shared" si="9"/>
        <v>45</v>
      </c>
      <c r="AE8" s="3">
        <f t="shared" si="10"/>
        <v>45</v>
      </c>
      <c r="AF8" s="3">
        <f t="shared" si="11"/>
        <v>16</v>
      </c>
    </row>
    <row r="9">
      <c r="A9" s="1">
        <v>0.0452601499509399</v>
      </c>
      <c r="B9" s="1">
        <v>0.15460830596601</v>
      </c>
      <c r="C9" s="1">
        <v>0.137523323662062</v>
      </c>
      <c r="D9" s="1">
        <v>0.371015030359232</v>
      </c>
      <c r="E9" s="1">
        <v>0.460701282198485</v>
      </c>
      <c r="F9" s="1">
        <v>130981.709757353</v>
      </c>
      <c r="G9" s="1">
        <v>0.666666666666666</v>
      </c>
      <c r="H9" s="1">
        <v>0.0</v>
      </c>
      <c r="I9" s="1">
        <v>2287374.22721348</v>
      </c>
      <c r="J9" s="1">
        <v>2954918.85126841</v>
      </c>
      <c r="K9" s="1">
        <v>0.231234376174531</v>
      </c>
      <c r="L9" s="1">
        <v>0.672002672244979</v>
      </c>
      <c r="M9" s="1">
        <v>0.408014746770207</v>
      </c>
      <c r="N9" s="1">
        <v>0.543696717281214</v>
      </c>
      <c r="O9" s="1">
        <v>2.44823689588859</v>
      </c>
      <c r="P9" s="1">
        <v>28079.2403937992</v>
      </c>
      <c r="Q9" s="1">
        <v>0.333333333333333</v>
      </c>
      <c r="R9" s="1">
        <v>0.0</v>
      </c>
      <c r="S9" s="1">
        <v>2357382.75787834</v>
      </c>
      <c r="T9" s="1">
        <v>3045358.29517953</v>
      </c>
      <c r="V9" s="3">
        <f t="shared" si="1"/>
        <v>0.3333333333</v>
      </c>
      <c r="W9" s="3">
        <f t="shared" si="2"/>
        <v>1</v>
      </c>
      <c r="X9" s="3">
        <f t="shared" si="3"/>
        <v>0.3333333333</v>
      </c>
      <c r="Y9" s="3">
        <f t="shared" si="4"/>
        <v>15</v>
      </c>
      <c r="Z9" s="3">
        <f t="shared" si="5"/>
        <v>15</v>
      </c>
      <c r="AA9" s="3">
        <f t="shared" si="6"/>
        <v>13</v>
      </c>
      <c r="AB9" s="3">
        <f t="shared" si="7"/>
        <v>20</v>
      </c>
      <c r="AC9" s="3">
        <f t="shared" si="8"/>
        <v>38</v>
      </c>
      <c r="AD9" s="3">
        <f t="shared" si="9"/>
        <v>50</v>
      </c>
      <c r="AE9" s="3">
        <f t="shared" si="10"/>
        <v>45</v>
      </c>
      <c r="AF9" s="3">
        <f t="shared" si="11"/>
        <v>16</v>
      </c>
    </row>
    <row r="10">
      <c r="A10" s="1">
        <v>0.598810867350266</v>
      </c>
      <c r="B10" s="1">
        <v>0.520781360582551</v>
      </c>
      <c r="C10" s="1">
        <v>0.234851795452282</v>
      </c>
      <c r="D10" s="1">
        <v>0.13422942078825</v>
      </c>
      <c r="E10" s="1">
        <v>1.48167645933956</v>
      </c>
      <c r="F10" s="1">
        <v>20141.3998283248</v>
      </c>
      <c r="G10" s="1">
        <v>0.666666666666666</v>
      </c>
      <c r="H10" s="1">
        <v>0.0</v>
      </c>
      <c r="I10" s="1">
        <v>1685237.09160064</v>
      </c>
      <c r="J10" s="1">
        <v>1973640.75690221</v>
      </c>
      <c r="K10" s="1">
        <v>0.459634522397275</v>
      </c>
      <c r="L10" s="1">
        <v>0.24370509429733</v>
      </c>
      <c r="M10" s="1">
        <v>0.288374454841234</v>
      </c>
      <c r="N10" s="1">
        <v>0.456423032855145</v>
      </c>
      <c r="O10" s="1">
        <v>0.715678565329457</v>
      </c>
      <c r="P10" s="1">
        <v>28702.228804358</v>
      </c>
      <c r="Q10" s="1">
        <v>0.333333333333333</v>
      </c>
      <c r="R10" s="1">
        <v>0.0</v>
      </c>
      <c r="S10" s="1">
        <v>1707503.05955969</v>
      </c>
      <c r="T10" s="1">
        <v>1999717.28865922</v>
      </c>
      <c r="V10" s="3">
        <f t="shared" si="1"/>
        <v>0.3333333333</v>
      </c>
      <c r="W10" s="3">
        <f t="shared" si="2"/>
        <v>1</v>
      </c>
      <c r="X10" s="3">
        <f t="shared" si="3"/>
        <v>0.3333333333</v>
      </c>
      <c r="Y10" s="3">
        <f t="shared" si="4"/>
        <v>15</v>
      </c>
      <c r="Z10" s="3">
        <f t="shared" si="5"/>
        <v>15</v>
      </c>
      <c r="AA10" s="3">
        <f t="shared" si="6"/>
        <v>52</v>
      </c>
      <c r="AB10" s="3">
        <f t="shared" si="7"/>
        <v>41</v>
      </c>
      <c r="AC10" s="3">
        <f t="shared" si="8"/>
        <v>49</v>
      </c>
      <c r="AD10" s="3">
        <f t="shared" si="9"/>
        <v>46</v>
      </c>
      <c r="AE10" s="3">
        <f t="shared" si="10"/>
        <v>45</v>
      </c>
      <c r="AF10" s="3">
        <f t="shared" si="11"/>
        <v>16</v>
      </c>
    </row>
    <row r="11">
      <c r="A11" s="1">
        <v>0.80187614333181</v>
      </c>
      <c r="B11" s="1">
        <v>0.0</v>
      </c>
      <c r="C11" s="1">
        <v>0.601363416227182</v>
      </c>
      <c r="D11" s="1">
        <v>0.127339672781051</v>
      </c>
      <c r="E11" s="1">
        <v>0.0</v>
      </c>
      <c r="F11" s="1">
        <v>0.0</v>
      </c>
      <c r="G11" s="1">
        <v>0.333333333333333</v>
      </c>
      <c r="H11" s="1">
        <v>0.0</v>
      </c>
      <c r="I11" s="1">
        <v>2452064.75442081</v>
      </c>
      <c r="J11" s="1">
        <v>2652367.97085906</v>
      </c>
      <c r="K11" s="1">
        <v>0.458899715631681</v>
      </c>
      <c r="L11" s="1">
        <v>0.153158862026549</v>
      </c>
      <c r="M11" s="1">
        <v>0.153499813024153</v>
      </c>
      <c r="N11" s="1">
        <v>0.436037778319299</v>
      </c>
      <c r="O11" s="1">
        <v>0.564077376809558</v>
      </c>
      <c r="P11" s="1">
        <v>27091.8233179175</v>
      </c>
      <c r="Q11" s="1">
        <v>0.666666666666666</v>
      </c>
      <c r="R11" s="1">
        <v>0.0</v>
      </c>
      <c r="S11" s="1">
        <v>2430865.73959875</v>
      </c>
      <c r="T11" s="1">
        <v>2629437.27787314</v>
      </c>
      <c r="V11" s="3">
        <f t="shared" si="1"/>
        <v>-0.3333333333</v>
      </c>
      <c r="W11" s="3">
        <f t="shared" si="2"/>
        <v>-1</v>
      </c>
      <c r="X11" s="3">
        <f t="shared" si="3"/>
        <v>0.3333333333</v>
      </c>
      <c r="Y11" s="3">
        <f t="shared" si="4"/>
        <v>15</v>
      </c>
      <c r="Z11" s="3">
        <f t="shared" si="5"/>
        <v>-15</v>
      </c>
      <c r="AA11" s="3">
        <f t="shared" si="6"/>
        <v>59</v>
      </c>
      <c r="AB11" s="3">
        <f t="shared" si="7"/>
        <v>39</v>
      </c>
      <c r="AC11" s="3">
        <f t="shared" si="8"/>
        <v>10.5</v>
      </c>
      <c r="AD11" s="3">
        <f t="shared" si="9"/>
        <v>37</v>
      </c>
      <c r="AE11" s="3">
        <f t="shared" si="10"/>
        <v>16</v>
      </c>
      <c r="AF11" s="3">
        <f t="shared" si="11"/>
        <v>45</v>
      </c>
    </row>
    <row r="12">
      <c r="A12" s="1">
        <v>0.206155427804707</v>
      </c>
      <c r="B12" s="1">
        <v>0.0601057521443557</v>
      </c>
      <c r="C12" s="1">
        <v>0.0623379935368593</v>
      </c>
      <c r="D12" s="1">
        <v>0.239438142036702</v>
      </c>
      <c r="E12" s="1">
        <v>0.240423008577423</v>
      </c>
      <c r="F12" s="1">
        <v>108976.74766662</v>
      </c>
      <c r="G12" s="1">
        <v>0.6</v>
      </c>
      <c r="H12" s="1">
        <v>0.0</v>
      </c>
      <c r="I12" s="1">
        <v>2301789.77247495</v>
      </c>
      <c r="J12" s="1">
        <v>2924025.538911</v>
      </c>
      <c r="K12" s="1">
        <v>0.316786272883791</v>
      </c>
      <c r="L12" s="1">
        <v>0.208272008280922</v>
      </c>
      <c r="M12" s="1">
        <v>0.14753097203221</v>
      </c>
      <c r="N12" s="1">
        <v>0.277425372930244</v>
      </c>
      <c r="O12" s="1">
        <v>0.754382060921964</v>
      </c>
      <c r="P12" s="1">
        <v>113933.307874374</v>
      </c>
      <c r="Q12" s="1">
        <v>0.4</v>
      </c>
      <c r="R12" s="1">
        <v>0.0</v>
      </c>
      <c r="S12" s="1">
        <v>2337642.23243278</v>
      </c>
      <c r="T12" s="1">
        <v>2969569.84057944</v>
      </c>
      <c r="V12" s="3">
        <f t="shared" si="1"/>
        <v>0.2</v>
      </c>
      <c r="W12" s="3">
        <f t="shared" si="2"/>
        <v>1</v>
      </c>
      <c r="X12" s="3">
        <f t="shared" si="3"/>
        <v>0.2</v>
      </c>
      <c r="Y12" s="3">
        <f t="shared" si="4"/>
        <v>8</v>
      </c>
      <c r="Z12" s="3">
        <f t="shared" si="5"/>
        <v>8</v>
      </c>
      <c r="AA12" s="3">
        <f t="shared" si="6"/>
        <v>18</v>
      </c>
      <c r="AB12" s="3">
        <f t="shared" si="7"/>
        <v>26</v>
      </c>
      <c r="AC12" s="3">
        <f t="shared" si="8"/>
        <v>28</v>
      </c>
      <c r="AD12" s="3">
        <f t="shared" si="9"/>
        <v>44</v>
      </c>
      <c r="AE12" s="3">
        <f t="shared" si="10"/>
        <v>38</v>
      </c>
      <c r="AF12" s="3">
        <f t="shared" si="11"/>
        <v>23</v>
      </c>
    </row>
    <row r="13">
      <c r="A13" s="1">
        <v>0.0</v>
      </c>
      <c r="B13" s="1">
        <v>0.766755277548426</v>
      </c>
      <c r="C13" s="1">
        <v>0.707106781186547</v>
      </c>
      <c r="D13" s="1">
        <v>1.0</v>
      </c>
      <c r="E13" s="1">
        <v>1.53351055509685</v>
      </c>
      <c r="F13" s="1">
        <v>0.0</v>
      </c>
      <c r="G13" s="1">
        <v>0.5</v>
      </c>
      <c r="H13" s="1">
        <v>0.0</v>
      </c>
      <c r="I13" s="1">
        <v>2442858.29210714</v>
      </c>
      <c r="J13" s="1">
        <v>3384636.02433604</v>
      </c>
      <c r="K13" s="1">
        <v>0.0</v>
      </c>
      <c r="L13" s="1">
        <v>4.50682342886038</v>
      </c>
      <c r="M13" s="1">
        <v>0.707106781186547</v>
      </c>
      <c r="N13" s="1">
        <v>1.0</v>
      </c>
      <c r="O13" s="1">
        <v>9.01364685772076</v>
      </c>
      <c r="P13" s="1">
        <v>0.0</v>
      </c>
      <c r="Q13" s="1">
        <v>0.5</v>
      </c>
      <c r="R13" s="1">
        <v>0.0</v>
      </c>
      <c r="S13" s="1">
        <v>2487157.86527929</v>
      </c>
      <c r="T13" s="1">
        <v>3446014.15754732</v>
      </c>
      <c r="V13" s="3">
        <f t="shared" si="1"/>
        <v>0</v>
      </c>
      <c r="W13" s="3">
        <f t="shared" si="2"/>
        <v>-1</v>
      </c>
      <c r="X13" s="3">
        <f t="shared" si="3"/>
        <v>0</v>
      </c>
      <c r="Y13" s="3">
        <f t="shared" si="4"/>
        <v>2.5</v>
      </c>
      <c r="Z13" s="3">
        <f t="shared" si="5"/>
        <v>-2.5</v>
      </c>
      <c r="AA13" s="3">
        <f t="shared" si="6"/>
        <v>6</v>
      </c>
      <c r="AB13" s="3">
        <f t="shared" si="7"/>
        <v>6</v>
      </c>
      <c r="AC13" s="3">
        <f t="shared" si="8"/>
        <v>52</v>
      </c>
      <c r="AD13" s="3">
        <f t="shared" si="9"/>
        <v>57</v>
      </c>
      <c r="AE13" s="3">
        <f t="shared" si="10"/>
        <v>30.5</v>
      </c>
      <c r="AF13" s="3">
        <f t="shared" si="11"/>
        <v>30.5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1.0</v>
      </c>
      <c r="H14" s="1">
        <v>0.0</v>
      </c>
      <c r="I14" s="1">
        <v>2697397.87125051</v>
      </c>
      <c r="J14" s="1">
        <v>3737307.12209633</v>
      </c>
      <c r="K14" s="1">
        <v>0.0</v>
      </c>
      <c r="L14" s="1">
        <v>14.6047221064462</v>
      </c>
      <c r="M14" s="1">
        <v>1.41588838268763</v>
      </c>
      <c r="N14" s="1">
        <v>1.81392378773073</v>
      </c>
      <c r="O14" s="1">
        <v>35.975085683988</v>
      </c>
      <c r="P14" s="1">
        <v>174717.116080048</v>
      </c>
      <c r="Q14" s="1">
        <v>0.0</v>
      </c>
      <c r="R14" s="1">
        <v>0.0</v>
      </c>
      <c r="S14" s="1">
        <v>2718174.25119578</v>
      </c>
      <c r="T14" s="1">
        <v>3766093.19713981</v>
      </c>
      <c r="V14" s="3">
        <f t="shared" si="1"/>
        <v>1</v>
      </c>
      <c r="W14" s="3">
        <f t="shared" si="2"/>
        <v>1</v>
      </c>
      <c r="X14" s="3">
        <f t="shared" si="3"/>
        <v>1</v>
      </c>
      <c r="Y14" s="3">
        <f t="shared" si="4"/>
        <v>27.5</v>
      </c>
      <c r="Z14" s="3">
        <f t="shared" si="5"/>
        <v>27.5</v>
      </c>
      <c r="AA14" s="3">
        <f t="shared" si="6"/>
        <v>6</v>
      </c>
      <c r="AB14" s="3">
        <f t="shared" si="7"/>
        <v>6</v>
      </c>
      <c r="AC14" s="3">
        <f t="shared" si="8"/>
        <v>10.5</v>
      </c>
      <c r="AD14" s="3">
        <f t="shared" si="9"/>
        <v>60</v>
      </c>
      <c r="AE14" s="3">
        <f t="shared" si="10"/>
        <v>57.5</v>
      </c>
      <c r="AF14" s="3">
        <f t="shared" si="11"/>
        <v>3.5</v>
      </c>
    </row>
    <row r="15">
      <c r="A15" s="1">
        <v>0.337810142518862</v>
      </c>
      <c r="B15" s="1">
        <v>0.161687360398013</v>
      </c>
      <c r="C15" s="1">
        <v>0.169603526947864</v>
      </c>
      <c r="D15" s="1">
        <v>0.432642015546092</v>
      </c>
      <c r="E15" s="1">
        <v>0.590099077186649</v>
      </c>
      <c r="F15" s="1">
        <v>7279.02390765509</v>
      </c>
      <c r="G15" s="1">
        <v>0.333333333333333</v>
      </c>
      <c r="H15" s="1">
        <v>0.0</v>
      </c>
      <c r="I15" s="1">
        <v>1473354.73018888</v>
      </c>
      <c r="J15" s="1">
        <v>1667164.02251197</v>
      </c>
      <c r="K15" s="1">
        <v>0.627865308212365</v>
      </c>
      <c r="L15" s="1">
        <v>0.0</v>
      </c>
      <c r="M15" s="1">
        <v>0.257944721577352</v>
      </c>
      <c r="N15" s="1">
        <v>0.168647268967844</v>
      </c>
      <c r="O15" s="1">
        <v>0.0</v>
      </c>
      <c r="P15" s="1">
        <v>0.0</v>
      </c>
      <c r="Q15" s="1">
        <v>0.666666666666666</v>
      </c>
      <c r="R15" s="1">
        <v>0.0</v>
      </c>
      <c r="S15" s="1">
        <v>1490375.61903417</v>
      </c>
      <c r="T15" s="1">
        <v>1686423.98153644</v>
      </c>
      <c r="V15" s="3">
        <f t="shared" si="1"/>
        <v>-0.3333333333</v>
      </c>
      <c r="W15" s="3">
        <f t="shared" si="2"/>
        <v>-1</v>
      </c>
      <c r="X15" s="3">
        <f t="shared" si="3"/>
        <v>0.3333333333</v>
      </c>
      <c r="Y15" s="3">
        <f t="shared" si="4"/>
        <v>15</v>
      </c>
      <c r="Z15" s="3">
        <f t="shared" si="5"/>
        <v>-15</v>
      </c>
      <c r="AA15" s="3">
        <f t="shared" si="6"/>
        <v>29</v>
      </c>
      <c r="AB15" s="3">
        <f t="shared" si="7"/>
        <v>53</v>
      </c>
      <c r="AC15" s="3">
        <f t="shared" si="8"/>
        <v>40</v>
      </c>
      <c r="AD15" s="3">
        <f t="shared" si="9"/>
        <v>10.5</v>
      </c>
      <c r="AE15" s="3">
        <f t="shared" si="10"/>
        <v>16</v>
      </c>
      <c r="AF15" s="3">
        <f t="shared" si="11"/>
        <v>45</v>
      </c>
    </row>
    <row r="16">
      <c r="A16" s="1">
        <v>0.648638468745835</v>
      </c>
      <c r="B16" s="1">
        <v>0.0</v>
      </c>
      <c r="C16" s="1">
        <v>0.502007737935126</v>
      </c>
      <c r="D16" s="1">
        <v>0.286336233528229</v>
      </c>
      <c r="E16" s="1">
        <v>0.0</v>
      </c>
      <c r="F16" s="1">
        <v>0.0</v>
      </c>
      <c r="G16" s="1">
        <v>0.2</v>
      </c>
      <c r="H16" s="1">
        <v>0.0</v>
      </c>
      <c r="I16" s="1">
        <v>1730823.33432917</v>
      </c>
      <c r="J16" s="1">
        <v>1988419.93776636</v>
      </c>
      <c r="K16" s="1">
        <v>0.507258035247656</v>
      </c>
      <c r="L16" s="1">
        <v>0.0510198073406104</v>
      </c>
      <c r="M16" s="1">
        <v>0.0473056718270725</v>
      </c>
      <c r="N16" s="1">
        <v>0.232520720270849</v>
      </c>
      <c r="O16" s="1">
        <v>0.255099036703052</v>
      </c>
      <c r="P16" s="1">
        <v>118132.776289387</v>
      </c>
      <c r="Q16" s="1">
        <v>0.8</v>
      </c>
      <c r="R16" s="1">
        <v>0.0</v>
      </c>
      <c r="S16" s="1">
        <v>1642202.89731446</v>
      </c>
      <c r="T16" s="1">
        <v>1886610.16382241</v>
      </c>
      <c r="V16" s="3">
        <f t="shared" si="1"/>
        <v>-0.6</v>
      </c>
      <c r="W16" s="3">
        <f t="shared" si="2"/>
        <v>-1</v>
      </c>
      <c r="X16" s="3">
        <f t="shared" si="3"/>
        <v>0.6</v>
      </c>
      <c r="Y16" s="3">
        <f t="shared" si="4"/>
        <v>22.5</v>
      </c>
      <c r="Z16" s="3">
        <f t="shared" si="5"/>
        <v>-22.5</v>
      </c>
      <c r="AA16" s="3">
        <f t="shared" si="6"/>
        <v>54</v>
      </c>
      <c r="AB16" s="3">
        <f t="shared" si="7"/>
        <v>43</v>
      </c>
      <c r="AC16" s="3">
        <f t="shared" si="8"/>
        <v>10.5</v>
      </c>
      <c r="AD16" s="3">
        <f t="shared" si="9"/>
        <v>25</v>
      </c>
      <c r="AE16" s="3">
        <f t="shared" si="10"/>
        <v>8.5</v>
      </c>
      <c r="AF16" s="3">
        <f t="shared" si="11"/>
        <v>52.5</v>
      </c>
    </row>
    <row r="17">
      <c r="A17" s="1">
        <v>0.3286510993871</v>
      </c>
      <c r="B17" s="1">
        <v>0.0445441218100221</v>
      </c>
      <c r="C17" s="1">
        <v>0.089217539390134</v>
      </c>
      <c r="D17" s="1">
        <v>0.182817042680154</v>
      </c>
      <c r="E17" s="1">
        <v>0.206490931035796</v>
      </c>
      <c r="F17" s="1">
        <v>62311.4387747462</v>
      </c>
      <c r="G17" s="1">
        <v>0.428571428571428</v>
      </c>
      <c r="H17" s="1">
        <v>0.0</v>
      </c>
      <c r="I17" s="1">
        <v>2159015.54037166</v>
      </c>
      <c r="J17" s="1">
        <v>2688261.0037309</v>
      </c>
      <c r="K17" s="1">
        <v>0.286658348445496</v>
      </c>
      <c r="L17" s="1">
        <v>0.155830201494374</v>
      </c>
      <c r="M17" s="1">
        <v>0.0875778843186505</v>
      </c>
      <c r="N17" s="1">
        <v>0.232506060556344</v>
      </c>
      <c r="O17" s="1">
        <v>0.803809734245</v>
      </c>
      <c r="P17" s="1">
        <v>43016.4041919644</v>
      </c>
      <c r="Q17" s="1">
        <v>0.571428571428571</v>
      </c>
      <c r="R17" s="1">
        <v>0.0</v>
      </c>
      <c r="S17" s="1">
        <v>2199215.95119716</v>
      </c>
      <c r="T17" s="1">
        <v>2738316.01184491</v>
      </c>
      <c r="V17" s="3">
        <f t="shared" si="1"/>
        <v>-0.1428571429</v>
      </c>
      <c r="W17" s="3">
        <f t="shared" si="2"/>
        <v>-1</v>
      </c>
      <c r="X17" s="3">
        <f t="shared" si="3"/>
        <v>0.1428571429</v>
      </c>
      <c r="Y17" s="3">
        <f t="shared" si="4"/>
        <v>5.5</v>
      </c>
      <c r="Z17" s="3">
        <f t="shared" si="5"/>
        <v>-5.5</v>
      </c>
      <c r="AA17" s="3">
        <f t="shared" si="6"/>
        <v>27</v>
      </c>
      <c r="AB17" s="3">
        <f t="shared" si="7"/>
        <v>24</v>
      </c>
      <c r="AC17" s="3">
        <f t="shared" si="8"/>
        <v>22</v>
      </c>
      <c r="AD17" s="3">
        <f t="shared" si="9"/>
        <v>39</v>
      </c>
      <c r="AE17" s="3">
        <f t="shared" si="10"/>
        <v>25.5</v>
      </c>
      <c r="AF17" s="3">
        <f t="shared" si="11"/>
        <v>35.5</v>
      </c>
    </row>
    <row r="18">
      <c r="A18" s="1">
        <v>0.679979746430175</v>
      </c>
      <c r="B18" s="1">
        <v>0.0</v>
      </c>
      <c r="C18" s="1">
        <v>0.143715511772374</v>
      </c>
      <c r="D18" s="1">
        <v>0.158524397713787</v>
      </c>
      <c r="E18" s="1">
        <v>0.0</v>
      </c>
      <c r="F18" s="1">
        <v>25438.4532242955</v>
      </c>
      <c r="G18" s="1">
        <v>0.571428571428571</v>
      </c>
      <c r="H18" s="1">
        <v>0.0</v>
      </c>
      <c r="I18" s="1">
        <v>1828434.65867059</v>
      </c>
      <c r="J18" s="1">
        <v>2047425.02171361</v>
      </c>
      <c r="K18" s="1">
        <v>0.473878932132527</v>
      </c>
      <c r="L18" s="1">
        <v>0.0876705177800831</v>
      </c>
      <c r="M18" s="1">
        <v>0.110986221059887</v>
      </c>
      <c r="N18" s="1">
        <v>0.239491937452154</v>
      </c>
      <c r="O18" s="1">
        <v>0.361272535191881</v>
      </c>
      <c r="P18" s="1">
        <v>41037.0883495977</v>
      </c>
      <c r="Q18" s="1">
        <v>0.428571428571428</v>
      </c>
      <c r="R18" s="1">
        <v>0.0</v>
      </c>
      <c r="S18" s="1">
        <v>1793909.45655666</v>
      </c>
      <c r="T18" s="1">
        <v>2008764.64062475</v>
      </c>
      <c r="V18" s="3">
        <f t="shared" si="1"/>
        <v>0.1428571429</v>
      </c>
      <c r="W18" s="3">
        <f t="shared" si="2"/>
        <v>1</v>
      </c>
      <c r="X18" s="3">
        <f t="shared" si="3"/>
        <v>0.1428571429</v>
      </c>
      <c r="Y18" s="3">
        <f t="shared" si="4"/>
        <v>5.5</v>
      </c>
      <c r="Z18" s="3">
        <f t="shared" si="5"/>
        <v>5.5</v>
      </c>
      <c r="AA18" s="3">
        <f t="shared" si="6"/>
        <v>55</v>
      </c>
      <c r="AB18" s="3">
        <f t="shared" si="7"/>
        <v>42</v>
      </c>
      <c r="AC18" s="3">
        <f t="shared" si="8"/>
        <v>10.5</v>
      </c>
      <c r="AD18" s="3">
        <f t="shared" si="9"/>
        <v>32</v>
      </c>
      <c r="AE18" s="3">
        <f t="shared" si="10"/>
        <v>35.5</v>
      </c>
      <c r="AF18" s="3">
        <f t="shared" si="11"/>
        <v>25.5</v>
      </c>
    </row>
    <row r="19">
      <c r="A19" s="1">
        <v>0.0</v>
      </c>
      <c r="B19" s="1">
        <v>0.0</v>
      </c>
      <c r="C19" s="1">
        <v>0.22070733699524</v>
      </c>
      <c r="D19" s="1">
        <v>0.600566274418961</v>
      </c>
      <c r="E19" s="1">
        <v>0.0</v>
      </c>
      <c r="F19" s="1">
        <v>0.0</v>
      </c>
      <c r="G19" s="1">
        <v>0.666666666666666</v>
      </c>
      <c r="H19" s="1">
        <v>0.0</v>
      </c>
      <c r="I19" s="1">
        <v>1629373.54064452</v>
      </c>
      <c r="J19" s="1">
        <v>1988857.24090813</v>
      </c>
      <c r="K19" s="1">
        <v>0.433132417310326</v>
      </c>
      <c r="L19" s="1">
        <v>1.34595260577963</v>
      </c>
      <c r="M19" s="1">
        <v>0.40228836668476</v>
      </c>
      <c r="N19" s="1">
        <v>0.399433725581038</v>
      </c>
      <c r="O19" s="1">
        <v>4.01970644156735</v>
      </c>
      <c r="P19" s="1">
        <v>68052.9827155062</v>
      </c>
      <c r="Q19" s="1">
        <v>0.333333333333333</v>
      </c>
      <c r="R19" s="1">
        <v>0.0</v>
      </c>
      <c r="S19" s="1">
        <v>1637714.71594362</v>
      </c>
      <c r="T19" s="1">
        <v>1999038.57860215</v>
      </c>
      <c r="V19" s="3">
        <f t="shared" si="1"/>
        <v>0.3333333333</v>
      </c>
      <c r="W19" s="3">
        <f t="shared" si="2"/>
        <v>1</v>
      </c>
      <c r="X19" s="3">
        <f t="shared" si="3"/>
        <v>0.3333333333</v>
      </c>
      <c r="Y19" s="3">
        <f t="shared" si="4"/>
        <v>15</v>
      </c>
      <c r="Z19" s="3">
        <f t="shared" si="5"/>
        <v>15</v>
      </c>
      <c r="AA19" s="3">
        <f t="shared" si="6"/>
        <v>6</v>
      </c>
      <c r="AB19" s="3">
        <f t="shared" si="7"/>
        <v>35</v>
      </c>
      <c r="AC19" s="3">
        <f t="shared" si="8"/>
        <v>10.5</v>
      </c>
      <c r="AD19" s="3">
        <f t="shared" si="9"/>
        <v>56</v>
      </c>
      <c r="AE19" s="3">
        <f t="shared" si="10"/>
        <v>45</v>
      </c>
      <c r="AF19" s="3">
        <f t="shared" si="11"/>
        <v>16</v>
      </c>
    </row>
    <row r="20">
      <c r="A20" s="1">
        <v>0.511720369677679</v>
      </c>
      <c r="B20" s="1">
        <v>4.78636717258674</v>
      </c>
      <c r="C20" s="1">
        <v>0.513733809822014</v>
      </c>
      <c r="D20" s="1">
        <v>0.318076295740831</v>
      </c>
      <c r="E20" s="1">
        <v>9.57273434517349</v>
      </c>
      <c r="F20" s="1">
        <v>0.0</v>
      </c>
      <c r="G20" s="1">
        <v>0.333333333333333</v>
      </c>
      <c r="H20" s="1">
        <v>0.0</v>
      </c>
      <c r="I20" s="1">
        <v>2228658.63517043</v>
      </c>
      <c r="J20" s="1">
        <v>2647660.56527218</v>
      </c>
      <c r="K20" s="1">
        <v>0.0</v>
      </c>
      <c r="L20" s="1">
        <v>0.0</v>
      </c>
      <c r="M20" s="1">
        <v>0.242055220639646</v>
      </c>
      <c r="N20" s="1">
        <v>0.681923704259168</v>
      </c>
      <c r="O20" s="1">
        <v>0.0</v>
      </c>
      <c r="P20" s="1">
        <v>0.0</v>
      </c>
      <c r="Q20" s="1">
        <v>0.666666666666666</v>
      </c>
      <c r="R20" s="1">
        <v>0.0</v>
      </c>
      <c r="S20" s="1">
        <v>2224267.58260106</v>
      </c>
      <c r="T20" s="1">
        <v>2642444.04327766</v>
      </c>
      <c r="V20" s="3">
        <f t="shared" si="1"/>
        <v>-0.3333333333</v>
      </c>
      <c r="W20" s="3">
        <f t="shared" si="2"/>
        <v>-1</v>
      </c>
      <c r="X20" s="3">
        <f t="shared" si="3"/>
        <v>0.3333333333</v>
      </c>
      <c r="Y20" s="3">
        <f t="shared" si="4"/>
        <v>15</v>
      </c>
      <c r="Z20" s="3">
        <f t="shared" si="5"/>
        <v>-15</v>
      </c>
      <c r="AA20" s="3">
        <f t="shared" si="6"/>
        <v>44</v>
      </c>
      <c r="AB20" s="3">
        <f t="shared" si="7"/>
        <v>6</v>
      </c>
      <c r="AC20" s="3">
        <f t="shared" si="8"/>
        <v>58</v>
      </c>
      <c r="AD20" s="3">
        <f t="shared" si="9"/>
        <v>10.5</v>
      </c>
      <c r="AE20" s="3">
        <f t="shared" si="10"/>
        <v>16</v>
      </c>
      <c r="AF20" s="3">
        <f t="shared" si="11"/>
        <v>45</v>
      </c>
    </row>
    <row r="21">
      <c r="A21" s="1">
        <v>0.0</v>
      </c>
      <c r="B21" s="1">
        <v>0.197266851478062</v>
      </c>
      <c r="C21" s="1">
        <v>0.315047873151769</v>
      </c>
      <c r="D21" s="1">
        <v>0.326996572560515</v>
      </c>
      <c r="E21" s="1">
        <v>0.394533702956125</v>
      </c>
      <c r="F21" s="1">
        <v>0.0</v>
      </c>
      <c r="G21" s="1">
        <v>0.333333333333333</v>
      </c>
      <c r="H21" s="1">
        <v>0.0</v>
      </c>
      <c r="I21" s="1">
        <v>1897087.05716343</v>
      </c>
      <c r="J21" s="1">
        <v>2474061.63368375</v>
      </c>
      <c r="K21" s="1">
        <v>0.182138743741654</v>
      </c>
      <c r="L21" s="1">
        <v>0.0</v>
      </c>
      <c r="M21" s="1">
        <v>0.183536638833061</v>
      </c>
      <c r="N21" s="1">
        <v>0.442994945434949</v>
      </c>
      <c r="O21" s="1">
        <v>0.0</v>
      </c>
      <c r="P21" s="1">
        <v>0.0</v>
      </c>
      <c r="Q21" s="1">
        <v>0.666666666666666</v>
      </c>
      <c r="R21" s="1">
        <v>0.0</v>
      </c>
      <c r="S21" s="1">
        <v>1999869.55532764</v>
      </c>
      <c r="T21" s="1">
        <v>2608104.42149783</v>
      </c>
      <c r="V21" s="3">
        <f t="shared" si="1"/>
        <v>-0.3333333333</v>
      </c>
      <c r="W21" s="3">
        <f t="shared" si="2"/>
        <v>-1</v>
      </c>
      <c r="X21" s="3">
        <f t="shared" si="3"/>
        <v>0.3333333333</v>
      </c>
      <c r="Y21" s="3">
        <f t="shared" si="4"/>
        <v>15</v>
      </c>
      <c r="Z21" s="3">
        <f t="shared" si="5"/>
        <v>-15</v>
      </c>
      <c r="AA21" s="3">
        <f t="shared" si="6"/>
        <v>6</v>
      </c>
      <c r="AB21" s="3">
        <f t="shared" si="7"/>
        <v>15</v>
      </c>
      <c r="AC21" s="3">
        <f t="shared" si="8"/>
        <v>43</v>
      </c>
      <c r="AD21" s="3">
        <f t="shared" si="9"/>
        <v>10.5</v>
      </c>
      <c r="AE21" s="3">
        <f t="shared" si="10"/>
        <v>16</v>
      </c>
      <c r="AF21" s="3">
        <f t="shared" si="11"/>
        <v>45</v>
      </c>
    </row>
    <row r="22">
      <c r="A22" s="1">
        <v>0.259952227765783</v>
      </c>
      <c r="B22" s="1">
        <v>0.0</v>
      </c>
      <c r="C22" s="1">
        <v>0.239058299647648</v>
      </c>
      <c r="D22" s="1">
        <v>0.445557989923536</v>
      </c>
      <c r="E22" s="1">
        <v>0.0</v>
      </c>
      <c r="F22" s="1">
        <v>0.0</v>
      </c>
      <c r="G22" s="1">
        <v>0.4</v>
      </c>
      <c r="H22" s="1">
        <v>0.0</v>
      </c>
      <c r="I22" s="1">
        <v>2400113.50352897</v>
      </c>
      <c r="J22" s="1">
        <v>3093663.94438527</v>
      </c>
      <c r="K22" s="1">
        <v>0.102509457508231</v>
      </c>
      <c r="L22" s="1">
        <v>0.097011857866053</v>
      </c>
      <c r="M22" s="1">
        <v>0.127366477603853</v>
      </c>
      <c r="N22" s="1">
        <v>0.351581147793427</v>
      </c>
      <c r="O22" s="1">
        <v>0.388047431464212</v>
      </c>
      <c r="P22" s="1">
        <v>81867.0869016809</v>
      </c>
      <c r="Q22" s="1">
        <v>0.6</v>
      </c>
      <c r="R22" s="1">
        <v>0.0</v>
      </c>
      <c r="S22" s="1">
        <v>2338383.03008536</v>
      </c>
      <c r="T22" s="1">
        <v>3014095.79312123</v>
      </c>
      <c r="V22" s="3">
        <f t="shared" si="1"/>
        <v>-0.2</v>
      </c>
      <c r="W22" s="3">
        <f t="shared" si="2"/>
        <v>-1</v>
      </c>
      <c r="X22" s="3">
        <f t="shared" si="3"/>
        <v>0.2</v>
      </c>
      <c r="Y22" s="3">
        <f t="shared" si="4"/>
        <v>8</v>
      </c>
      <c r="Z22" s="3">
        <f t="shared" si="5"/>
        <v>-8</v>
      </c>
      <c r="AA22" s="3">
        <f t="shared" si="6"/>
        <v>21</v>
      </c>
      <c r="AB22" s="3">
        <f t="shared" si="7"/>
        <v>14</v>
      </c>
      <c r="AC22" s="3">
        <f t="shared" si="8"/>
        <v>10.5</v>
      </c>
      <c r="AD22" s="3">
        <f t="shared" si="9"/>
        <v>33</v>
      </c>
      <c r="AE22" s="3">
        <f t="shared" si="10"/>
        <v>23</v>
      </c>
      <c r="AF22" s="3">
        <f t="shared" si="11"/>
        <v>38</v>
      </c>
    </row>
    <row r="23">
      <c r="A23" s="1">
        <v>0.564890106663246</v>
      </c>
      <c r="B23" s="1">
        <v>0.137294891276301</v>
      </c>
      <c r="C23" s="1">
        <v>0.128420425213394</v>
      </c>
      <c r="D23" s="1">
        <v>0.366446059419365</v>
      </c>
      <c r="E23" s="1">
        <v>0.391371874591472</v>
      </c>
      <c r="F23" s="1">
        <v>16529.6150241526</v>
      </c>
      <c r="G23" s="1">
        <v>0.666666666666666</v>
      </c>
      <c r="H23" s="1">
        <v>0.0</v>
      </c>
      <c r="I23" s="1">
        <v>1819095.25883498</v>
      </c>
      <c r="J23" s="1">
        <v>1955076.38263913</v>
      </c>
      <c r="K23" s="1">
        <v>0.85904409969238</v>
      </c>
      <c r="L23" s="1">
        <v>0.0</v>
      </c>
      <c r="M23" s="1">
        <v>0.621441282684744</v>
      </c>
      <c r="N23" s="1">
        <v>0.122351440728165</v>
      </c>
      <c r="O23" s="1">
        <v>0.0</v>
      </c>
      <c r="P23" s="1">
        <v>0.0</v>
      </c>
      <c r="Q23" s="1">
        <v>0.333333333333333</v>
      </c>
      <c r="R23" s="1">
        <v>0.0</v>
      </c>
      <c r="S23" s="1">
        <v>1833514.700455</v>
      </c>
      <c r="T23" s="1">
        <v>1970573.74207239</v>
      </c>
      <c r="V23" s="3">
        <f t="shared" si="1"/>
        <v>0.3333333333</v>
      </c>
      <c r="W23" s="3">
        <f t="shared" si="2"/>
        <v>1</v>
      </c>
      <c r="X23" s="3">
        <f t="shared" si="3"/>
        <v>0.3333333333</v>
      </c>
      <c r="Y23" s="3">
        <f t="shared" si="4"/>
        <v>15</v>
      </c>
      <c r="Z23" s="3">
        <f t="shared" si="5"/>
        <v>15</v>
      </c>
      <c r="AA23" s="3">
        <f t="shared" si="6"/>
        <v>48</v>
      </c>
      <c r="AB23" s="3">
        <f t="shared" si="7"/>
        <v>60</v>
      </c>
      <c r="AC23" s="3">
        <f t="shared" si="8"/>
        <v>34</v>
      </c>
      <c r="AD23" s="3">
        <f t="shared" si="9"/>
        <v>10.5</v>
      </c>
      <c r="AE23" s="3">
        <f t="shared" si="10"/>
        <v>45</v>
      </c>
      <c r="AF23" s="3">
        <f t="shared" si="11"/>
        <v>16</v>
      </c>
    </row>
    <row r="24">
      <c r="A24" s="1">
        <v>0.340667694013762</v>
      </c>
      <c r="B24" s="1">
        <v>0.0</v>
      </c>
      <c r="C24" s="1">
        <v>0.0262696388529227</v>
      </c>
      <c r="D24" s="1">
        <v>0.138096603886873</v>
      </c>
      <c r="E24" s="1">
        <v>0.0</v>
      </c>
      <c r="F24" s="1">
        <v>78570.7737658975</v>
      </c>
      <c r="G24" s="1">
        <v>0.857142857142857</v>
      </c>
      <c r="H24" s="1">
        <v>0.0</v>
      </c>
      <c r="I24" s="1">
        <v>2130161.24736145</v>
      </c>
      <c r="J24" s="1">
        <v>2686211.30253865</v>
      </c>
      <c r="K24" s="1">
        <v>0.279362356688452</v>
      </c>
      <c r="L24" s="1">
        <v>0.064904037602892</v>
      </c>
      <c r="M24" s="1">
        <v>0.164763800913195</v>
      </c>
      <c r="N24" s="1">
        <v>0.397394756333812</v>
      </c>
      <c r="O24" s="1">
        <v>0.297767418412085</v>
      </c>
      <c r="P24" s="1">
        <v>14745.6893160778</v>
      </c>
      <c r="Q24" s="1">
        <v>0.142857142857142</v>
      </c>
      <c r="R24" s="1">
        <v>0.0</v>
      </c>
      <c r="S24" s="1">
        <v>2238568.15668926</v>
      </c>
      <c r="T24" s="1">
        <v>2822916.63010949</v>
      </c>
      <c r="V24" s="3">
        <f t="shared" si="1"/>
        <v>0.7142857143</v>
      </c>
      <c r="W24" s="3">
        <f t="shared" si="2"/>
        <v>1</v>
      </c>
      <c r="X24" s="3">
        <f t="shared" si="3"/>
        <v>0.7142857143</v>
      </c>
      <c r="Y24" s="3">
        <f t="shared" si="4"/>
        <v>24</v>
      </c>
      <c r="Z24" s="3">
        <f t="shared" si="5"/>
        <v>24</v>
      </c>
      <c r="AA24" s="3">
        <f t="shared" si="6"/>
        <v>30</v>
      </c>
      <c r="AB24" s="3">
        <f t="shared" si="7"/>
        <v>23</v>
      </c>
      <c r="AC24" s="3">
        <f t="shared" si="8"/>
        <v>10.5</v>
      </c>
      <c r="AD24" s="3">
        <f t="shared" si="9"/>
        <v>29</v>
      </c>
      <c r="AE24" s="3">
        <f t="shared" si="10"/>
        <v>54</v>
      </c>
      <c r="AF24" s="3">
        <f t="shared" si="11"/>
        <v>7</v>
      </c>
    </row>
    <row r="25">
      <c r="A25" s="1">
        <v>0.746666366464888</v>
      </c>
      <c r="B25" s="1">
        <v>0.0469824147102133</v>
      </c>
      <c r="C25" s="1">
        <v>0.304319197089775</v>
      </c>
      <c r="D25" s="1">
        <v>0.159596575716696</v>
      </c>
      <c r="E25" s="1">
        <v>0.187929658840853</v>
      </c>
      <c r="F25" s="1">
        <v>101520.07736295</v>
      </c>
      <c r="G25" s="1">
        <v>0.5</v>
      </c>
      <c r="H25" s="1">
        <v>0.0</v>
      </c>
      <c r="I25" s="1">
        <v>2066654.45073049</v>
      </c>
      <c r="J25" s="1">
        <v>2278658.65683765</v>
      </c>
      <c r="K25" s="1">
        <v>0.687321365567203</v>
      </c>
      <c r="L25" s="1">
        <v>0.0801913663398487</v>
      </c>
      <c r="M25" s="1">
        <v>0.236980923491822</v>
      </c>
      <c r="N25" s="1">
        <v>0.140968170354052</v>
      </c>
      <c r="O25" s="1">
        <v>0.320765465359395</v>
      </c>
      <c r="P25" s="1">
        <v>25463.2456942454</v>
      </c>
      <c r="Q25" s="1">
        <v>0.5</v>
      </c>
      <c r="R25" s="1">
        <v>0.0</v>
      </c>
      <c r="S25" s="1">
        <v>2017753.51215252</v>
      </c>
      <c r="T25" s="1">
        <v>2224741.13355222</v>
      </c>
      <c r="V25" s="3">
        <f t="shared" si="1"/>
        <v>0</v>
      </c>
      <c r="W25" s="3">
        <f t="shared" si="2"/>
        <v>-1</v>
      </c>
      <c r="X25" s="3">
        <f t="shared" si="3"/>
        <v>0</v>
      </c>
      <c r="Y25" s="3">
        <f t="shared" si="4"/>
        <v>2.5</v>
      </c>
      <c r="Z25" s="3">
        <f t="shared" si="5"/>
        <v>-2.5</v>
      </c>
      <c r="AA25" s="3">
        <f t="shared" si="6"/>
        <v>58</v>
      </c>
      <c r="AB25" s="3">
        <f t="shared" si="7"/>
        <v>56</v>
      </c>
      <c r="AC25" s="3">
        <f t="shared" si="8"/>
        <v>23</v>
      </c>
      <c r="AD25" s="3">
        <f t="shared" si="9"/>
        <v>31</v>
      </c>
      <c r="AE25" s="3">
        <f t="shared" si="10"/>
        <v>30.5</v>
      </c>
      <c r="AF25" s="3">
        <f t="shared" si="11"/>
        <v>30.5</v>
      </c>
    </row>
    <row r="26">
      <c r="A26" s="1">
        <v>0.596817082933221</v>
      </c>
      <c r="B26" s="1">
        <v>0.0143247923557513</v>
      </c>
      <c r="C26" s="1">
        <v>0.116405939011505</v>
      </c>
      <c r="D26" s="1">
        <v>0.147271786539185</v>
      </c>
      <c r="E26" s="1">
        <v>0.0572991694230053</v>
      </c>
      <c r="F26" s="1">
        <v>22825.3348178916</v>
      </c>
      <c r="G26" s="1">
        <v>0.5</v>
      </c>
      <c r="H26" s="1">
        <v>0.0</v>
      </c>
      <c r="I26" s="1">
        <v>2133492.83331902</v>
      </c>
      <c r="J26" s="1">
        <v>2427569.79929677</v>
      </c>
      <c r="K26" s="1">
        <v>0.598121911618652</v>
      </c>
      <c r="L26" s="1">
        <v>0.285977163585997</v>
      </c>
      <c r="M26" s="1">
        <v>0.156234695901136</v>
      </c>
      <c r="N26" s="1">
        <v>0.243376114777687</v>
      </c>
      <c r="O26" s="1">
        <v>1.62111226344645</v>
      </c>
      <c r="P26" s="1">
        <v>61507.7504720398</v>
      </c>
      <c r="Q26" s="1">
        <v>0.5</v>
      </c>
      <c r="R26" s="1">
        <v>0.0</v>
      </c>
      <c r="S26" s="1">
        <v>2123107.354332</v>
      </c>
      <c r="T26" s="1">
        <v>2415752.76273448</v>
      </c>
      <c r="V26" s="3">
        <f t="shared" si="1"/>
        <v>0</v>
      </c>
      <c r="W26" s="3">
        <f t="shared" si="2"/>
        <v>-1</v>
      </c>
      <c r="X26" s="3">
        <f t="shared" si="3"/>
        <v>0</v>
      </c>
      <c r="Y26" s="3">
        <f t="shared" si="4"/>
        <v>2.5</v>
      </c>
      <c r="Z26" s="3">
        <f t="shared" si="5"/>
        <v>-2.5</v>
      </c>
      <c r="AA26" s="3">
        <f t="shared" si="6"/>
        <v>50</v>
      </c>
      <c r="AB26" s="3">
        <f t="shared" si="7"/>
        <v>51</v>
      </c>
      <c r="AC26" s="3">
        <f t="shared" si="8"/>
        <v>21</v>
      </c>
      <c r="AD26" s="3">
        <f t="shared" si="9"/>
        <v>47</v>
      </c>
      <c r="AE26" s="3">
        <f t="shared" si="10"/>
        <v>30.5</v>
      </c>
      <c r="AF26" s="3">
        <f t="shared" si="11"/>
        <v>30.5</v>
      </c>
    </row>
    <row r="27">
      <c r="A27" s="1">
        <v>0.0</v>
      </c>
      <c r="B27" s="1">
        <v>0.0</v>
      </c>
      <c r="C27" s="1">
        <v>0.26609402869065</v>
      </c>
      <c r="D27" s="1">
        <v>0.0171859938329012</v>
      </c>
      <c r="E27" s="1">
        <v>0.0</v>
      </c>
      <c r="F27" s="1">
        <v>0.0</v>
      </c>
      <c r="G27" s="1">
        <v>0.666666666666666</v>
      </c>
      <c r="H27" s="1">
        <v>0.0</v>
      </c>
      <c r="I27" s="1">
        <v>2109395.74126896</v>
      </c>
      <c r="J27" s="1">
        <v>2919333.20720871</v>
      </c>
      <c r="K27" s="1">
        <v>0.00346990253763787</v>
      </c>
      <c r="L27" s="1">
        <v>1.01474258681022</v>
      </c>
      <c r="M27" s="1">
        <v>0.427322938583187</v>
      </c>
      <c r="N27" s="1">
        <v>0.798097068381636</v>
      </c>
      <c r="O27" s="1">
        <v>3.00555648839121</v>
      </c>
      <c r="P27" s="1">
        <v>7258.52037481411</v>
      </c>
      <c r="Q27" s="1">
        <v>0.333333333333333</v>
      </c>
      <c r="R27" s="1">
        <v>0.0</v>
      </c>
      <c r="S27" s="1">
        <v>2114703.66975851</v>
      </c>
      <c r="T27" s="1">
        <v>2926678.53386276</v>
      </c>
      <c r="V27" s="3">
        <f t="shared" si="1"/>
        <v>0.3333333333</v>
      </c>
      <c r="W27" s="3">
        <f t="shared" si="2"/>
        <v>1</v>
      </c>
      <c r="X27" s="3">
        <f t="shared" si="3"/>
        <v>0.3333333333</v>
      </c>
      <c r="Y27" s="3">
        <f t="shared" si="4"/>
        <v>15</v>
      </c>
      <c r="Z27" s="3">
        <f t="shared" si="5"/>
        <v>15</v>
      </c>
      <c r="AA27" s="3">
        <f t="shared" si="6"/>
        <v>6</v>
      </c>
      <c r="AB27" s="3">
        <f t="shared" si="7"/>
        <v>12</v>
      </c>
      <c r="AC27" s="3">
        <f t="shared" si="8"/>
        <v>10.5</v>
      </c>
      <c r="AD27" s="3">
        <f t="shared" si="9"/>
        <v>54</v>
      </c>
      <c r="AE27" s="3">
        <f t="shared" si="10"/>
        <v>45</v>
      </c>
      <c r="AF27" s="3">
        <f t="shared" si="11"/>
        <v>16</v>
      </c>
    </row>
    <row r="28">
      <c r="A28" s="1">
        <v>0.0</v>
      </c>
      <c r="B28" s="1">
        <v>1.13997088680849</v>
      </c>
      <c r="C28" s="1">
        <v>1.23875551629937</v>
      </c>
      <c r="D28" s="1">
        <v>1.5368422666991</v>
      </c>
      <c r="E28" s="1">
        <v>2.78918354693534</v>
      </c>
      <c r="F28" s="1">
        <v>4877.49329936043</v>
      </c>
      <c r="G28" s="1">
        <v>0.0</v>
      </c>
      <c r="H28" s="1">
        <v>0.0</v>
      </c>
      <c r="I28" s="1">
        <v>2474095.65647989</v>
      </c>
      <c r="J28" s="1">
        <v>3087961.39338935</v>
      </c>
      <c r="K28" s="1">
        <v>0.314907393986505</v>
      </c>
      <c r="L28" s="1">
        <v>0.0</v>
      </c>
      <c r="M28" s="1">
        <v>0.0</v>
      </c>
      <c r="N28" s="1">
        <v>0.0</v>
      </c>
      <c r="O28" s="1">
        <v>0.0</v>
      </c>
      <c r="P28" s="1">
        <v>31541.4288175197</v>
      </c>
      <c r="Q28" s="1">
        <v>1.0</v>
      </c>
      <c r="R28" s="1">
        <v>0.0</v>
      </c>
      <c r="S28" s="1">
        <v>2383933.8516384</v>
      </c>
      <c r="T28" s="1">
        <v>2975429.12586203</v>
      </c>
      <c r="V28" s="3">
        <f t="shared" si="1"/>
        <v>-1</v>
      </c>
      <c r="W28" s="3">
        <f t="shared" si="2"/>
        <v>-1</v>
      </c>
      <c r="X28" s="3">
        <f t="shared" si="3"/>
        <v>1</v>
      </c>
      <c r="Y28" s="3">
        <f t="shared" si="4"/>
        <v>27.5</v>
      </c>
      <c r="Z28" s="3">
        <f t="shared" si="5"/>
        <v>-27.5</v>
      </c>
      <c r="AA28" s="3">
        <f t="shared" si="6"/>
        <v>6</v>
      </c>
      <c r="AB28" s="3">
        <f t="shared" si="7"/>
        <v>25</v>
      </c>
      <c r="AC28" s="3">
        <f t="shared" si="8"/>
        <v>55</v>
      </c>
      <c r="AD28" s="3">
        <f t="shared" si="9"/>
        <v>10.5</v>
      </c>
      <c r="AE28" s="3">
        <f t="shared" si="10"/>
        <v>3.5</v>
      </c>
      <c r="AF28" s="3">
        <f t="shared" si="11"/>
        <v>57.5</v>
      </c>
    </row>
    <row r="29">
      <c r="A29" s="1">
        <v>0.192280609898624</v>
      </c>
      <c r="B29" s="1">
        <v>0.684006492210444</v>
      </c>
      <c r="C29" s="1">
        <v>0.426531550341697</v>
      </c>
      <c r="D29" s="1">
        <v>0.532028893830106</v>
      </c>
      <c r="E29" s="1">
        <v>4.54694070335392</v>
      </c>
      <c r="F29" s="1">
        <v>30050.7796333965</v>
      </c>
      <c r="G29" s="1">
        <v>0.0</v>
      </c>
      <c r="H29" s="1">
        <v>0.0</v>
      </c>
      <c r="I29" s="1">
        <v>2835090.74283266</v>
      </c>
      <c r="J29" s="1">
        <v>3266126.13881685</v>
      </c>
      <c r="K29" s="1">
        <v>0.585377164460928</v>
      </c>
      <c r="L29" s="1">
        <v>0.0</v>
      </c>
      <c r="M29" s="1">
        <v>0.0</v>
      </c>
      <c r="N29" s="1">
        <v>0.0</v>
      </c>
      <c r="O29" s="1">
        <v>0.0</v>
      </c>
      <c r="P29" s="1">
        <v>198887.553181962</v>
      </c>
      <c r="Q29" s="1">
        <v>1.0</v>
      </c>
      <c r="R29" s="1">
        <v>0.0</v>
      </c>
      <c r="S29" s="1">
        <v>2772959.14912949</v>
      </c>
      <c r="T29" s="1">
        <v>3194548.35116398</v>
      </c>
      <c r="V29" s="3">
        <f t="shared" si="1"/>
        <v>-1</v>
      </c>
      <c r="W29" s="3">
        <f t="shared" si="2"/>
        <v>-1</v>
      </c>
      <c r="X29" s="3">
        <f t="shared" si="3"/>
        <v>1</v>
      </c>
      <c r="Y29" s="3">
        <f t="shared" si="4"/>
        <v>27.5</v>
      </c>
      <c r="Z29" s="3">
        <f t="shared" si="5"/>
        <v>-27.5</v>
      </c>
      <c r="AA29" s="3">
        <f t="shared" si="6"/>
        <v>16</v>
      </c>
      <c r="AB29" s="3">
        <f t="shared" si="7"/>
        <v>49</v>
      </c>
      <c r="AC29" s="3">
        <f t="shared" si="8"/>
        <v>51</v>
      </c>
      <c r="AD29" s="3">
        <f t="shared" si="9"/>
        <v>10.5</v>
      </c>
      <c r="AE29" s="3">
        <f t="shared" si="10"/>
        <v>3.5</v>
      </c>
      <c r="AF29" s="3">
        <f t="shared" si="11"/>
        <v>57.5</v>
      </c>
    </row>
    <row r="30">
      <c r="A30" s="1">
        <v>0.382870382426218</v>
      </c>
      <c r="B30" s="1">
        <v>0.057789620692773</v>
      </c>
      <c r="C30" s="1">
        <v>0.0531544987226939</v>
      </c>
      <c r="D30" s="1">
        <v>0.143139196131376</v>
      </c>
      <c r="E30" s="1">
        <v>0.298729326011767</v>
      </c>
      <c r="F30" s="1">
        <v>12832.3747633881</v>
      </c>
      <c r="G30" s="1">
        <v>0.666666666666666</v>
      </c>
      <c r="H30" s="1">
        <v>0.0</v>
      </c>
      <c r="I30" s="1">
        <v>2132705.78658103</v>
      </c>
      <c r="J30" s="1">
        <v>2587529.1758498</v>
      </c>
      <c r="K30" s="1">
        <v>0.435515778564395</v>
      </c>
      <c r="L30" s="1">
        <v>0.0472203939602561</v>
      </c>
      <c r="M30" s="1">
        <v>0.151310328812064</v>
      </c>
      <c r="N30" s="1">
        <v>0.15406618228277</v>
      </c>
      <c r="O30" s="1">
        <v>0.140731875917075</v>
      </c>
      <c r="P30" s="1">
        <v>82233.5399628568</v>
      </c>
      <c r="Q30" s="1">
        <v>0.333333333333333</v>
      </c>
      <c r="R30" s="1">
        <v>0.0</v>
      </c>
      <c r="S30" s="1">
        <v>2156314.35215853</v>
      </c>
      <c r="T30" s="1">
        <v>2616172.48214708</v>
      </c>
      <c r="V30" s="3">
        <f t="shared" si="1"/>
        <v>0.3333333333</v>
      </c>
      <c r="W30" s="3">
        <f t="shared" si="2"/>
        <v>1</v>
      </c>
      <c r="X30" s="3">
        <f t="shared" si="3"/>
        <v>0.3333333333</v>
      </c>
      <c r="Y30" s="3">
        <f t="shared" si="4"/>
        <v>15</v>
      </c>
      <c r="Z30" s="3">
        <f t="shared" si="5"/>
        <v>15</v>
      </c>
      <c r="AA30" s="3">
        <f t="shared" si="6"/>
        <v>32</v>
      </c>
      <c r="AB30" s="3">
        <f t="shared" si="7"/>
        <v>36</v>
      </c>
      <c r="AC30" s="3">
        <f t="shared" si="8"/>
        <v>27</v>
      </c>
      <c r="AD30" s="3">
        <f t="shared" si="9"/>
        <v>24</v>
      </c>
      <c r="AE30" s="3">
        <f t="shared" si="10"/>
        <v>45</v>
      </c>
      <c r="AF30" s="3">
        <f t="shared" si="11"/>
        <v>16</v>
      </c>
    </row>
    <row r="31">
      <c r="A31" s="1">
        <v>0.543810860276892</v>
      </c>
      <c r="B31" s="1">
        <v>0.144846820010464</v>
      </c>
      <c r="C31" s="1">
        <v>0.233805539074664</v>
      </c>
      <c r="D31" s="1">
        <v>0.32593092959323</v>
      </c>
      <c r="E31" s="1">
        <v>0.434540460031392</v>
      </c>
      <c r="F31" s="1">
        <v>118096.429045899</v>
      </c>
      <c r="G31" s="1">
        <v>0.5</v>
      </c>
      <c r="H31" s="1">
        <v>0.0</v>
      </c>
      <c r="I31" s="1">
        <v>2254419.28617656</v>
      </c>
      <c r="J31" s="1">
        <v>2567537.48270924</v>
      </c>
      <c r="K31" s="1">
        <v>0.544968645858971</v>
      </c>
      <c r="L31" s="1">
        <v>0.0779900947206211</v>
      </c>
      <c r="M31" s="1">
        <v>0.110292913765212</v>
      </c>
      <c r="N31" s="1">
        <v>0.211263018159157</v>
      </c>
      <c r="O31" s="1">
        <v>0.221823441755134</v>
      </c>
      <c r="P31" s="1">
        <v>38346.7138230042</v>
      </c>
      <c r="Q31" s="1">
        <v>0.5</v>
      </c>
      <c r="R31" s="1">
        <v>0.0</v>
      </c>
      <c r="S31" s="1">
        <v>2274135.85380077</v>
      </c>
      <c r="T31" s="1">
        <v>2589992.7767205</v>
      </c>
      <c r="V31" s="3">
        <f t="shared" si="1"/>
        <v>0</v>
      </c>
      <c r="W31" s="3">
        <f t="shared" si="2"/>
        <v>-1</v>
      </c>
      <c r="X31" s="3">
        <f t="shared" si="3"/>
        <v>0</v>
      </c>
      <c r="Y31" s="3">
        <f t="shared" si="4"/>
        <v>2.5</v>
      </c>
      <c r="Z31" s="3">
        <f t="shared" si="5"/>
        <v>-2.5</v>
      </c>
      <c r="AA31" s="3">
        <f t="shared" si="6"/>
        <v>46</v>
      </c>
      <c r="AB31" s="3">
        <f t="shared" si="7"/>
        <v>47</v>
      </c>
      <c r="AC31" s="3">
        <f t="shared" si="8"/>
        <v>35</v>
      </c>
      <c r="AD31" s="3">
        <f t="shared" si="9"/>
        <v>30</v>
      </c>
      <c r="AE31" s="3">
        <f t="shared" si="10"/>
        <v>30.5</v>
      </c>
      <c r="AF31" s="3">
        <f t="shared" si="11"/>
        <v>30.5</v>
      </c>
    </row>
    <row r="32">
      <c r="A32">
        <f t="shared" ref="A32:T32" si="12">AVERAGE(A2:A31)</f>
        <v>0.352569497</v>
      </c>
      <c r="B32">
        <f t="shared" si="12"/>
        <v>0.6085935886</v>
      </c>
      <c r="C32">
        <f t="shared" si="12"/>
        <v>0.5530683652</v>
      </c>
      <c r="D32">
        <f t="shared" si="12"/>
        <v>0.6116953154</v>
      </c>
      <c r="E32">
        <f t="shared" si="12"/>
        <v>1.614685485</v>
      </c>
      <c r="F32">
        <f t="shared" si="12"/>
        <v>38384.40513</v>
      </c>
      <c r="G32">
        <f t="shared" si="12"/>
        <v>0.4869047619</v>
      </c>
      <c r="H32">
        <f t="shared" si="12"/>
        <v>0</v>
      </c>
      <c r="I32">
        <f t="shared" si="12"/>
        <v>2131165.173</v>
      </c>
      <c r="J32">
        <f t="shared" si="12"/>
        <v>2600322.759</v>
      </c>
      <c r="K32">
        <f t="shared" si="12"/>
        <v>0.3465493166</v>
      </c>
      <c r="L32">
        <f t="shared" si="12"/>
        <v>0.8178822174</v>
      </c>
      <c r="M32">
        <f t="shared" si="12"/>
        <v>0.2585819899</v>
      </c>
      <c r="N32">
        <f t="shared" si="12"/>
        <v>0.379900607</v>
      </c>
      <c r="O32">
        <f t="shared" si="12"/>
        <v>2.135970985</v>
      </c>
      <c r="P32">
        <f t="shared" si="12"/>
        <v>50485.1572</v>
      </c>
      <c r="Q32">
        <f t="shared" si="12"/>
        <v>0.5130952381</v>
      </c>
      <c r="R32">
        <f t="shared" si="12"/>
        <v>0</v>
      </c>
      <c r="S32">
        <f t="shared" si="12"/>
        <v>2129652.034</v>
      </c>
      <c r="T32">
        <f t="shared" si="12"/>
        <v>2599667.85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226.5</v>
      </c>
      <c r="AA34" s="3">
        <f>sum(AA2:AA31)</f>
        <v>927</v>
      </c>
      <c r="AB34" s="3">
        <f>SUM(AB2:AB31)</f>
        <v>903</v>
      </c>
      <c r="AC34" s="3">
        <f>sum(AC2:AC31)</f>
        <v>896</v>
      </c>
      <c r="AD34" s="3">
        <f>SUM(AD2:AD31)</f>
        <v>934</v>
      </c>
      <c r="AE34" s="3">
        <f>sum(AE2:AE31)</f>
        <v>912</v>
      </c>
      <c r="AF34" s="3">
        <f>SUM(AF2:AF31)</f>
        <v>918</v>
      </c>
    </row>
    <row r="35">
      <c r="V35" s="2"/>
      <c r="W35" s="2"/>
      <c r="X35" s="2"/>
      <c r="Y35" s="2"/>
      <c r="Z35" s="3">
        <f>sum(Z2:Z31)</f>
        <v>-12</v>
      </c>
      <c r="AA35" s="2" t="s">
        <v>31</v>
      </c>
      <c r="AB35" s="3">
        <f>(AA34/Z36-(Z36+1)/2)/Z36</f>
        <v>0.5133333333</v>
      </c>
      <c r="AC35" s="2" t="s">
        <v>32</v>
      </c>
      <c r="AD35" s="3">
        <f>(AC34/Z36-(Z36+1)/2)/Z36</f>
        <v>0.4788888889</v>
      </c>
      <c r="AE35" s="2" t="s">
        <v>33</v>
      </c>
      <c r="AF35" s="3">
        <f>(AE34/Z36-(Z36+1)/2)/Z36</f>
        <v>0.4966666667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0.4866666667</v>
      </c>
      <c r="AC36" s="2" t="s">
        <v>35</v>
      </c>
      <c r="AD36" s="5">
        <f>(AD34/Z36-(Z36+1)/2)/Z36</f>
        <v>0.5211111111</v>
      </c>
      <c r="AE36" s="2" t="s">
        <v>36</v>
      </c>
      <c r="AF36" s="5">
        <f>(AF34/Z36-(Z36+1)/2)/Z36</f>
        <v>0.5033333333</v>
      </c>
    </row>
  </sheetData>
  <drawing r:id="rId1"/>
</worksheet>
</file>