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DT_RQ2_5Devs_Analysis_2" sheetId="1" r:id="rId3"/>
  </sheets>
  <definedNames/>
  <calcPr/>
</workbook>
</file>

<file path=xl/sharedStrings.xml><?xml version="1.0" encoding="utf-8"?>
<sst xmlns="http://schemas.openxmlformats.org/spreadsheetml/2006/main" count="37" uniqueCount="37">
  <si>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</si>
  <si>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</si>
  <si>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</si>
  <si>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</si>
  <si>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</si>
  <si>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</si>
  <si>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</si>
  <si>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</si>
  <si>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</si>
  <si>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</si>
  <si>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</si>
  <si>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</si>
  <si>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</si>
  <si>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</si>
  <si>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</si>
  <si>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</si>
  <si>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</si>
  <si>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</si>
  <si>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</si>
  <si>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</si>
  <si>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</si>
  <si>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</si>
  <si>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</si>
  <si>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</si>
  <si>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</si>
  <si>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</si>
  <si>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</si>
  <si>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</si>
  <si>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</si>
  <si>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</si>
  <si>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</si>
  <si>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A12_HV</t>
  </si>
  <si>
    <t>A12_GD</t>
  </si>
  <si>
    <t>A12_C</t>
  </si>
  <si>
    <t>A21_HV</t>
  </si>
  <si>
    <t>A21_GD</t>
  </si>
  <si>
    <t>A21_C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</si>
</sst>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0.184455207601843</v>
      </c>
      <c r="B2" s="1">
        <v>0.452613221514159</v>
      </c>
      <c r="C2" s="1">
        <v>0.485809840993837</v>
      </c>
      <c r="D2" s="1">
        <v>0.644957835656071</v>
      </c>
      <c r="E2" s="1">
        <v>1.51840500338336</v>
      </c>
      <c r="F2" s="1">
        <v>32743.4251976299</v>
      </c>
      <c r="G2" s="1">
        <v>0.2</v>
      </c>
      <c r="H2" s="1">
        <v>0.0</v>
      </c>
      <c r="I2" s="1">
        <v>1640637.54434873</v>
      </c>
      <c r="J2" s="1">
        <v>2139860.48766858</v>
      </c>
      <c r="K2" s="1">
        <v>0.068721979821099</v>
      </c>
      <c r="L2" s="1">
        <v>0.0</v>
      </c>
      <c r="M2" s="1">
        <v>0.089227631821721</v>
      </c>
      <c r="N2" s="1">
        <v>0.281938214657699</v>
      </c>
      <c r="O2" s="1">
        <v>0.0</v>
      </c>
      <c r="P2" s="1">
        <v>22904.3261593787</v>
      </c>
      <c r="Q2" s="1">
        <v>0.8</v>
      </c>
      <c r="R2" s="1">
        <v>0.0</v>
      </c>
      <c r="S2" s="1">
        <v>1633139.36158194</v>
      </c>
      <c r="T2" s="1">
        <v>2130081.00716273</v>
      </c>
      <c r="V2" s="3">
        <f t="shared" ref="V2:V31" si="1">G2-Q2</f>
        <v>-0.6</v>
      </c>
      <c r="W2" s="3">
        <f t="shared" ref="W2:W31" si="2">if(V2&gt;0,1,-1)</f>
        <v>-1</v>
      </c>
      <c r="X2" s="3">
        <f t="shared" ref="X2:X31" si="3">ABS(V2)</f>
        <v>0.6</v>
      </c>
      <c r="Y2" s="3">
        <f t="shared" ref="Y2:Y31" si="4">RANK.AVG(X2,$X$2:$X$31,1)</f>
        <v>24.5</v>
      </c>
      <c r="Z2" s="3">
        <f t="shared" ref="Z2:Z31" si="5">Y2*W2</f>
        <v>-24.5</v>
      </c>
      <c r="AA2" s="3">
        <f t="shared" ref="AA2:AA31" si="6">RANK.AVG(A2,{$A$2:$A$31,$K$2:$K$31},1)</f>
        <v>18</v>
      </c>
      <c r="AB2" s="3">
        <f t="shared" ref="AB2:AB31" si="7">RANK.AVG(K2,{$A$2:$A$31,$K$2:$K$31},1)</f>
        <v>11</v>
      </c>
      <c r="AC2" s="3">
        <f t="shared" ref="AC2:AC31" si="8">RANK.AVG(B2,{$B$2:$B$31,$L$2:$L$31},1)</f>
        <v>50</v>
      </c>
      <c r="AD2" s="3">
        <f t="shared" ref="AD2:AD31" si="9">RANK.AVG(L2,{$B$2:$B$31,$L$2:$L$31},1)</f>
        <v>9</v>
      </c>
      <c r="AE2" s="3">
        <f t="shared" ref="AE2:AE31" si="10">RANK.AVG(G2,{$G$2:$G$31,$Q$2:$Q$31},1)</f>
        <v>6.5</v>
      </c>
      <c r="AF2" s="3">
        <f t="shared" ref="AF2:AF31" si="11">RANK.AVG(Q2,{$G$2:$G$31,$Q$2:$Q$31},1)</f>
        <v>54.5</v>
      </c>
    </row>
    <row r="3">
      <c r="A3" s="1">
        <v>0.436109199764301</v>
      </c>
      <c r="B3" s="1">
        <v>0.00746109855260382</v>
      </c>
      <c r="C3" s="1">
        <v>0.0479180975597919</v>
      </c>
      <c r="D3" s="1">
        <v>0.0667284220026268</v>
      </c>
      <c r="E3" s="1">
        <v>0.0373054927630191</v>
      </c>
      <c r="F3" s="1">
        <v>9240.05815010857</v>
      </c>
      <c r="G3" s="1">
        <v>0.5</v>
      </c>
      <c r="H3" s="1">
        <v>0.0</v>
      </c>
      <c r="I3" s="1">
        <v>1063126.36070504</v>
      </c>
      <c r="J3" s="1">
        <v>1303118.60491821</v>
      </c>
      <c r="K3" s="1">
        <v>0.258360765150325</v>
      </c>
      <c r="L3" s="1">
        <v>0.130745255958125</v>
      </c>
      <c r="M3" s="1">
        <v>0.132409037200521</v>
      </c>
      <c r="N3" s="1">
        <v>0.407249255398206</v>
      </c>
      <c r="O3" s="1">
        <v>0.673052768683086</v>
      </c>
      <c r="P3" s="1">
        <v>21250.2861255764</v>
      </c>
      <c r="Q3" s="1">
        <v>0.5</v>
      </c>
      <c r="R3" s="1">
        <v>0.0</v>
      </c>
      <c r="S3" s="1">
        <v>1056950.10197275</v>
      </c>
      <c r="T3" s="1">
        <v>1295547.57018198</v>
      </c>
      <c r="V3" s="3">
        <f t="shared" si="1"/>
        <v>0</v>
      </c>
      <c r="W3" s="3">
        <f t="shared" si="2"/>
        <v>-1</v>
      </c>
      <c r="X3" s="3">
        <f t="shared" si="3"/>
        <v>0</v>
      </c>
      <c r="Y3" s="3">
        <f t="shared" si="4"/>
        <v>4.5</v>
      </c>
      <c r="Z3" s="3">
        <f t="shared" si="5"/>
        <v>-4.5</v>
      </c>
      <c r="AA3" s="3">
        <f t="shared" si="6"/>
        <v>31</v>
      </c>
      <c r="AB3" s="3">
        <f t="shared" si="7"/>
        <v>20</v>
      </c>
      <c r="AC3" s="3">
        <f t="shared" si="8"/>
        <v>18</v>
      </c>
      <c r="AD3" s="3">
        <f t="shared" si="9"/>
        <v>38</v>
      </c>
      <c r="AE3" s="3">
        <f t="shared" si="10"/>
        <v>30.5</v>
      </c>
      <c r="AF3" s="3">
        <f t="shared" si="11"/>
        <v>30.5</v>
      </c>
    </row>
    <row r="4">
      <c r="A4" s="1">
        <v>0.0</v>
      </c>
      <c r="B4" s="1">
        <v>0.676484615164268</v>
      </c>
      <c r="C4" s="1">
        <v>0.701830262111752</v>
      </c>
      <c r="D4" s="1">
        <v>1.0</v>
      </c>
      <c r="E4" s="1">
        <v>1.46574897022721</v>
      </c>
      <c r="F4" s="1">
        <v>130793.777485406</v>
      </c>
      <c r="G4" s="1">
        <v>0.5</v>
      </c>
      <c r="H4" s="1">
        <v>0.0</v>
      </c>
      <c r="I4" s="1">
        <v>1413702.61686411</v>
      </c>
      <c r="J4" s="1">
        <v>1958710.47016897</v>
      </c>
      <c r="K4" s="1">
        <v>0.0</v>
      </c>
      <c r="L4" s="1">
        <v>0.252897573144223</v>
      </c>
      <c r="M4" s="1">
        <v>0.252897573144223</v>
      </c>
      <c r="N4" s="1">
        <v>0.505511085300512</v>
      </c>
      <c r="O4" s="1">
        <v>0.505795146288447</v>
      </c>
      <c r="P4" s="1">
        <v>0.0</v>
      </c>
      <c r="Q4" s="1">
        <v>0.5</v>
      </c>
      <c r="R4" s="1">
        <v>0.0</v>
      </c>
      <c r="S4" s="1">
        <v>1442302.58077136</v>
      </c>
      <c r="T4" s="1">
        <v>1998338.14064777</v>
      </c>
      <c r="V4" s="3">
        <f t="shared" si="1"/>
        <v>0</v>
      </c>
      <c r="W4" s="3">
        <f t="shared" si="2"/>
        <v>-1</v>
      </c>
      <c r="X4" s="3">
        <f t="shared" si="3"/>
        <v>0</v>
      </c>
      <c r="Y4" s="3">
        <f t="shared" si="4"/>
        <v>4.5</v>
      </c>
      <c r="Z4" s="3">
        <f t="shared" si="5"/>
        <v>-4.5</v>
      </c>
      <c r="AA4" s="3">
        <f t="shared" si="6"/>
        <v>4.5</v>
      </c>
      <c r="AB4" s="3">
        <f t="shared" si="7"/>
        <v>4.5</v>
      </c>
      <c r="AC4" s="3">
        <f t="shared" si="8"/>
        <v>53</v>
      </c>
      <c r="AD4" s="3">
        <f t="shared" si="9"/>
        <v>43</v>
      </c>
      <c r="AE4" s="3">
        <f t="shared" si="10"/>
        <v>30.5</v>
      </c>
      <c r="AF4" s="3">
        <f t="shared" si="11"/>
        <v>30.5</v>
      </c>
    </row>
    <row r="5">
      <c r="A5" s="1">
        <v>0.37456113527646</v>
      </c>
      <c r="B5" s="1">
        <v>0.0525423658771438</v>
      </c>
      <c r="C5" s="1">
        <v>0.123352508543394</v>
      </c>
      <c r="D5" s="1">
        <v>0.251808774402682</v>
      </c>
      <c r="E5" s="1">
        <v>0.240068568475554</v>
      </c>
      <c r="F5" s="1">
        <v>103507.226930214</v>
      </c>
      <c r="G5" s="1">
        <v>0.428571428571428</v>
      </c>
      <c r="H5" s="1">
        <v>0.0</v>
      </c>
      <c r="I5" s="1">
        <v>1456015.90610477</v>
      </c>
      <c r="J5" s="1">
        <v>1718107.58446826</v>
      </c>
      <c r="K5" s="1">
        <v>0.564769709693959</v>
      </c>
      <c r="L5" s="1">
        <v>0.0460688831176262</v>
      </c>
      <c r="M5" s="1">
        <v>0.0938341033318551</v>
      </c>
      <c r="N5" s="1">
        <v>0.243862939041742</v>
      </c>
      <c r="O5" s="1">
        <v>0.230344415588131</v>
      </c>
      <c r="P5" s="1">
        <v>41944.6046058176</v>
      </c>
      <c r="Q5" s="1">
        <v>0.571428571428571</v>
      </c>
      <c r="R5" s="1">
        <v>0.0</v>
      </c>
      <c r="S5" s="1">
        <v>1512306.91294844</v>
      </c>
      <c r="T5" s="1">
        <v>1784531.15402339</v>
      </c>
      <c r="V5" s="3">
        <f t="shared" si="1"/>
        <v>-0.1428571429</v>
      </c>
      <c r="W5" s="3">
        <f t="shared" si="2"/>
        <v>-1</v>
      </c>
      <c r="X5" s="3">
        <f t="shared" si="3"/>
        <v>0.1428571429</v>
      </c>
      <c r="Y5" s="3">
        <f t="shared" si="4"/>
        <v>10</v>
      </c>
      <c r="Z5" s="3">
        <f t="shared" si="5"/>
        <v>-10</v>
      </c>
      <c r="AA5" s="3">
        <f t="shared" si="6"/>
        <v>27</v>
      </c>
      <c r="AB5" s="3">
        <f t="shared" si="7"/>
        <v>49</v>
      </c>
      <c r="AC5" s="3">
        <f t="shared" si="8"/>
        <v>27</v>
      </c>
      <c r="AD5" s="3">
        <f t="shared" si="9"/>
        <v>24</v>
      </c>
      <c r="AE5" s="3">
        <f t="shared" si="10"/>
        <v>21</v>
      </c>
      <c r="AF5" s="3">
        <f t="shared" si="11"/>
        <v>40</v>
      </c>
    </row>
    <row r="6">
      <c r="A6" s="1">
        <v>0.772999476451082</v>
      </c>
      <c r="B6" s="1">
        <v>0.0</v>
      </c>
      <c r="C6" s="1">
        <v>0.591670920847513</v>
      </c>
      <c r="D6" s="1">
        <v>0.12769400873597</v>
      </c>
      <c r="E6" s="1">
        <v>0.0</v>
      </c>
      <c r="F6" s="1">
        <v>0.0</v>
      </c>
      <c r="G6" s="1">
        <v>0.333333333333333</v>
      </c>
      <c r="H6" s="1">
        <v>0.0</v>
      </c>
      <c r="I6" s="1">
        <v>1450029.12666171</v>
      </c>
      <c r="J6" s="1">
        <v>1575612.18873442</v>
      </c>
      <c r="K6" s="1">
        <v>0.474341956479742</v>
      </c>
      <c r="L6" s="1">
        <v>0.145169566869512</v>
      </c>
      <c r="M6" s="1">
        <v>0.129953621863089</v>
      </c>
      <c r="N6" s="1">
        <v>0.370522239540202</v>
      </c>
      <c r="O6" s="1">
        <v>0.496983861550769</v>
      </c>
      <c r="P6" s="1">
        <v>26217.5754818477</v>
      </c>
      <c r="Q6" s="1">
        <v>0.666666666666666</v>
      </c>
      <c r="R6" s="1">
        <v>0.0</v>
      </c>
      <c r="S6" s="1">
        <v>1421731.31635934</v>
      </c>
      <c r="T6" s="1">
        <v>1544863.63878099</v>
      </c>
      <c r="V6" s="3">
        <f t="shared" si="1"/>
        <v>-0.3333333333</v>
      </c>
      <c r="W6" s="3">
        <f t="shared" si="2"/>
        <v>-1</v>
      </c>
      <c r="X6" s="3">
        <f t="shared" si="3"/>
        <v>0.3333333333</v>
      </c>
      <c r="Y6" s="3">
        <f t="shared" si="4"/>
        <v>15.5</v>
      </c>
      <c r="Z6" s="3">
        <f t="shared" si="5"/>
        <v>-15.5</v>
      </c>
      <c r="AA6" s="3">
        <f t="shared" si="6"/>
        <v>58</v>
      </c>
      <c r="AB6" s="3">
        <f t="shared" si="7"/>
        <v>33</v>
      </c>
      <c r="AC6" s="3">
        <f t="shared" si="8"/>
        <v>9</v>
      </c>
      <c r="AD6" s="3">
        <f t="shared" si="9"/>
        <v>39</v>
      </c>
      <c r="AE6" s="3">
        <f t="shared" si="10"/>
        <v>15.5</v>
      </c>
      <c r="AF6" s="3">
        <f t="shared" si="11"/>
        <v>45.5</v>
      </c>
    </row>
    <row r="7">
      <c r="A7" s="1">
        <v>0.495333989311711</v>
      </c>
      <c r="B7" s="1">
        <v>0.0403643114260884</v>
      </c>
      <c r="C7" s="1">
        <v>0.0636735625950026</v>
      </c>
      <c r="D7" s="1">
        <v>0.200573020679947</v>
      </c>
      <c r="E7" s="1">
        <v>0.201821557130442</v>
      </c>
      <c r="F7" s="1">
        <v>51289.2041290472</v>
      </c>
      <c r="G7" s="1">
        <v>0.571428571428571</v>
      </c>
      <c r="H7" s="1">
        <v>0.0</v>
      </c>
      <c r="I7" s="1">
        <v>1126743.44112859</v>
      </c>
      <c r="J7" s="1">
        <v>1342393.47334616</v>
      </c>
      <c r="K7" s="1">
        <v>0.491764731487313</v>
      </c>
      <c r="L7" s="1">
        <v>0.0563661090694056</v>
      </c>
      <c r="M7" s="1">
        <v>0.0921154138833498</v>
      </c>
      <c r="N7" s="1">
        <v>0.224544518195463</v>
      </c>
      <c r="O7" s="1">
        <v>0.266978682001016</v>
      </c>
      <c r="P7" s="1">
        <v>73473.2035339915</v>
      </c>
      <c r="Q7" s="1">
        <v>0.428571428571428</v>
      </c>
      <c r="R7" s="1">
        <v>0.0</v>
      </c>
      <c r="S7" s="1">
        <v>1128220.03721519</v>
      </c>
      <c r="T7" s="1">
        <v>1344153.1781533</v>
      </c>
      <c r="V7" s="3">
        <f t="shared" si="1"/>
        <v>0.1428571429</v>
      </c>
      <c r="W7" s="3">
        <f t="shared" si="2"/>
        <v>1</v>
      </c>
      <c r="X7" s="3">
        <f t="shared" si="3"/>
        <v>0.1428571429</v>
      </c>
      <c r="Y7" s="3">
        <f t="shared" si="4"/>
        <v>10</v>
      </c>
      <c r="Z7" s="3">
        <f t="shared" si="5"/>
        <v>10</v>
      </c>
      <c r="AA7" s="3">
        <f t="shared" si="6"/>
        <v>39</v>
      </c>
      <c r="AB7" s="3">
        <f t="shared" si="7"/>
        <v>38</v>
      </c>
      <c r="AC7" s="3">
        <f t="shared" si="8"/>
        <v>22</v>
      </c>
      <c r="AD7" s="3">
        <f t="shared" si="9"/>
        <v>30</v>
      </c>
      <c r="AE7" s="3">
        <f t="shared" si="10"/>
        <v>40</v>
      </c>
      <c r="AF7" s="3">
        <f t="shared" si="11"/>
        <v>21</v>
      </c>
    </row>
    <row r="8">
      <c r="A8" s="1">
        <v>0.736836269628665</v>
      </c>
      <c r="B8" s="1">
        <v>0.0489417917734502</v>
      </c>
      <c r="C8" s="1">
        <v>0.0920549372658474</v>
      </c>
      <c r="D8" s="1">
        <v>0.0838339288895683</v>
      </c>
      <c r="E8" s="1">
        <v>0.183426828627085</v>
      </c>
      <c r="F8" s="1">
        <v>40439.7427718077</v>
      </c>
      <c r="G8" s="1">
        <v>0.5</v>
      </c>
      <c r="H8" s="1">
        <v>0.0</v>
      </c>
      <c r="I8" s="1">
        <v>1261632.81423369</v>
      </c>
      <c r="J8" s="1">
        <v>1403665.56496362</v>
      </c>
      <c r="K8" s="1">
        <v>0.569272362056074</v>
      </c>
      <c r="L8" s="1">
        <v>0.0</v>
      </c>
      <c r="M8" s="1">
        <v>0.205816249162112</v>
      </c>
      <c r="N8" s="1">
        <v>0.373447078327316</v>
      </c>
      <c r="O8" s="1">
        <v>0.0</v>
      </c>
      <c r="P8" s="1">
        <v>28666.1383109733</v>
      </c>
      <c r="Q8" s="1">
        <v>0.5</v>
      </c>
      <c r="R8" s="1">
        <v>0.0</v>
      </c>
      <c r="S8" s="1">
        <v>1337426.67037938</v>
      </c>
      <c r="T8" s="1">
        <v>1487992.90554991</v>
      </c>
      <c r="V8" s="3">
        <f t="shared" si="1"/>
        <v>0</v>
      </c>
      <c r="W8" s="3">
        <f t="shared" si="2"/>
        <v>-1</v>
      </c>
      <c r="X8" s="3">
        <f t="shared" si="3"/>
        <v>0</v>
      </c>
      <c r="Y8" s="3">
        <f t="shared" si="4"/>
        <v>4.5</v>
      </c>
      <c r="Z8" s="3">
        <f t="shared" si="5"/>
        <v>-4.5</v>
      </c>
      <c r="AA8" s="3">
        <f t="shared" si="6"/>
        <v>57</v>
      </c>
      <c r="AB8" s="3">
        <f t="shared" si="7"/>
        <v>50</v>
      </c>
      <c r="AC8" s="3">
        <f t="shared" si="8"/>
        <v>25</v>
      </c>
      <c r="AD8" s="3">
        <f t="shared" si="9"/>
        <v>9</v>
      </c>
      <c r="AE8" s="3">
        <f t="shared" si="10"/>
        <v>30.5</v>
      </c>
      <c r="AF8" s="3">
        <f t="shared" si="11"/>
        <v>30.5</v>
      </c>
    </row>
    <row r="9">
      <c r="A9" s="1">
        <v>0.375604988188142</v>
      </c>
      <c r="B9" s="1">
        <v>0.166993909631677</v>
      </c>
      <c r="C9" s="1">
        <v>0.167194406064401</v>
      </c>
      <c r="D9" s="1">
        <v>0.326371768712017</v>
      </c>
      <c r="E9" s="1">
        <v>0.518301130982129</v>
      </c>
      <c r="F9" s="1">
        <v>43597.6698542167</v>
      </c>
      <c r="G9" s="1">
        <v>0.5</v>
      </c>
      <c r="H9" s="1">
        <v>0.0</v>
      </c>
      <c r="I9" s="1">
        <v>1296307.48164179</v>
      </c>
      <c r="J9" s="1">
        <v>1559038.72918726</v>
      </c>
      <c r="K9" s="1">
        <v>0.573234954890586</v>
      </c>
      <c r="L9" s="1">
        <v>0.0</v>
      </c>
      <c r="M9" s="1">
        <v>0.214390100215094</v>
      </c>
      <c r="N9" s="1">
        <v>0.0564622953744911</v>
      </c>
      <c r="O9" s="1">
        <v>0.0</v>
      </c>
      <c r="P9" s="1">
        <v>0.0</v>
      </c>
      <c r="Q9" s="1">
        <v>0.5</v>
      </c>
      <c r="R9" s="1">
        <v>0.0</v>
      </c>
      <c r="S9" s="1">
        <v>1248657.72309995</v>
      </c>
      <c r="T9" s="1">
        <v>1501731.03712822</v>
      </c>
      <c r="V9" s="3">
        <f t="shared" si="1"/>
        <v>0</v>
      </c>
      <c r="W9" s="3">
        <f t="shared" si="2"/>
        <v>-1</v>
      </c>
      <c r="X9" s="3">
        <f t="shared" si="3"/>
        <v>0</v>
      </c>
      <c r="Y9" s="3">
        <f t="shared" si="4"/>
        <v>4.5</v>
      </c>
      <c r="Z9" s="3">
        <f t="shared" si="5"/>
        <v>-4.5</v>
      </c>
      <c r="AA9" s="3">
        <f t="shared" si="6"/>
        <v>28</v>
      </c>
      <c r="AB9" s="3">
        <f t="shared" si="7"/>
        <v>51</v>
      </c>
      <c r="AC9" s="3">
        <f t="shared" si="8"/>
        <v>41</v>
      </c>
      <c r="AD9" s="3">
        <f t="shared" si="9"/>
        <v>9</v>
      </c>
      <c r="AE9" s="3">
        <f t="shared" si="10"/>
        <v>30.5</v>
      </c>
      <c r="AF9" s="3">
        <f t="shared" si="11"/>
        <v>30.5</v>
      </c>
    </row>
    <row r="10">
      <c r="A10" s="4">
        <v>4.41598986734035E-4</v>
      </c>
      <c r="B10" s="1">
        <v>0.405553898799963</v>
      </c>
      <c r="C10" s="1">
        <v>0.548290836875079</v>
      </c>
      <c r="D10" s="1">
        <v>0.752816152389152</v>
      </c>
      <c r="E10" s="1">
        <v>0.954455882087089</v>
      </c>
      <c r="F10" s="1">
        <v>8655.6900454298</v>
      </c>
      <c r="G10" s="1">
        <v>0.333333333333333</v>
      </c>
      <c r="H10" s="1">
        <v>0.0</v>
      </c>
      <c r="I10" s="1">
        <v>1295266.88855892</v>
      </c>
      <c r="J10" s="1">
        <v>1529745.19392782</v>
      </c>
      <c r="K10" s="1">
        <v>0.491076502611755</v>
      </c>
      <c r="L10" s="1">
        <v>0.730610745862572</v>
      </c>
      <c r="M10" s="1">
        <v>0.343054157426179</v>
      </c>
      <c r="N10" s="1">
        <v>0.465100467622214</v>
      </c>
      <c r="O10" s="1">
        <v>2.59844956019077</v>
      </c>
      <c r="P10" s="1">
        <v>54351.7629585602</v>
      </c>
      <c r="Q10" s="1">
        <v>0.666666666666666</v>
      </c>
      <c r="R10" s="1">
        <v>0.0</v>
      </c>
      <c r="S10" s="1">
        <v>1265155.49129012</v>
      </c>
      <c r="T10" s="1">
        <v>1494182.33667521</v>
      </c>
      <c r="V10" s="3">
        <f t="shared" si="1"/>
        <v>-0.3333333333</v>
      </c>
      <c r="W10" s="3">
        <f t="shared" si="2"/>
        <v>-1</v>
      </c>
      <c r="X10" s="3">
        <f t="shared" si="3"/>
        <v>0.3333333333</v>
      </c>
      <c r="Y10" s="3">
        <f t="shared" si="4"/>
        <v>15.5</v>
      </c>
      <c r="Z10" s="3">
        <f t="shared" si="5"/>
        <v>-15.5</v>
      </c>
      <c r="AA10" s="3">
        <f t="shared" si="6"/>
        <v>9</v>
      </c>
      <c r="AB10" s="3">
        <f t="shared" si="7"/>
        <v>37</v>
      </c>
      <c r="AC10" s="3">
        <f t="shared" si="8"/>
        <v>48</v>
      </c>
      <c r="AD10" s="3">
        <f t="shared" si="9"/>
        <v>54</v>
      </c>
      <c r="AE10" s="3">
        <f t="shared" si="10"/>
        <v>15.5</v>
      </c>
      <c r="AF10" s="3">
        <f t="shared" si="11"/>
        <v>45.5</v>
      </c>
    </row>
    <row r="11">
      <c r="A11" s="1">
        <v>0.0</v>
      </c>
      <c r="B11" s="1">
        <v>9.42153468490107</v>
      </c>
      <c r="C11" s="1">
        <v>0.993675373575777</v>
      </c>
      <c r="D11" s="1">
        <v>1.04239775105659</v>
      </c>
      <c r="E11" s="1">
        <v>18.8194401841766</v>
      </c>
      <c r="F11" s="1">
        <v>0.0</v>
      </c>
      <c r="G11" s="1">
        <v>0.0</v>
      </c>
      <c r="H11" s="1">
        <v>0.0</v>
      </c>
      <c r="I11" s="1">
        <v>1676710.24281941</v>
      </c>
      <c r="J11" s="1">
        <v>2323115.06196861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1671853.89391174</v>
      </c>
      <c r="T11" s="1">
        <v>2316386.70301601</v>
      </c>
      <c r="V11" s="3">
        <f t="shared" si="1"/>
        <v>-1</v>
      </c>
      <c r="W11" s="3">
        <f t="shared" si="2"/>
        <v>-1</v>
      </c>
      <c r="X11" s="3">
        <f t="shared" si="3"/>
        <v>1</v>
      </c>
      <c r="Y11" s="3">
        <f t="shared" si="4"/>
        <v>29.5</v>
      </c>
      <c r="Z11" s="3">
        <f t="shared" si="5"/>
        <v>-29.5</v>
      </c>
      <c r="AA11" s="3">
        <f t="shared" si="6"/>
        <v>4.5</v>
      </c>
      <c r="AB11" s="3">
        <f t="shared" si="7"/>
        <v>4.5</v>
      </c>
      <c r="AC11" s="3">
        <f t="shared" si="8"/>
        <v>60</v>
      </c>
      <c r="AD11" s="3">
        <f t="shared" si="9"/>
        <v>9</v>
      </c>
      <c r="AE11" s="3">
        <f t="shared" si="10"/>
        <v>1.5</v>
      </c>
      <c r="AF11" s="3">
        <f t="shared" si="11"/>
        <v>59.5</v>
      </c>
    </row>
    <row r="12">
      <c r="A12" s="1">
        <v>0.487948172616104</v>
      </c>
      <c r="B12" s="1">
        <v>0.0142369943443021</v>
      </c>
      <c r="C12" s="1">
        <v>0.0276487495675549</v>
      </c>
      <c r="D12" s="1">
        <v>0.0484593115335365</v>
      </c>
      <c r="E12" s="1">
        <v>0.0635355889767619</v>
      </c>
      <c r="F12" s="1">
        <v>60276.1960388126</v>
      </c>
      <c r="G12" s="1">
        <v>0.571428571428571</v>
      </c>
      <c r="H12" s="1">
        <v>0.0</v>
      </c>
      <c r="I12" s="1">
        <v>1452262.89286115</v>
      </c>
      <c r="J12" s="1">
        <v>1767410.57125276</v>
      </c>
      <c r="K12" s="1">
        <v>0.524840342412182</v>
      </c>
      <c r="L12" s="1">
        <v>0.494093374986899</v>
      </c>
      <c r="M12" s="1">
        <v>0.216285350768106</v>
      </c>
      <c r="N12" s="1">
        <v>0.361356404963235</v>
      </c>
      <c r="O12" s="1">
        <v>2.4136174221204</v>
      </c>
      <c r="P12" s="1">
        <v>11770.7719724324</v>
      </c>
      <c r="Q12" s="1">
        <v>0.428571428571428</v>
      </c>
      <c r="R12" s="1">
        <v>0.0</v>
      </c>
      <c r="S12" s="1">
        <v>1475879.90187592</v>
      </c>
      <c r="T12" s="1">
        <v>1796152.42930861</v>
      </c>
      <c r="V12" s="3">
        <f t="shared" si="1"/>
        <v>0.1428571429</v>
      </c>
      <c r="W12" s="3">
        <f t="shared" si="2"/>
        <v>1</v>
      </c>
      <c r="X12" s="3">
        <f t="shared" si="3"/>
        <v>0.1428571429</v>
      </c>
      <c r="Y12" s="3">
        <f t="shared" si="4"/>
        <v>10</v>
      </c>
      <c r="Z12" s="3">
        <f t="shared" si="5"/>
        <v>10</v>
      </c>
      <c r="AA12" s="3">
        <f t="shared" si="6"/>
        <v>34</v>
      </c>
      <c r="AB12" s="3">
        <f t="shared" si="7"/>
        <v>42</v>
      </c>
      <c r="AC12" s="3">
        <f t="shared" si="8"/>
        <v>19</v>
      </c>
      <c r="AD12" s="3">
        <f t="shared" si="9"/>
        <v>51</v>
      </c>
      <c r="AE12" s="3">
        <f t="shared" si="10"/>
        <v>40</v>
      </c>
      <c r="AF12" s="3">
        <f t="shared" si="11"/>
        <v>21</v>
      </c>
    </row>
    <row r="13">
      <c r="A13" s="1">
        <v>0.587036333467228</v>
      </c>
      <c r="B13" s="1">
        <v>0.0205887036366831</v>
      </c>
      <c r="C13" s="1">
        <v>0.110296490702193</v>
      </c>
      <c r="D13" s="1">
        <v>0.136769477681762</v>
      </c>
      <c r="E13" s="1">
        <v>0.102943518183415</v>
      </c>
      <c r="F13" s="1">
        <v>66201.1695432655</v>
      </c>
      <c r="G13" s="1">
        <v>0.5</v>
      </c>
      <c r="H13" s="1">
        <v>0.0</v>
      </c>
      <c r="I13" s="1">
        <v>1348201.82001458</v>
      </c>
      <c r="J13" s="1">
        <v>1546681.56797503</v>
      </c>
      <c r="K13" s="1">
        <v>0.506227700792803</v>
      </c>
      <c r="L13" s="1">
        <v>0.0526044834033151</v>
      </c>
      <c r="M13" s="1">
        <v>0.142214621445138</v>
      </c>
      <c r="N13" s="1">
        <v>0.350946021786168</v>
      </c>
      <c r="O13" s="1">
        <v>0.263022417016575</v>
      </c>
      <c r="P13" s="1">
        <v>15629.760356719</v>
      </c>
      <c r="Q13" s="1">
        <v>0.5</v>
      </c>
      <c r="R13" s="1">
        <v>0.0</v>
      </c>
      <c r="S13" s="1">
        <v>1351562.79253391</v>
      </c>
      <c r="T13" s="1">
        <v>1550536.94314929</v>
      </c>
      <c r="V13" s="3">
        <f t="shared" si="1"/>
        <v>0</v>
      </c>
      <c r="W13" s="3">
        <f t="shared" si="2"/>
        <v>-1</v>
      </c>
      <c r="X13" s="3">
        <f t="shared" si="3"/>
        <v>0</v>
      </c>
      <c r="Y13" s="3">
        <f t="shared" si="4"/>
        <v>4.5</v>
      </c>
      <c r="Z13" s="3">
        <f t="shared" si="5"/>
        <v>-4.5</v>
      </c>
      <c r="AA13" s="3">
        <f t="shared" si="6"/>
        <v>55</v>
      </c>
      <c r="AB13" s="3">
        <f t="shared" si="7"/>
        <v>41</v>
      </c>
      <c r="AC13" s="3">
        <f t="shared" si="8"/>
        <v>20</v>
      </c>
      <c r="AD13" s="3">
        <f t="shared" si="9"/>
        <v>28</v>
      </c>
      <c r="AE13" s="3">
        <f t="shared" si="10"/>
        <v>30.5</v>
      </c>
      <c r="AF13" s="3">
        <f t="shared" si="11"/>
        <v>30.5</v>
      </c>
    </row>
    <row r="14">
      <c r="A14" s="1">
        <v>0.488256162464494</v>
      </c>
      <c r="B14" s="1">
        <v>0.0260149599526688</v>
      </c>
      <c r="C14" s="1">
        <v>0.0301103581174763</v>
      </c>
      <c r="D14" s="1">
        <v>0.0757344358756931</v>
      </c>
      <c r="E14" s="1">
        <v>0.182104719668682</v>
      </c>
      <c r="F14" s="1">
        <v>30616.331025624</v>
      </c>
      <c r="G14" s="1">
        <v>0.666666666666666</v>
      </c>
      <c r="H14" s="1">
        <v>0.0</v>
      </c>
      <c r="I14" s="1">
        <v>1300154.75803178</v>
      </c>
      <c r="J14" s="1">
        <v>1574937.22191066</v>
      </c>
      <c r="K14" s="1">
        <v>0.425660325451264</v>
      </c>
      <c r="L14" s="1">
        <v>0.0</v>
      </c>
      <c r="M14" s="1">
        <v>0.267964954698184</v>
      </c>
      <c r="N14" s="1">
        <v>0.491910444896909</v>
      </c>
      <c r="O14" s="1">
        <v>0.0</v>
      </c>
      <c r="P14" s="1">
        <v>52641.810980477</v>
      </c>
      <c r="Q14" s="1">
        <v>0.333333333333333</v>
      </c>
      <c r="R14" s="1">
        <v>0.0</v>
      </c>
      <c r="S14" s="1">
        <v>1388300.55828209</v>
      </c>
      <c r="T14" s="1">
        <v>1681712.79362539</v>
      </c>
      <c r="V14" s="3">
        <f t="shared" si="1"/>
        <v>0.3333333333</v>
      </c>
      <c r="W14" s="3">
        <f t="shared" si="2"/>
        <v>1</v>
      </c>
      <c r="X14" s="3">
        <f t="shared" si="3"/>
        <v>0.3333333333</v>
      </c>
      <c r="Y14" s="3">
        <f t="shared" si="4"/>
        <v>15.5</v>
      </c>
      <c r="Z14" s="3">
        <f t="shared" si="5"/>
        <v>15.5</v>
      </c>
      <c r="AA14" s="3">
        <f t="shared" si="6"/>
        <v>35</v>
      </c>
      <c r="AB14" s="3">
        <f t="shared" si="7"/>
        <v>30</v>
      </c>
      <c r="AC14" s="3">
        <f t="shared" si="8"/>
        <v>21</v>
      </c>
      <c r="AD14" s="3">
        <f t="shared" si="9"/>
        <v>9</v>
      </c>
      <c r="AE14" s="3">
        <f t="shared" si="10"/>
        <v>45.5</v>
      </c>
      <c r="AF14" s="3">
        <f t="shared" si="11"/>
        <v>15.5</v>
      </c>
    </row>
    <row r="15">
      <c r="A15" s="1">
        <v>0.227979599203942</v>
      </c>
      <c r="B15" s="1">
        <v>0.0</v>
      </c>
      <c r="C15" s="1">
        <v>0.134554213785595</v>
      </c>
      <c r="D15" s="1">
        <v>0.536891545567185</v>
      </c>
      <c r="E15" s="1">
        <v>0.0</v>
      </c>
      <c r="F15" s="1">
        <v>24039.7256128889</v>
      </c>
      <c r="G15" s="1">
        <v>0.75</v>
      </c>
      <c r="H15" s="1">
        <v>0.0</v>
      </c>
      <c r="I15" s="1">
        <v>1362502.43336735</v>
      </c>
      <c r="J15" s="1">
        <v>1597128.20543784</v>
      </c>
      <c r="K15" s="1">
        <v>0.505670669200624</v>
      </c>
      <c r="L15" s="1">
        <v>2.02986662394652</v>
      </c>
      <c r="M15" s="1">
        <v>0.530391680103383</v>
      </c>
      <c r="N15" s="1">
        <v>0.455262412620213</v>
      </c>
      <c r="O15" s="1">
        <v>4.05973324789305</v>
      </c>
      <c r="P15" s="1">
        <v>0.0</v>
      </c>
      <c r="Q15" s="1">
        <v>0.25</v>
      </c>
      <c r="R15" s="1">
        <v>0.0</v>
      </c>
      <c r="S15" s="1">
        <v>1362564.28201666</v>
      </c>
      <c r="T15" s="1">
        <v>1597200.50977931</v>
      </c>
      <c r="V15" s="3">
        <f t="shared" si="1"/>
        <v>0.5</v>
      </c>
      <c r="W15" s="3">
        <f t="shared" si="2"/>
        <v>1</v>
      </c>
      <c r="X15" s="3">
        <f t="shared" si="3"/>
        <v>0.5</v>
      </c>
      <c r="Y15" s="3">
        <f t="shared" si="4"/>
        <v>21</v>
      </c>
      <c r="Z15" s="3">
        <f t="shared" si="5"/>
        <v>21</v>
      </c>
      <c r="AA15" s="3">
        <f t="shared" si="6"/>
        <v>19</v>
      </c>
      <c r="AB15" s="3">
        <f t="shared" si="7"/>
        <v>40</v>
      </c>
      <c r="AC15" s="3">
        <f t="shared" si="8"/>
        <v>9</v>
      </c>
      <c r="AD15" s="3">
        <f t="shared" si="9"/>
        <v>58</v>
      </c>
      <c r="AE15" s="3">
        <f t="shared" si="10"/>
        <v>51</v>
      </c>
      <c r="AF15" s="3">
        <f t="shared" si="11"/>
        <v>10</v>
      </c>
    </row>
    <row r="16">
      <c r="A16" s="1">
        <v>0.917617461666812</v>
      </c>
      <c r="B16" s="1">
        <v>0.0</v>
      </c>
      <c r="C16" s="1">
        <v>0.00955453237926773</v>
      </c>
      <c r="D16" s="1">
        <v>0.00696036977874046</v>
      </c>
      <c r="E16" s="1">
        <v>0.0</v>
      </c>
      <c r="F16" s="1">
        <v>199460.805746946</v>
      </c>
      <c r="G16" s="1">
        <v>0.833333333333333</v>
      </c>
      <c r="H16" s="1">
        <v>0.0</v>
      </c>
      <c r="I16" s="1">
        <v>1407635.11077049</v>
      </c>
      <c r="J16" s="1">
        <v>1465404.77745046</v>
      </c>
      <c r="K16" s="1">
        <v>0.802466974909469</v>
      </c>
      <c r="L16" s="1">
        <v>0.111924800873403</v>
      </c>
      <c r="M16" s="1">
        <v>0.196576056029563</v>
      </c>
      <c r="N16" s="1">
        <v>0.134516640865783</v>
      </c>
      <c r="O16" s="1">
        <v>0.463896148557318</v>
      </c>
      <c r="P16" s="1">
        <v>23147.6300655048</v>
      </c>
      <c r="Q16" s="1">
        <v>0.166666666666666</v>
      </c>
      <c r="R16" s="1">
        <v>0.0</v>
      </c>
      <c r="S16" s="1">
        <v>1416491.28462352</v>
      </c>
      <c r="T16" s="1">
        <v>1474624.13054004</v>
      </c>
      <c r="V16" s="3">
        <f t="shared" si="1"/>
        <v>0.6666666667</v>
      </c>
      <c r="W16" s="3">
        <f t="shared" si="2"/>
        <v>1</v>
      </c>
      <c r="X16" s="3">
        <f t="shared" si="3"/>
        <v>0.6666666667</v>
      </c>
      <c r="Y16" s="3">
        <f t="shared" si="4"/>
        <v>26.5</v>
      </c>
      <c r="Z16" s="3">
        <f t="shared" si="5"/>
        <v>26.5</v>
      </c>
      <c r="AA16" s="3">
        <f t="shared" si="6"/>
        <v>60</v>
      </c>
      <c r="AB16" s="3">
        <f t="shared" si="7"/>
        <v>59</v>
      </c>
      <c r="AC16" s="3">
        <f t="shared" si="8"/>
        <v>9</v>
      </c>
      <c r="AD16" s="3">
        <f t="shared" si="9"/>
        <v>35</v>
      </c>
      <c r="AE16" s="3">
        <f t="shared" si="10"/>
        <v>56.5</v>
      </c>
      <c r="AF16" s="3">
        <f t="shared" si="11"/>
        <v>4.5</v>
      </c>
    </row>
    <row r="17">
      <c r="A17" s="1">
        <v>0.447448151531445</v>
      </c>
      <c r="B17" s="1">
        <v>0.0642562003100459</v>
      </c>
      <c r="C17" s="1">
        <v>0.131864701544794</v>
      </c>
      <c r="D17" s="1">
        <v>0.215113859401666</v>
      </c>
      <c r="E17" s="1">
        <v>0.264217123577158</v>
      </c>
      <c r="F17" s="1">
        <v>32785.3353845716</v>
      </c>
      <c r="G17" s="1">
        <v>0.285714285714285</v>
      </c>
      <c r="H17" s="1">
        <v>0.0</v>
      </c>
      <c r="I17" s="1">
        <v>1337716.42470671</v>
      </c>
      <c r="J17" s="1">
        <v>1582456.70465375</v>
      </c>
      <c r="K17" s="1">
        <v>0.558416428187713</v>
      </c>
      <c r="L17" s="1">
        <v>0.0</v>
      </c>
      <c r="M17" s="1">
        <v>0.081362026930063</v>
      </c>
      <c r="N17" s="1">
        <v>0.261094973139464</v>
      </c>
      <c r="O17" s="1">
        <v>0.0</v>
      </c>
      <c r="P17" s="1">
        <v>2897.3365260469</v>
      </c>
      <c r="Q17" s="1">
        <v>0.714285714285714</v>
      </c>
      <c r="R17" s="1">
        <v>0.0</v>
      </c>
      <c r="S17" s="1">
        <v>1390025.79843948</v>
      </c>
      <c r="T17" s="1">
        <v>1644337.25964051</v>
      </c>
      <c r="V17" s="3">
        <f t="shared" si="1"/>
        <v>-0.4285714286</v>
      </c>
      <c r="W17" s="3">
        <f t="shared" si="2"/>
        <v>-1</v>
      </c>
      <c r="X17" s="3">
        <f t="shared" si="3"/>
        <v>0.4285714286</v>
      </c>
      <c r="Y17" s="3">
        <f t="shared" si="4"/>
        <v>18</v>
      </c>
      <c r="Z17" s="3">
        <f t="shared" si="5"/>
        <v>-18</v>
      </c>
      <c r="AA17" s="3">
        <f t="shared" si="6"/>
        <v>32</v>
      </c>
      <c r="AB17" s="3">
        <f t="shared" si="7"/>
        <v>47</v>
      </c>
      <c r="AC17" s="3">
        <f t="shared" si="8"/>
        <v>31</v>
      </c>
      <c r="AD17" s="3">
        <f t="shared" si="9"/>
        <v>9</v>
      </c>
      <c r="AE17" s="3">
        <f t="shared" si="10"/>
        <v>13</v>
      </c>
      <c r="AF17" s="3">
        <f t="shared" si="11"/>
        <v>48</v>
      </c>
    </row>
    <row r="18">
      <c r="A18" s="1">
        <v>0.381417197590767</v>
      </c>
      <c r="B18" s="1">
        <v>0.562610584615188</v>
      </c>
      <c r="C18" s="1">
        <v>0.374023203153217</v>
      </c>
      <c r="D18" s="1">
        <v>0.598214258635837</v>
      </c>
      <c r="E18" s="1">
        <v>1.68783175384556</v>
      </c>
      <c r="F18" s="1">
        <v>12685.7182339767</v>
      </c>
      <c r="G18" s="1">
        <v>0.666666666666666</v>
      </c>
      <c r="H18" s="1">
        <v>0.0</v>
      </c>
      <c r="I18" s="1">
        <v>1139672.93254228</v>
      </c>
      <c r="J18" s="1">
        <v>1455054.95644932</v>
      </c>
      <c r="K18" s="1">
        <v>0.281393374505058</v>
      </c>
      <c r="L18" s="1">
        <v>0.0501897330150271</v>
      </c>
      <c r="M18" s="1">
        <v>0.140232809145963</v>
      </c>
      <c r="N18" s="1">
        <v>0.0935399671022896</v>
      </c>
      <c r="O18" s="1">
        <v>0.100379466030054</v>
      </c>
      <c r="P18" s="1">
        <v>0.0</v>
      </c>
      <c r="Q18" s="1">
        <v>0.333333333333333</v>
      </c>
      <c r="R18" s="1">
        <v>0.0</v>
      </c>
      <c r="S18" s="1">
        <v>1107635.56330673</v>
      </c>
      <c r="T18" s="1">
        <v>1414151.66762246</v>
      </c>
      <c r="V18" s="3">
        <f t="shared" si="1"/>
        <v>0.3333333333</v>
      </c>
      <c r="W18" s="3">
        <f t="shared" si="2"/>
        <v>1</v>
      </c>
      <c r="X18" s="3">
        <f t="shared" si="3"/>
        <v>0.3333333333</v>
      </c>
      <c r="Y18" s="3">
        <f t="shared" si="4"/>
        <v>15.5</v>
      </c>
      <c r="Z18" s="3">
        <f t="shared" si="5"/>
        <v>15.5</v>
      </c>
      <c r="AA18" s="3">
        <f t="shared" si="6"/>
        <v>29</v>
      </c>
      <c r="AB18" s="3">
        <f t="shared" si="7"/>
        <v>21</v>
      </c>
      <c r="AC18" s="3">
        <f t="shared" si="8"/>
        <v>52</v>
      </c>
      <c r="AD18" s="3">
        <f t="shared" si="9"/>
        <v>26</v>
      </c>
      <c r="AE18" s="3">
        <f t="shared" si="10"/>
        <v>45.5</v>
      </c>
      <c r="AF18" s="3">
        <f t="shared" si="11"/>
        <v>15.5</v>
      </c>
    </row>
    <row r="19">
      <c r="A19" s="1">
        <v>0.320050356900064</v>
      </c>
      <c r="B19" s="1">
        <v>0.0720418838263775</v>
      </c>
      <c r="C19" s="1">
        <v>0.138964601051966</v>
      </c>
      <c r="D19" s="1">
        <v>0.249149611073246</v>
      </c>
      <c r="E19" s="1">
        <v>0.28816753530551</v>
      </c>
      <c r="F19" s="1">
        <v>17556.4972043982</v>
      </c>
      <c r="G19" s="1">
        <v>0.375</v>
      </c>
      <c r="H19" s="1">
        <v>0.0</v>
      </c>
      <c r="I19" s="1">
        <v>1280735.85942239</v>
      </c>
      <c r="J19" s="1">
        <v>1494868.27149349</v>
      </c>
      <c r="K19" s="1">
        <v>0.580628505562649</v>
      </c>
      <c r="L19" s="1">
        <v>0.0</v>
      </c>
      <c r="M19" s="1">
        <v>0.107719215513432</v>
      </c>
      <c r="N19" s="1">
        <v>0.11482702874875</v>
      </c>
      <c r="O19" s="1">
        <v>0.0</v>
      </c>
      <c r="P19" s="1">
        <v>53079.888781562</v>
      </c>
      <c r="Q19" s="1">
        <v>0.625</v>
      </c>
      <c r="R19" s="1">
        <v>0.0</v>
      </c>
      <c r="S19" s="1">
        <v>1300290.72208805</v>
      </c>
      <c r="T19" s="1">
        <v>1517692.53068644</v>
      </c>
      <c r="V19" s="3">
        <f t="shared" si="1"/>
        <v>-0.25</v>
      </c>
      <c r="W19" s="3">
        <f t="shared" si="2"/>
        <v>-1</v>
      </c>
      <c r="X19" s="3">
        <f t="shared" si="3"/>
        <v>0.25</v>
      </c>
      <c r="Y19" s="3">
        <f t="shared" si="4"/>
        <v>13</v>
      </c>
      <c r="Z19" s="3">
        <f t="shared" si="5"/>
        <v>-13</v>
      </c>
      <c r="AA19" s="3">
        <f t="shared" si="6"/>
        <v>24</v>
      </c>
      <c r="AB19" s="3">
        <f t="shared" si="7"/>
        <v>54</v>
      </c>
      <c r="AC19" s="3">
        <f t="shared" si="8"/>
        <v>33</v>
      </c>
      <c r="AD19" s="3">
        <f t="shared" si="9"/>
        <v>9</v>
      </c>
      <c r="AE19" s="3">
        <f t="shared" si="10"/>
        <v>18</v>
      </c>
      <c r="AF19" s="3">
        <f t="shared" si="11"/>
        <v>43</v>
      </c>
    </row>
    <row r="20">
      <c r="A20" s="1">
        <v>0.307010823046998</v>
      </c>
      <c r="B20" s="1">
        <v>0.0</v>
      </c>
      <c r="C20" s="1">
        <v>0.120644950132192</v>
      </c>
      <c r="D20" s="1">
        <v>0.0172164041555515</v>
      </c>
      <c r="E20" s="1">
        <v>0.0</v>
      </c>
      <c r="F20" s="1">
        <v>24350.4058556082</v>
      </c>
      <c r="G20" s="1">
        <v>0.75</v>
      </c>
      <c r="H20" s="1">
        <v>0.0</v>
      </c>
      <c r="I20" s="1">
        <v>1520947.03199935</v>
      </c>
      <c r="J20" s="1">
        <v>1909426.33268078</v>
      </c>
      <c r="K20" s="1">
        <v>0.0530815041853823</v>
      </c>
      <c r="L20" s="1">
        <v>0.438525915831618</v>
      </c>
      <c r="M20" s="1">
        <v>0.301493754856627</v>
      </c>
      <c r="N20" s="1">
        <v>0.50051766805087</v>
      </c>
      <c r="O20" s="1">
        <v>1.29661184152826</v>
      </c>
      <c r="P20" s="1">
        <v>62839.7954520305</v>
      </c>
      <c r="Q20" s="1">
        <v>0.25</v>
      </c>
      <c r="R20" s="1">
        <v>0.0</v>
      </c>
      <c r="S20" s="1">
        <v>1531916.95206489</v>
      </c>
      <c r="T20" s="1">
        <v>1923197.51838056</v>
      </c>
      <c r="V20" s="3">
        <f t="shared" si="1"/>
        <v>0.5</v>
      </c>
      <c r="W20" s="3">
        <f t="shared" si="2"/>
        <v>1</v>
      </c>
      <c r="X20" s="3">
        <f t="shared" si="3"/>
        <v>0.5</v>
      </c>
      <c r="Y20" s="3">
        <f t="shared" si="4"/>
        <v>21</v>
      </c>
      <c r="Z20" s="3">
        <f t="shared" si="5"/>
        <v>21</v>
      </c>
      <c r="AA20" s="3">
        <f t="shared" si="6"/>
        <v>22</v>
      </c>
      <c r="AB20" s="3">
        <f t="shared" si="7"/>
        <v>10</v>
      </c>
      <c r="AC20" s="3">
        <f t="shared" si="8"/>
        <v>9</v>
      </c>
      <c r="AD20" s="3">
        <f t="shared" si="9"/>
        <v>49</v>
      </c>
      <c r="AE20" s="3">
        <f t="shared" si="10"/>
        <v>51</v>
      </c>
      <c r="AF20" s="3">
        <f t="shared" si="11"/>
        <v>10</v>
      </c>
    </row>
    <row r="21">
      <c r="A21" s="1">
        <v>0.170905453312347</v>
      </c>
      <c r="B21" s="1">
        <v>0.369046889011939</v>
      </c>
      <c r="C21" s="1">
        <v>0.292896707323508</v>
      </c>
      <c r="D21" s="1">
        <v>0.386562656229768</v>
      </c>
      <c r="E21" s="1">
        <v>2.06348449354223</v>
      </c>
      <c r="F21" s="1">
        <v>38703.2694232813</v>
      </c>
      <c r="G21" s="1">
        <v>0.25</v>
      </c>
      <c r="H21" s="1">
        <v>0.0</v>
      </c>
      <c r="I21" s="1">
        <v>1848156.08943181</v>
      </c>
      <c r="J21" s="1">
        <v>2171355.9667137</v>
      </c>
      <c r="K21" s="1">
        <v>0.550359411478429</v>
      </c>
      <c r="L21" s="1">
        <v>0.0716965630671043</v>
      </c>
      <c r="M21" s="1">
        <v>0.0716965630671043</v>
      </c>
      <c r="N21" s="1">
        <v>0.204117078303106</v>
      </c>
      <c r="O21" s="1">
        <v>0.286786252268417</v>
      </c>
      <c r="P21" s="1">
        <v>154109.339342539</v>
      </c>
      <c r="Q21" s="1">
        <v>0.75</v>
      </c>
      <c r="R21" s="1">
        <v>0.0</v>
      </c>
      <c r="S21" s="1">
        <v>1827024.29739619</v>
      </c>
      <c r="T21" s="1">
        <v>2146528.26042781</v>
      </c>
      <c r="V21" s="3">
        <f t="shared" si="1"/>
        <v>-0.5</v>
      </c>
      <c r="W21" s="3">
        <f t="shared" si="2"/>
        <v>-1</v>
      </c>
      <c r="X21" s="3">
        <f t="shared" si="3"/>
        <v>0.5</v>
      </c>
      <c r="Y21" s="3">
        <f t="shared" si="4"/>
        <v>21</v>
      </c>
      <c r="Z21" s="3">
        <f t="shared" si="5"/>
        <v>-21</v>
      </c>
      <c r="AA21" s="3">
        <f t="shared" si="6"/>
        <v>16</v>
      </c>
      <c r="AB21" s="3">
        <f t="shared" si="7"/>
        <v>46</v>
      </c>
      <c r="AC21" s="3">
        <f t="shared" si="8"/>
        <v>46</v>
      </c>
      <c r="AD21" s="3">
        <f t="shared" si="9"/>
        <v>32</v>
      </c>
      <c r="AE21" s="3">
        <f t="shared" si="10"/>
        <v>10</v>
      </c>
      <c r="AF21" s="3">
        <f t="shared" si="11"/>
        <v>51</v>
      </c>
    </row>
    <row r="22">
      <c r="A22" s="1">
        <v>0.0911502465513178</v>
      </c>
      <c r="B22" s="1">
        <v>0.760442121494204</v>
      </c>
      <c r="C22" s="1">
        <v>0.193597947691063</v>
      </c>
      <c r="D22" s="1">
        <v>0.576414041319962</v>
      </c>
      <c r="E22" s="1">
        <v>4.1643029278804</v>
      </c>
      <c r="F22" s="1">
        <v>21367.4357737001</v>
      </c>
      <c r="G22" s="1">
        <v>0.25</v>
      </c>
      <c r="H22" s="1">
        <v>0.0</v>
      </c>
      <c r="I22" s="1">
        <v>1440376.01984311</v>
      </c>
      <c r="J22" s="1">
        <v>1905669.84726311</v>
      </c>
      <c r="K22" s="1">
        <v>0.166905553017527</v>
      </c>
      <c r="L22" s="1">
        <v>0.203039156932474</v>
      </c>
      <c r="M22" s="1">
        <v>0.0954589290930567</v>
      </c>
      <c r="N22" s="1">
        <v>0.335376406740569</v>
      </c>
      <c r="O22" s="1">
        <v>0.812156627729897</v>
      </c>
      <c r="P22" s="1">
        <v>123885.755833084</v>
      </c>
      <c r="Q22" s="1">
        <v>0.75</v>
      </c>
      <c r="R22" s="1">
        <v>0.0</v>
      </c>
      <c r="S22" s="1">
        <v>1357798.15948821</v>
      </c>
      <c r="T22" s="1">
        <v>1796414.97920294</v>
      </c>
      <c r="V22" s="3">
        <f t="shared" si="1"/>
        <v>-0.5</v>
      </c>
      <c r="W22" s="3">
        <f t="shared" si="2"/>
        <v>-1</v>
      </c>
      <c r="X22" s="3">
        <f t="shared" si="3"/>
        <v>0.5</v>
      </c>
      <c r="Y22" s="3">
        <f t="shared" si="4"/>
        <v>21</v>
      </c>
      <c r="Z22" s="3">
        <f t="shared" si="5"/>
        <v>-21</v>
      </c>
      <c r="AA22" s="3">
        <f t="shared" si="6"/>
        <v>13</v>
      </c>
      <c r="AB22" s="3">
        <f t="shared" si="7"/>
        <v>15</v>
      </c>
      <c r="AC22" s="3">
        <f t="shared" si="8"/>
        <v>55</v>
      </c>
      <c r="AD22" s="3">
        <f t="shared" si="9"/>
        <v>42</v>
      </c>
      <c r="AE22" s="3">
        <f t="shared" si="10"/>
        <v>10</v>
      </c>
      <c r="AF22" s="3">
        <f t="shared" si="11"/>
        <v>51</v>
      </c>
    </row>
    <row r="23">
      <c r="A23" s="1">
        <v>0.596823647447069</v>
      </c>
      <c r="B23" s="1">
        <v>0.0</v>
      </c>
      <c r="C23" s="1">
        <v>0.016328030423883</v>
      </c>
      <c r="D23" s="1">
        <v>0.0233913327683224</v>
      </c>
      <c r="E23" s="1">
        <v>0.0</v>
      </c>
      <c r="F23" s="1">
        <v>33516.7196995971</v>
      </c>
      <c r="G23" s="1">
        <v>0.857142857142857</v>
      </c>
      <c r="H23" s="1">
        <v>0.0</v>
      </c>
      <c r="I23" s="1">
        <v>1129072.00794017</v>
      </c>
      <c r="J23" s="1">
        <v>1324820.07177608</v>
      </c>
      <c r="K23" s="1">
        <v>0.342114454342657</v>
      </c>
      <c r="L23" s="1">
        <v>0.365666541781225</v>
      </c>
      <c r="M23" s="1">
        <v>0.290317399394939</v>
      </c>
      <c r="N23" s="1">
        <v>0.540284886769519</v>
      </c>
      <c r="O23" s="1">
        <v>1.12058895419816</v>
      </c>
      <c r="P23" s="1">
        <v>41688.1885221473</v>
      </c>
      <c r="Q23" s="1">
        <v>0.142857142857142</v>
      </c>
      <c r="R23" s="1">
        <v>0.0</v>
      </c>
      <c r="S23" s="1">
        <v>1130537.31233842</v>
      </c>
      <c r="T23" s="1">
        <v>1326539.09027933</v>
      </c>
      <c r="V23" s="3">
        <f t="shared" si="1"/>
        <v>0.7142857143</v>
      </c>
      <c r="W23" s="3">
        <f t="shared" si="2"/>
        <v>1</v>
      </c>
      <c r="X23" s="3">
        <f t="shared" si="3"/>
        <v>0.7142857143</v>
      </c>
      <c r="Y23" s="3">
        <f t="shared" si="4"/>
        <v>28</v>
      </c>
      <c r="Z23" s="3">
        <f t="shared" si="5"/>
        <v>28</v>
      </c>
      <c r="AA23" s="3">
        <f t="shared" si="6"/>
        <v>56</v>
      </c>
      <c r="AB23" s="3">
        <f t="shared" si="7"/>
        <v>25</v>
      </c>
      <c r="AC23" s="3">
        <f t="shared" si="8"/>
        <v>9</v>
      </c>
      <c r="AD23" s="3">
        <f t="shared" si="9"/>
        <v>45</v>
      </c>
      <c r="AE23" s="3">
        <f t="shared" si="10"/>
        <v>58</v>
      </c>
      <c r="AF23" s="3">
        <f t="shared" si="11"/>
        <v>3</v>
      </c>
    </row>
    <row r="24">
      <c r="A24" s="1">
        <v>0.5773008945827</v>
      </c>
      <c r="B24" s="1">
        <v>0.0413231633273571</v>
      </c>
      <c r="C24" s="1">
        <v>0.0370379553590603</v>
      </c>
      <c r="D24" s="1">
        <v>0.181666281734207</v>
      </c>
      <c r="E24" s="1">
        <v>0.222227732154362</v>
      </c>
      <c r="F24" s="1">
        <v>69855.9008991229</v>
      </c>
      <c r="G24" s="1">
        <v>0.833333333333333</v>
      </c>
      <c r="H24" s="1">
        <v>0.0</v>
      </c>
      <c r="I24" s="1">
        <v>1582234.70837579</v>
      </c>
      <c r="J24" s="1">
        <v>1831702.8944962</v>
      </c>
      <c r="K24" s="1">
        <v>0.545260136830587</v>
      </c>
      <c r="L24" s="1">
        <v>0.165784055145698</v>
      </c>
      <c r="M24" s="1">
        <v>0.29326075824843</v>
      </c>
      <c r="N24" s="1">
        <v>0.271070741979325</v>
      </c>
      <c r="O24" s="1">
        <v>0.588124719533422</v>
      </c>
      <c r="P24" s="1">
        <v>28952.2373635091</v>
      </c>
      <c r="Q24" s="1">
        <v>0.166666666666666</v>
      </c>
      <c r="R24" s="1">
        <v>0.0</v>
      </c>
      <c r="S24" s="1">
        <v>1591095.20396685</v>
      </c>
      <c r="T24" s="1">
        <v>1841960.22083104</v>
      </c>
      <c r="V24" s="3">
        <f t="shared" si="1"/>
        <v>0.6666666667</v>
      </c>
      <c r="W24" s="3">
        <f t="shared" si="2"/>
        <v>1</v>
      </c>
      <c r="X24" s="3">
        <f t="shared" si="3"/>
        <v>0.6666666667</v>
      </c>
      <c r="Y24" s="3">
        <f t="shared" si="4"/>
        <v>26.5</v>
      </c>
      <c r="Z24" s="3">
        <f t="shared" si="5"/>
        <v>26.5</v>
      </c>
      <c r="AA24" s="3">
        <f t="shared" si="6"/>
        <v>52</v>
      </c>
      <c r="AB24" s="3">
        <f t="shared" si="7"/>
        <v>45</v>
      </c>
      <c r="AC24" s="3">
        <f t="shared" si="8"/>
        <v>23</v>
      </c>
      <c r="AD24" s="3">
        <f t="shared" si="9"/>
        <v>40</v>
      </c>
      <c r="AE24" s="3">
        <f t="shared" si="10"/>
        <v>56.5</v>
      </c>
      <c r="AF24" s="3">
        <f t="shared" si="11"/>
        <v>4.5</v>
      </c>
    </row>
    <row r="25">
      <c r="A25" s="1">
        <v>0.489999783701933</v>
      </c>
      <c r="B25" s="1">
        <v>0.0540124891949056</v>
      </c>
      <c r="C25" s="1">
        <v>0.184763753308487</v>
      </c>
      <c r="D25" s="1">
        <v>0.193079921177661</v>
      </c>
      <c r="E25" s="1">
        <v>0.180133843384115</v>
      </c>
      <c r="F25" s="1">
        <v>87607.110902013</v>
      </c>
      <c r="G25" s="1">
        <v>0.2</v>
      </c>
      <c r="H25" s="1">
        <v>0.0</v>
      </c>
      <c r="I25" s="1">
        <v>1545407.38756575</v>
      </c>
      <c r="J25" s="1">
        <v>1793193.09922325</v>
      </c>
      <c r="K25" s="1">
        <v>0.563055645810412</v>
      </c>
      <c r="L25" s="1">
        <v>0.0</v>
      </c>
      <c r="M25" s="1">
        <v>0.0321226536038521</v>
      </c>
      <c r="N25" s="1">
        <v>0.181841618485033</v>
      </c>
      <c r="O25" s="1">
        <v>0.0</v>
      </c>
      <c r="P25" s="1">
        <v>22007.5440717216</v>
      </c>
      <c r="Q25" s="1">
        <v>0.8</v>
      </c>
      <c r="R25" s="1">
        <v>0.0</v>
      </c>
      <c r="S25" s="1">
        <v>1506234.6062015</v>
      </c>
      <c r="T25" s="1">
        <v>1747739.59551214</v>
      </c>
      <c r="V25" s="3">
        <f t="shared" si="1"/>
        <v>-0.6</v>
      </c>
      <c r="W25" s="3">
        <f t="shared" si="2"/>
        <v>-1</v>
      </c>
      <c r="X25" s="3">
        <f t="shared" si="3"/>
        <v>0.6</v>
      </c>
      <c r="Y25" s="3">
        <f t="shared" si="4"/>
        <v>24.5</v>
      </c>
      <c r="Z25" s="3">
        <f t="shared" si="5"/>
        <v>-24.5</v>
      </c>
      <c r="AA25" s="3">
        <f t="shared" si="6"/>
        <v>36</v>
      </c>
      <c r="AB25" s="3">
        <f t="shared" si="7"/>
        <v>48</v>
      </c>
      <c r="AC25" s="3">
        <f t="shared" si="8"/>
        <v>29</v>
      </c>
      <c r="AD25" s="3">
        <f t="shared" si="9"/>
        <v>9</v>
      </c>
      <c r="AE25" s="3">
        <f t="shared" si="10"/>
        <v>6.5</v>
      </c>
      <c r="AF25" s="3">
        <f t="shared" si="11"/>
        <v>54.5</v>
      </c>
    </row>
    <row r="26">
      <c r="A26" s="1">
        <v>0.311530451298888</v>
      </c>
      <c r="B26" s="1">
        <v>0.112060805410804</v>
      </c>
      <c r="C26" s="1">
        <v>0.276819652754027</v>
      </c>
      <c r="D26" s="1">
        <v>0.230271889477325</v>
      </c>
      <c r="E26" s="1">
        <v>0.224121610821608</v>
      </c>
      <c r="F26" s="1">
        <v>0.0</v>
      </c>
      <c r="G26" s="1">
        <v>0.25</v>
      </c>
      <c r="H26" s="1">
        <v>0.0</v>
      </c>
      <c r="I26" s="1">
        <v>1684477.43335571</v>
      </c>
      <c r="J26" s="1">
        <v>2047982.85996064</v>
      </c>
      <c r="K26" s="1">
        <v>0.54404793289767</v>
      </c>
      <c r="L26" s="1">
        <v>0.124948971166476</v>
      </c>
      <c r="M26" s="1">
        <v>0.124948971166476</v>
      </c>
      <c r="N26" s="1">
        <v>0.418594871668455</v>
      </c>
      <c r="O26" s="1">
        <v>0.499795884665907</v>
      </c>
      <c r="P26" s="1">
        <v>94994.5635043252</v>
      </c>
      <c r="Q26" s="1">
        <v>0.75</v>
      </c>
      <c r="R26" s="1">
        <v>0.0</v>
      </c>
      <c r="S26" s="1">
        <v>1723005.47909506</v>
      </c>
      <c r="T26" s="1">
        <v>2094825.49580629</v>
      </c>
      <c r="V26" s="3">
        <f t="shared" si="1"/>
        <v>-0.5</v>
      </c>
      <c r="W26" s="3">
        <f t="shared" si="2"/>
        <v>-1</v>
      </c>
      <c r="X26" s="3">
        <f t="shared" si="3"/>
        <v>0.5</v>
      </c>
      <c r="Y26" s="3">
        <f t="shared" si="4"/>
        <v>21</v>
      </c>
      <c r="Z26" s="3">
        <f t="shared" si="5"/>
        <v>-21</v>
      </c>
      <c r="AA26" s="3">
        <f t="shared" si="6"/>
        <v>23</v>
      </c>
      <c r="AB26" s="3">
        <f t="shared" si="7"/>
        <v>44</v>
      </c>
      <c r="AC26" s="3">
        <f t="shared" si="8"/>
        <v>36</v>
      </c>
      <c r="AD26" s="3">
        <f t="shared" si="9"/>
        <v>37</v>
      </c>
      <c r="AE26" s="3">
        <f t="shared" si="10"/>
        <v>10</v>
      </c>
      <c r="AF26" s="3">
        <f t="shared" si="11"/>
        <v>51</v>
      </c>
    </row>
    <row r="27">
      <c r="A27" s="1">
        <v>0.180730493749641</v>
      </c>
      <c r="B27" s="1">
        <v>0.392163991911336</v>
      </c>
      <c r="C27" s="1">
        <v>0.241031926640373</v>
      </c>
      <c r="D27" s="1">
        <v>0.526024564273971</v>
      </c>
      <c r="E27" s="1">
        <v>1.36927563992282</v>
      </c>
      <c r="F27" s="1">
        <v>95909.4305329727</v>
      </c>
      <c r="G27" s="1">
        <v>0.4</v>
      </c>
      <c r="H27" s="1">
        <v>0.0</v>
      </c>
      <c r="I27" s="1">
        <v>1453919.0193687</v>
      </c>
      <c r="J27" s="1">
        <v>1890425.78693505</v>
      </c>
      <c r="K27" s="1">
        <v>0.156305621824071</v>
      </c>
      <c r="L27" s="1">
        <v>0.0</v>
      </c>
      <c r="M27" s="1">
        <v>0.0973235431717785</v>
      </c>
      <c r="N27" s="1">
        <v>0.148355262239876</v>
      </c>
      <c r="O27" s="1">
        <v>0.0</v>
      </c>
      <c r="P27" s="1">
        <v>32436.7642155717</v>
      </c>
      <c r="Q27" s="1">
        <v>0.6</v>
      </c>
      <c r="R27" s="1">
        <v>0.0</v>
      </c>
      <c r="S27" s="1">
        <v>1441819.85433069</v>
      </c>
      <c r="T27" s="1">
        <v>1874695.00882823</v>
      </c>
      <c r="V27" s="3">
        <f t="shared" si="1"/>
        <v>-0.2</v>
      </c>
      <c r="W27" s="3">
        <f t="shared" si="2"/>
        <v>-1</v>
      </c>
      <c r="X27" s="3">
        <f t="shared" si="3"/>
        <v>0.2</v>
      </c>
      <c r="Y27" s="3">
        <f t="shared" si="4"/>
        <v>12</v>
      </c>
      <c r="Z27" s="3">
        <f t="shared" si="5"/>
        <v>-12</v>
      </c>
      <c r="AA27" s="3">
        <f t="shared" si="6"/>
        <v>17</v>
      </c>
      <c r="AB27" s="3">
        <f t="shared" si="7"/>
        <v>14</v>
      </c>
      <c r="AC27" s="3">
        <f t="shared" si="8"/>
        <v>47</v>
      </c>
      <c r="AD27" s="3">
        <f t="shared" si="9"/>
        <v>9</v>
      </c>
      <c r="AE27" s="3">
        <f t="shared" si="10"/>
        <v>19</v>
      </c>
      <c r="AF27" s="3">
        <f t="shared" si="11"/>
        <v>42</v>
      </c>
    </row>
    <row r="28">
      <c r="A28" s="1">
        <v>0.0</v>
      </c>
      <c r="B28" s="1">
        <v>2.63211213906198</v>
      </c>
      <c r="C28" s="1">
        <v>0.707106781186547</v>
      </c>
      <c r="D28" s="1">
        <v>1.0</v>
      </c>
      <c r="E28" s="1">
        <v>9.68062591798475</v>
      </c>
      <c r="F28" s="1">
        <v>13846.2935928245</v>
      </c>
      <c r="G28" s="1">
        <v>0.5</v>
      </c>
      <c r="H28" s="1">
        <v>0.0</v>
      </c>
      <c r="I28" s="1">
        <v>1338979.92456713</v>
      </c>
      <c r="J28" s="1">
        <v>1855182.99448226</v>
      </c>
      <c r="K28" s="1">
        <v>0.0</v>
      </c>
      <c r="L28" s="1">
        <v>0.845879170411971</v>
      </c>
      <c r="M28" s="1">
        <v>0.707106781186547</v>
      </c>
      <c r="N28" s="1">
        <v>1.0</v>
      </c>
      <c r="O28" s="1">
        <v>1.69175834082394</v>
      </c>
      <c r="P28" s="1">
        <v>0.0</v>
      </c>
      <c r="Q28" s="1">
        <v>0.5</v>
      </c>
      <c r="R28" s="1">
        <v>0.0</v>
      </c>
      <c r="S28" s="1">
        <v>1335119.20307365</v>
      </c>
      <c r="T28" s="1">
        <v>1849833.42217164</v>
      </c>
      <c r="V28" s="3">
        <f t="shared" si="1"/>
        <v>0</v>
      </c>
      <c r="W28" s="3">
        <f t="shared" si="2"/>
        <v>-1</v>
      </c>
      <c r="X28" s="3">
        <f t="shared" si="3"/>
        <v>0</v>
      </c>
      <c r="Y28" s="3">
        <f t="shared" si="4"/>
        <v>4.5</v>
      </c>
      <c r="Z28" s="3">
        <f t="shared" si="5"/>
        <v>-4.5</v>
      </c>
      <c r="AA28" s="3">
        <f t="shared" si="6"/>
        <v>4.5</v>
      </c>
      <c r="AB28" s="3">
        <f t="shared" si="7"/>
        <v>4.5</v>
      </c>
      <c r="AC28" s="3">
        <f t="shared" si="8"/>
        <v>59</v>
      </c>
      <c r="AD28" s="3">
        <f t="shared" si="9"/>
        <v>56</v>
      </c>
      <c r="AE28" s="3">
        <f t="shared" si="10"/>
        <v>30.5</v>
      </c>
      <c r="AF28" s="3">
        <f t="shared" si="11"/>
        <v>30.5</v>
      </c>
    </row>
    <row r="29">
      <c r="A29" s="1">
        <v>0.0</v>
      </c>
      <c r="B29" s="1">
        <v>0.0</v>
      </c>
      <c r="C29" s="1">
        <v>0.187419520361948</v>
      </c>
      <c r="D29" s="1">
        <v>0.0924869226798372</v>
      </c>
      <c r="E29" s="1">
        <v>0.0</v>
      </c>
      <c r="F29" s="1">
        <v>0.0</v>
      </c>
      <c r="G29" s="1">
        <v>0.5</v>
      </c>
      <c r="H29" s="1">
        <v>0.0</v>
      </c>
      <c r="I29" s="1">
        <v>1330705.85733759</v>
      </c>
      <c r="J29" s="1">
        <v>1793036.37166883</v>
      </c>
      <c r="K29" s="1">
        <v>0.0893660725608985</v>
      </c>
      <c r="L29" s="1">
        <v>1.47278556151191</v>
      </c>
      <c r="M29" s="1">
        <v>0.187419520361948</v>
      </c>
      <c r="N29" s="1">
        <v>0.547020105882771</v>
      </c>
      <c r="O29" s="1">
        <v>5.3578834599281</v>
      </c>
      <c r="P29" s="1">
        <v>62574.1268668255</v>
      </c>
      <c r="Q29" s="1">
        <v>0.5</v>
      </c>
      <c r="R29" s="1">
        <v>0.0</v>
      </c>
      <c r="S29" s="1">
        <v>1335724.65957174</v>
      </c>
      <c r="T29" s="1">
        <v>1799798.55662891</v>
      </c>
      <c r="V29" s="3">
        <f t="shared" si="1"/>
        <v>0</v>
      </c>
      <c r="W29" s="3">
        <f t="shared" si="2"/>
        <v>-1</v>
      </c>
      <c r="X29" s="3">
        <f t="shared" si="3"/>
        <v>0</v>
      </c>
      <c r="Y29" s="3">
        <f t="shared" si="4"/>
        <v>4.5</v>
      </c>
      <c r="Z29" s="3">
        <f t="shared" si="5"/>
        <v>-4.5</v>
      </c>
      <c r="AA29" s="3">
        <f t="shared" si="6"/>
        <v>4.5</v>
      </c>
      <c r="AB29" s="3">
        <f t="shared" si="7"/>
        <v>12</v>
      </c>
      <c r="AC29" s="3">
        <f t="shared" si="8"/>
        <v>9</v>
      </c>
      <c r="AD29" s="3">
        <f t="shared" si="9"/>
        <v>57</v>
      </c>
      <c r="AE29" s="3">
        <f t="shared" si="10"/>
        <v>30.5</v>
      </c>
      <c r="AF29" s="3">
        <f t="shared" si="11"/>
        <v>30.5</v>
      </c>
    </row>
    <row r="30">
      <c r="A30" s="1">
        <v>0.541365206956818</v>
      </c>
      <c r="B30" s="1">
        <v>0.0</v>
      </c>
      <c r="C30" s="1">
        <v>0.0</v>
      </c>
      <c r="D30" s="1">
        <v>0.0</v>
      </c>
      <c r="E30" s="1">
        <v>0.0</v>
      </c>
      <c r="F30" s="1">
        <v>18506.6642173609</v>
      </c>
      <c r="G30" s="1">
        <v>1.0</v>
      </c>
      <c r="H30" s="1">
        <v>0.0</v>
      </c>
      <c r="I30" s="1">
        <v>1401933.14888757</v>
      </c>
      <c r="J30" s="1">
        <v>1662726.97277473</v>
      </c>
      <c r="K30" s="1">
        <v>0.344437624324393</v>
      </c>
      <c r="L30" s="1">
        <v>0.0874471539102088</v>
      </c>
      <c r="M30" s="1">
        <v>0.23106789127117</v>
      </c>
      <c r="N30" s="1">
        <v>0.3260225856857</v>
      </c>
      <c r="O30" s="1">
        <v>0.397380394088659</v>
      </c>
      <c r="P30" s="1">
        <v>26929.1897606871</v>
      </c>
      <c r="Q30" s="1">
        <v>0.0</v>
      </c>
      <c r="R30" s="1">
        <v>0.0</v>
      </c>
      <c r="S30" s="1">
        <v>1460708.47782891</v>
      </c>
      <c r="T30" s="1">
        <v>1732435.86693845</v>
      </c>
      <c r="V30" s="3">
        <f t="shared" si="1"/>
        <v>1</v>
      </c>
      <c r="W30" s="3">
        <f t="shared" si="2"/>
        <v>1</v>
      </c>
      <c r="X30" s="3">
        <f t="shared" si="3"/>
        <v>1</v>
      </c>
      <c r="Y30" s="3">
        <f t="shared" si="4"/>
        <v>29.5</v>
      </c>
      <c r="Z30" s="3">
        <f t="shared" si="5"/>
        <v>29.5</v>
      </c>
      <c r="AA30" s="3">
        <f t="shared" si="6"/>
        <v>43</v>
      </c>
      <c r="AB30" s="3">
        <f t="shared" si="7"/>
        <v>26</v>
      </c>
      <c r="AC30" s="3">
        <f t="shared" si="8"/>
        <v>9</v>
      </c>
      <c r="AD30" s="3">
        <f t="shared" si="9"/>
        <v>34</v>
      </c>
      <c r="AE30" s="3">
        <f t="shared" si="10"/>
        <v>59.5</v>
      </c>
      <c r="AF30" s="3">
        <f t="shared" si="11"/>
        <v>1.5</v>
      </c>
    </row>
    <row r="31">
      <c r="A31" s="1">
        <v>0.0</v>
      </c>
      <c r="B31" s="1">
        <v>0.0</v>
      </c>
      <c r="C31" s="1">
        <v>0.250516644119769</v>
      </c>
      <c r="D31" s="1">
        <v>0.513247891799683</v>
      </c>
      <c r="E31" s="1">
        <v>0.0</v>
      </c>
      <c r="F31" s="1">
        <v>0.0</v>
      </c>
      <c r="G31" s="1">
        <v>0.5</v>
      </c>
      <c r="H31" s="1">
        <v>0.0</v>
      </c>
      <c r="I31" s="1">
        <v>1380282.08212024</v>
      </c>
      <c r="J31" s="1">
        <v>1610763.46822635</v>
      </c>
      <c r="K31" s="1">
        <v>0.577407923971309</v>
      </c>
      <c r="L31" s="1">
        <v>0.316731745375081</v>
      </c>
      <c r="M31" s="1">
        <v>0.250516644119769</v>
      </c>
      <c r="N31" s="1">
        <v>0.226394899858689</v>
      </c>
      <c r="O31" s="1">
        <v>1.13724630323653</v>
      </c>
      <c r="P31" s="1">
        <v>96188.3226579988</v>
      </c>
      <c r="Q31" s="1">
        <v>0.5</v>
      </c>
      <c r="R31" s="1">
        <v>0.0</v>
      </c>
      <c r="S31" s="1">
        <v>1385346.2390379</v>
      </c>
      <c r="T31" s="1">
        <v>1616673.22449779</v>
      </c>
      <c r="V31" s="3">
        <f t="shared" si="1"/>
        <v>0</v>
      </c>
      <c r="W31" s="3">
        <f t="shared" si="2"/>
        <v>-1</v>
      </c>
      <c r="X31" s="3">
        <f t="shared" si="3"/>
        <v>0</v>
      </c>
      <c r="Y31" s="3">
        <f t="shared" si="4"/>
        <v>4.5</v>
      </c>
      <c r="Z31" s="3">
        <f t="shared" si="5"/>
        <v>-4.5</v>
      </c>
      <c r="AA31" s="3">
        <f t="shared" si="6"/>
        <v>4.5</v>
      </c>
      <c r="AB31" s="3">
        <f t="shared" si="7"/>
        <v>53</v>
      </c>
      <c r="AC31" s="3">
        <f t="shared" si="8"/>
        <v>9</v>
      </c>
      <c r="AD31" s="3">
        <f t="shared" si="9"/>
        <v>44</v>
      </c>
      <c r="AE31" s="3">
        <f t="shared" si="10"/>
        <v>30.5</v>
      </c>
      <c r="AF31" s="3">
        <f t="shared" si="11"/>
        <v>30.5</v>
      </c>
    </row>
    <row r="32">
      <c r="A32">
        <f t="shared" ref="A32:T32" si="12">AVERAGE(A2:A31)</f>
        <v>0.35003041</v>
      </c>
      <c r="B32">
        <f t="shared" si="12"/>
        <v>0.5464466941</v>
      </c>
      <c r="C32">
        <f t="shared" si="12"/>
        <v>0.2426883822</v>
      </c>
      <c r="D32">
        <f t="shared" si="12"/>
        <v>0.3368278813</v>
      </c>
      <c r="E32">
        <f t="shared" si="12"/>
        <v>1.481064867</v>
      </c>
      <c r="F32">
        <f t="shared" si="12"/>
        <v>42251.72681</v>
      </c>
      <c r="G32">
        <f t="shared" si="12"/>
        <v>0.493531746</v>
      </c>
      <c r="H32">
        <f t="shared" si="12"/>
        <v>0</v>
      </c>
      <c r="I32">
        <f t="shared" si="12"/>
        <v>1398851.512</v>
      </c>
      <c r="J32">
        <f t="shared" si="12"/>
        <v>1704453.21</v>
      </c>
      <c r="K32">
        <f t="shared" si="12"/>
        <v>0.3869729721</v>
      </c>
      <c r="L32">
        <f t="shared" si="12"/>
        <v>0.2731013995</v>
      </c>
      <c r="M32">
        <f t="shared" si="12"/>
        <v>0.1973059337</v>
      </c>
      <c r="N32">
        <f t="shared" si="12"/>
        <v>0.3297229371</v>
      </c>
      <c r="O32">
        <f t="shared" si="12"/>
        <v>0.8420195305</v>
      </c>
      <c r="P32">
        <f t="shared" si="12"/>
        <v>39152.69745</v>
      </c>
      <c r="Q32">
        <f t="shared" si="12"/>
        <v>0.506468254</v>
      </c>
      <c r="R32">
        <f t="shared" si="12"/>
        <v>0</v>
      </c>
      <c r="S32">
        <f t="shared" si="12"/>
        <v>1404560.848</v>
      </c>
      <c r="T32">
        <f t="shared" si="12"/>
        <v>1710828.573</v>
      </c>
      <c r="V32" s="3"/>
      <c r="W32" s="3"/>
      <c r="X32" s="3"/>
      <c r="Y32" s="3"/>
      <c r="Z32" s="3"/>
      <c r="AA32" s="2"/>
      <c r="AB32" s="2"/>
      <c r="AC32" s="2"/>
      <c r="AD32" s="2"/>
      <c r="AE32" s="2"/>
      <c r="AF32" s="2"/>
    </row>
    <row r="33">
      <c r="V33" s="2"/>
      <c r="W33" s="2"/>
      <c r="X33" s="2"/>
      <c r="Y33" s="2"/>
      <c r="Z33" s="5"/>
      <c r="AA33" s="5"/>
      <c r="AB33" s="5"/>
      <c r="AC33" s="5"/>
      <c r="AD33" s="5"/>
      <c r="AE33" s="5"/>
      <c r="AF33" s="5"/>
    </row>
    <row r="34">
      <c r="V34" s="2"/>
      <c r="W34" s="2"/>
      <c r="X34" s="2"/>
      <c r="Y34" s="2"/>
      <c r="Z34" s="3">
        <f>SUMif(Z2:Z31,"&gt;0",Z2:Z31)</f>
        <v>203.5</v>
      </c>
      <c r="AA34" s="3">
        <f>sum(AA2:AA31)</f>
        <v>855.5</v>
      </c>
      <c r="AB34" s="3">
        <f>SUM(AB2:AB31)</f>
        <v>974.5</v>
      </c>
      <c r="AC34" s="3">
        <f>sum(AC2:AC31)</f>
        <v>887</v>
      </c>
      <c r="AD34" s="3">
        <f>SUM(AD2:AD31)</f>
        <v>943</v>
      </c>
      <c r="AE34" s="3">
        <f>sum(AE2:AE31)</f>
        <v>894</v>
      </c>
      <c r="AF34" s="3">
        <f>SUM(AF2:AF31)</f>
        <v>936</v>
      </c>
    </row>
    <row r="35">
      <c r="V35" s="2"/>
      <c r="W35" s="2"/>
      <c r="X35" s="2"/>
      <c r="Y35" s="2"/>
      <c r="Z35" s="3">
        <f>sum(Z2:Z31)</f>
        <v>-58</v>
      </c>
      <c r="AA35" s="2" t="s">
        <v>31</v>
      </c>
      <c r="AB35" s="3">
        <f>(AA34/Z36-(Z36+1)/2)/Z36</f>
        <v>0.4338888889</v>
      </c>
      <c r="AC35" s="2" t="s">
        <v>32</v>
      </c>
      <c r="AD35" s="3">
        <f>(AC34/Z36-(Z36+1)/2)/Z36</f>
        <v>0.4688888889</v>
      </c>
      <c r="AE35" s="2" t="s">
        <v>33</v>
      </c>
      <c r="AF35" s="3">
        <f>(AE34/Z36-(Z36+1)/2)/Z36</f>
        <v>0.4766666667</v>
      </c>
    </row>
    <row r="36">
      <c r="V36" s="5"/>
      <c r="W36" s="5"/>
      <c r="X36" s="5"/>
      <c r="Y36" s="5"/>
      <c r="Z36" s="3">
        <v>30.0</v>
      </c>
      <c r="AA36" s="2" t="s">
        <v>34</v>
      </c>
      <c r="AB36" s="6">
        <f>(AB34/Z36-(Z36+1)/2)/Z36</f>
        <v>0.5661111111</v>
      </c>
      <c r="AC36" s="2" t="s">
        <v>35</v>
      </c>
      <c r="AD36" s="6">
        <f>(AD34/Z36-(Z36+1)/2)/Z36</f>
        <v>0.5311111111</v>
      </c>
      <c r="AE36" s="2" t="s">
        <v>36</v>
      </c>
      <c r="AF36" s="6">
        <f>(AF34/Z36-(Z36+1)/2)/Z36</f>
        <v>0.5233333333</v>
      </c>
    </row>
  </sheetData>
  <drawing r:id="rId1"/>
</worksheet>
</file>