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DT_RQ2_5Devs_Analysis_4" sheetId="1" r:id="rId3"/>
  </sheets>
  <definedNames/>
  <calcPr/>
</workbook>
</file>

<file path=xl/sharedStrings.xml><?xml version="1.0" encoding="utf-8"?>
<sst xmlns="http://schemas.openxmlformats.org/spreadsheetml/2006/main" count="37" uniqueCount="37">
  <si>
    <t>NSGAII:    Hypervolume</t>
  </si>
  <si>
    <t>NSGAII:    GenerationalDistance</t>
  </si>
  <si>
    <t>NSGAII:    InvertedGenerationalDistance</t>
  </si>
  <si>
    <t>NSGAII:    AdditiveEpsilonIndicator</t>
  </si>
  <si>
    <t>NSGAII:    MaximumParetoFrontError</t>
  </si>
  <si>
    <t>NSGAII:    Spacing</t>
  </si>
  <si>
    <t>NSGAII:    Contribution</t>
  </si>
  <si>
    <t>NSGAII:    R1Indicator</t>
  </si>
  <si>
    <t>NSGAII:    R2Indicator</t>
  </si>
  <si>
    <t>NSGAII:    R3Indicator</t>
  </si>
  <si>
    <t>ID:    Hypervolume</t>
  </si>
  <si>
    <t>ID:    GenerationalDistance</t>
  </si>
  <si>
    <t>ID:    InvertedGenerationalDistance</t>
  </si>
  <si>
    <t>ID:    AdditiveEpsilonIndicator</t>
  </si>
  <si>
    <t>ID:    MaximumParetoFrontError</t>
  </si>
  <si>
    <t>ID:    Spacing</t>
  </si>
  <si>
    <t>ID:    Contribution</t>
  </si>
  <si>
    <t>ID:    R1Indicator</t>
  </si>
  <si>
    <t>ID:    R2Indicator</t>
  </si>
  <si>
    <t>ID:    R3Indicator</t>
  </si>
  <si>
    <t>diff</t>
  </si>
  <si>
    <t>positive</t>
  </si>
  <si>
    <t>|diff|</t>
  </si>
  <si>
    <t>rank</t>
  </si>
  <si>
    <t>sign rank</t>
  </si>
  <si>
    <t>rank_1_HV</t>
  </si>
  <si>
    <t>rank_2_HV</t>
  </si>
  <si>
    <t>rank_1_GD</t>
  </si>
  <si>
    <t>rank_2_GD</t>
  </si>
  <si>
    <t>rank_1_C</t>
  </si>
  <si>
    <t>rank_2_C</t>
  </si>
  <si>
    <t>A12_HV</t>
  </si>
  <si>
    <t>A12_GD</t>
  </si>
  <si>
    <t>A12_C</t>
  </si>
  <si>
    <t>A21_HV</t>
  </si>
  <si>
    <t>A21_GD</t>
  </si>
  <si>
    <t>A21_C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</si>
</sst>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>
      <c r="A2" s="1">
        <v>0.190559552457284</v>
      </c>
      <c r="B2" s="1">
        <v>0.15169474343619</v>
      </c>
      <c r="C2" s="1">
        <v>0.178888112224317</v>
      </c>
      <c r="D2" s="1">
        <v>0.396881986770318</v>
      </c>
      <c r="E2" s="1">
        <v>0.572646477431041</v>
      </c>
      <c r="F2" s="1">
        <v>12415.3184084274</v>
      </c>
      <c r="G2" s="1">
        <v>0.6</v>
      </c>
      <c r="H2" s="1">
        <v>0.0</v>
      </c>
      <c r="I2" s="1">
        <v>568750.54143296</v>
      </c>
      <c r="J2" s="1">
        <v>691386.015527279</v>
      </c>
      <c r="K2" s="1">
        <v>0.400450932146379</v>
      </c>
      <c r="L2" s="1">
        <v>0.0</v>
      </c>
      <c r="M2" s="1">
        <v>0.384029801433173</v>
      </c>
      <c r="N2" s="1">
        <v>0.424264125273631</v>
      </c>
      <c r="O2" s="1">
        <v>0.0</v>
      </c>
      <c r="P2" s="1">
        <v>0.0</v>
      </c>
      <c r="Q2" s="1">
        <v>0.4</v>
      </c>
      <c r="R2" s="1">
        <v>0.0</v>
      </c>
      <c r="S2" s="1">
        <v>543241.574874969</v>
      </c>
      <c r="T2" s="1">
        <v>660376.416415392</v>
      </c>
      <c r="V2" s="3">
        <f t="shared" ref="V2:V31" si="1">G2-Q2</f>
        <v>0.2</v>
      </c>
      <c r="W2" s="3">
        <f t="shared" ref="W2:W31" si="2">if(V2&gt;0,1,-1)</f>
        <v>1</v>
      </c>
      <c r="X2" s="3">
        <f t="shared" ref="X2:X31" si="3">ABS(V2)</f>
        <v>0.2</v>
      </c>
      <c r="Y2" s="3">
        <f t="shared" ref="Y2:Y31" si="4">RANK.AVG(X2,$X$2:$X$31,1)</f>
        <v>10</v>
      </c>
      <c r="Z2" s="3">
        <f t="shared" ref="Z2:Z31" si="5">Y2*W2</f>
        <v>10</v>
      </c>
      <c r="AA2" s="3">
        <f t="shared" ref="AA2:AA31" si="6">RANK.AVG(A2,{$A$2:$A$31,$K$2:$K$31},1)</f>
        <v>6</v>
      </c>
      <c r="AB2" s="3">
        <f t="shared" ref="AB2:AB31" si="7">RANK.AVG(K2,{$A$2:$A$31,$K$2:$K$31},1)</f>
        <v>16</v>
      </c>
      <c r="AC2" s="3">
        <f t="shared" ref="AC2:AC31" si="8">RANK.AVG(B2,{$B$2:$B$31,$L$2:$L$31},1)</f>
        <v>55</v>
      </c>
      <c r="AD2" s="3">
        <f t="shared" ref="AD2:AD31" si="9">RANK.AVG(L2,{$B$2:$B$31,$L$2:$L$31},1)</f>
        <v>7</v>
      </c>
      <c r="AE2" s="3">
        <f t="shared" ref="AE2:AE31" si="10">RANK.AVG(G2,{$G$2:$G$31,$Q$2:$Q$31},1)</f>
        <v>40</v>
      </c>
      <c r="AF2" s="3">
        <f t="shared" ref="AF2:AF31" si="11">RANK.AVG(Q2,{$G$2:$G$31,$Q$2:$Q$31},1)</f>
        <v>21</v>
      </c>
    </row>
    <row r="3">
      <c r="A3" s="1">
        <v>0.503269345809226</v>
      </c>
      <c r="B3" s="1">
        <v>0.0345276173232554</v>
      </c>
      <c r="C3" s="1">
        <v>0.122789526593166</v>
      </c>
      <c r="D3" s="1">
        <v>0.205281726289323</v>
      </c>
      <c r="E3" s="1">
        <v>0.15105794461761</v>
      </c>
      <c r="F3" s="1">
        <v>25687.427175639</v>
      </c>
      <c r="G3" s="1">
        <v>0.111111111111111</v>
      </c>
      <c r="H3" s="1">
        <v>0.0</v>
      </c>
      <c r="I3" s="1">
        <v>683869.65586286</v>
      </c>
      <c r="J3" s="1">
        <v>794934.932987677</v>
      </c>
      <c r="K3" s="1">
        <v>0.590993266738391</v>
      </c>
      <c r="L3" s="1">
        <v>0.00842793038544051</v>
      </c>
      <c r="M3" s="1">
        <v>0.023364090611253</v>
      </c>
      <c r="N3" s="1">
        <v>0.0699037422535403</v>
      </c>
      <c r="O3" s="1">
        <v>0.0758513734689645</v>
      </c>
      <c r="P3" s="1">
        <v>13642.6956741302</v>
      </c>
      <c r="Q3" s="1">
        <v>0.888888888888888</v>
      </c>
      <c r="R3" s="1">
        <v>0.0</v>
      </c>
      <c r="S3" s="1">
        <v>656304.847755298</v>
      </c>
      <c r="T3" s="1">
        <v>762893.446965693</v>
      </c>
      <c r="V3" s="3">
        <f t="shared" si="1"/>
        <v>-0.7777777778</v>
      </c>
      <c r="W3" s="3">
        <f t="shared" si="2"/>
        <v>-1</v>
      </c>
      <c r="X3" s="3">
        <f t="shared" si="3"/>
        <v>0.7777777778</v>
      </c>
      <c r="Y3" s="3">
        <f t="shared" si="4"/>
        <v>27</v>
      </c>
      <c r="Z3" s="3">
        <f t="shared" si="5"/>
        <v>-27</v>
      </c>
      <c r="AA3" s="3">
        <f t="shared" si="6"/>
        <v>34</v>
      </c>
      <c r="AB3" s="3">
        <f t="shared" si="7"/>
        <v>54</v>
      </c>
      <c r="AC3" s="3">
        <f t="shared" si="8"/>
        <v>38</v>
      </c>
      <c r="AD3" s="3">
        <f t="shared" si="9"/>
        <v>18</v>
      </c>
      <c r="AE3" s="3">
        <f t="shared" si="10"/>
        <v>4</v>
      </c>
      <c r="AF3" s="3">
        <f t="shared" si="11"/>
        <v>57</v>
      </c>
    </row>
    <row r="4">
      <c r="A4" s="1">
        <v>0.224681168739026</v>
      </c>
      <c r="B4" s="1">
        <v>0.220292835642561</v>
      </c>
      <c r="C4" s="1">
        <v>0.298161205243448</v>
      </c>
      <c r="D4" s="1">
        <v>0.474807696762768</v>
      </c>
      <c r="E4" s="1">
        <v>0.807356475009864</v>
      </c>
      <c r="F4" s="1">
        <v>41638.915747887</v>
      </c>
      <c r="G4" s="1">
        <v>0.25</v>
      </c>
      <c r="H4" s="1">
        <v>0.0</v>
      </c>
      <c r="I4" s="1">
        <v>933145.476467563</v>
      </c>
      <c r="J4" s="1">
        <v>1176922.23453179</v>
      </c>
      <c r="K4" s="1">
        <v>0.233492960736913</v>
      </c>
      <c r="L4" s="1">
        <v>0.0</v>
      </c>
      <c r="M4" s="1">
        <v>0.0617771531596568</v>
      </c>
      <c r="N4" s="1">
        <v>0.133483219530255</v>
      </c>
      <c r="O4" s="1">
        <v>0.0</v>
      </c>
      <c r="P4" s="1">
        <v>19205.3334790161</v>
      </c>
      <c r="Q4" s="1">
        <v>0.75</v>
      </c>
      <c r="R4" s="1">
        <v>0.0</v>
      </c>
      <c r="S4" s="1">
        <v>919871.457646658</v>
      </c>
      <c r="T4" s="1">
        <v>1160181.03520914</v>
      </c>
      <c r="V4" s="3">
        <f t="shared" si="1"/>
        <v>-0.5</v>
      </c>
      <c r="W4" s="3">
        <f t="shared" si="2"/>
        <v>-1</v>
      </c>
      <c r="X4" s="3">
        <f t="shared" si="3"/>
        <v>0.5</v>
      </c>
      <c r="Y4" s="3">
        <f t="shared" si="4"/>
        <v>19</v>
      </c>
      <c r="Z4" s="3">
        <f t="shared" si="5"/>
        <v>-19</v>
      </c>
      <c r="AA4" s="3">
        <f t="shared" si="6"/>
        <v>8</v>
      </c>
      <c r="AB4" s="3">
        <f t="shared" si="7"/>
        <v>9</v>
      </c>
      <c r="AC4" s="3">
        <f t="shared" si="8"/>
        <v>58</v>
      </c>
      <c r="AD4" s="3">
        <f t="shared" si="9"/>
        <v>7</v>
      </c>
      <c r="AE4" s="3">
        <f t="shared" si="10"/>
        <v>12</v>
      </c>
      <c r="AF4" s="3">
        <f t="shared" si="11"/>
        <v>49</v>
      </c>
    </row>
    <row r="5">
      <c r="A5" s="1">
        <v>0.484595648703704</v>
      </c>
      <c r="B5" s="1">
        <v>0.101790159937176</v>
      </c>
      <c r="C5" s="1">
        <v>0.0390053396944637</v>
      </c>
      <c r="D5" s="1">
        <v>0.265136392630426</v>
      </c>
      <c r="E5" s="1">
        <v>0.814321279497414</v>
      </c>
      <c r="F5" s="1">
        <v>55167.0456406103</v>
      </c>
      <c r="G5" s="1">
        <v>0.7</v>
      </c>
      <c r="H5" s="1">
        <v>0.0</v>
      </c>
      <c r="I5" s="1">
        <v>944742.256491204</v>
      </c>
      <c r="J5" s="1">
        <v>1152985.14804653</v>
      </c>
      <c r="K5" s="1">
        <v>0.414028910709467</v>
      </c>
      <c r="L5" s="1">
        <v>0.0478585393170907</v>
      </c>
      <c r="M5" s="1">
        <v>0.0881280992753441</v>
      </c>
      <c r="N5" s="1">
        <v>0.171787439076849</v>
      </c>
      <c r="O5" s="1">
        <v>0.186757830059985</v>
      </c>
      <c r="P5" s="1">
        <v>88272.9908325653</v>
      </c>
      <c r="Q5" s="1">
        <v>0.3</v>
      </c>
      <c r="R5" s="1">
        <v>0.0</v>
      </c>
      <c r="S5" s="1">
        <v>910527.472090603</v>
      </c>
      <c r="T5" s="1">
        <v>1111228.22141222</v>
      </c>
      <c r="V5" s="3">
        <f t="shared" si="1"/>
        <v>0.4</v>
      </c>
      <c r="W5" s="3">
        <f t="shared" si="2"/>
        <v>1</v>
      </c>
      <c r="X5" s="3">
        <f t="shared" si="3"/>
        <v>0.4</v>
      </c>
      <c r="Y5" s="3">
        <f t="shared" si="4"/>
        <v>17</v>
      </c>
      <c r="Z5" s="3">
        <f t="shared" si="5"/>
        <v>17</v>
      </c>
      <c r="AA5" s="3">
        <f t="shared" si="6"/>
        <v>30</v>
      </c>
      <c r="AB5" s="3">
        <f t="shared" si="7"/>
        <v>20</v>
      </c>
      <c r="AC5" s="3">
        <f t="shared" si="8"/>
        <v>49</v>
      </c>
      <c r="AD5" s="3">
        <f t="shared" si="9"/>
        <v>43</v>
      </c>
      <c r="AE5" s="3">
        <f t="shared" si="10"/>
        <v>47</v>
      </c>
      <c r="AF5" s="3">
        <f t="shared" si="11"/>
        <v>14</v>
      </c>
    </row>
    <row r="6">
      <c r="A6" s="1">
        <v>0.238407471718782</v>
      </c>
      <c r="B6" s="1">
        <v>0.130153272233487</v>
      </c>
      <c r="C6" s="1">
        <v>0.350574499519221</v>
      </c>
      <c r="D6" s="1">
        <v>0.505986158670254</v>
      </c>
      <c r="E6" s="1">
        <v>0.478189737932083</v>
      </c>
      <c r="F6" s="1">
        <v>4780.21333733507</v>
      </c>
      <c r="G6" s="1">
        <v>0.0</v>
      </c>
      <c r="H6" s="1">
        <v>0.0</v>
      </c>
      <c r="I6" s="1">
        <v>392635.914484831</v>
      </c>
      <c r="J6" s="1">
        <v>469048.165484085</v>
      </c>
      <c r="K6" s="1">
        <v>0.537406301521412</v>
      </c>
      <c r="L6" s="1">
        <v>0.0</v>
      </c>
      <c r="M6" s="1">
        <v>0.0</v>
      </c>
      <c r="N6" s="1">
        <v>0.0</v>
      </c>
      <c r="O6" s="1">
        <v>0.0</v>
      </c>
      <c r="P6" s="1">
        <v>17549.7466874863</v>
      </c>
      <c r="Q6" s="1">
        <v>1.0</v>
      </c>
      <c r="R6" s="1">
        <v>0.0</v>
      </c>
      <c r="S6" s="1">
        <v>366445.175507352</v>
      </c>
      <c r="T6" s="1">
        <v>437760.346303975</v>
      </c>
      <c r="V6" s="3">
        <f t="shared" si="1"/>
        <v>-1</v>
      </c>
      <c r="W6" s="3">
        <f t="shared" si="2"/>
        <v>-1</v>
      </c>
      <c r="X6" s="3">
        <f t="shared" si="3"/>
        <v>1</v>
      </c>
      <c r="Y6" s="3">
        <f t="shared" si="4"/>
        <v>29</v>
      </c>
      <c r="Z6" s="3">
        <f t="shared" si="5"/>
        <v>-29</v>
      </c>
      <c r="AA6" s="3">
        <f t="shared" si="6"/>
        <v>10</v>
      </c>
      <c r="AB6" s="3">
        <f t="shared" si="7"/>
        <v>43</v>
      </c>
      <c r="AC6" s="3">
        <f t="shared" si="8"/>
        <v>51</v>
      </c>
      <c r="AD6" s="3">
        <f t="shared" si="9"/>
        <v>7</v>
      </c>
      <c r="AE6" s="3">
        <f t="shared" si="10"/>
        <v>2</v>
      </c>
      <c r="AF6" s="3">
        <f t="shared" si="11"/>
        <v>59</v>
      </c>
    </row>
    <row r="7">
      <c r="A7" s="1">
        <v>0.70851213882985</v>
      </c>
      <c r="B7" s="1">
        <v>0.0</v>
      </c>
      <c r="C7" s="1">
        <v>0.0</v>
      </c>
      <c r="D7" s="1">
        <v>0.0</v>
      </c>
      <c r="E7" s="1">
        <v>0.0</v>
      </c>
      <c r="F7" s="1">
        <v>165663.100475276</v>
      </c>
      <c r="G7" s="1">
        <v>1.0</v>
      </c>
      <c r="H7" s="1">
        <v>0.0</v>
      </c>
      <c r="I7" s="1">
        <v>991705.610990131</v>
      </c>
      <c r="J7" s="1">
        <v>1113986.53741527</v>
      </c>
      <c r="K7" s="1">
        <v>0.533219423948075</v>
      </c>
      <c r="L7" s="1">
        <v>0.143414149237642</v>
      </c>
      <c r="M7" s="1">
        <v>0.353329085715463</v>
      </c>
      <c r="N7" s="1">
        <v>0.323761170228246</v>
      </c>
      <c r="O7" s="1">
        <v>0.421599917877183</v>
      </c>
      <c r="P7" s="1">
        <v>65912.7435285019</v>
      </c>
      <c r="Q7" s="1">
        <v>0.0</v>
      </c>
      <c r="R7" s="1">
        <v>0.0</v>
      </c>
      <c r="S7" s="1">
        <v>1044927.47236211</v>
      </c>
      <c r="T7" s="1">
        <v>1173770.89395512</v>
      </c>
      <c r="V7" s="3">
        <f t="shared" si="1"/>
        <v>1</v>
      </c>
      <c r="W7" s="3">
        <f t="shared" si="2"/>
        <v>1</v>
      </c>
      <c r="X7" s="3">
        <f t="shared" si="3"/>
        <v>1</v>
      </c>
      <c r="Y7" s="3">
        <f t="shared" si="4"/>
        <v>29</v>
      </c>
      <c r="Z7" s="3">
        <f t="shared" si="5"/>
        <v>29</v>
      </c>
      <c r="AA7" s="3">
        <f t="shared" si="6"/>
        <v>59</v>
      </c>
      <c r="AB7" s="3">
        <f t="shared" si="7"/>
        <v>42</v>
      </c>
      <c r="AC7" s="3">
        <f t="shared" si="8"/>
        <v>7</v>
      </c>
      <c r="AD7" s="3">
        <f t="shared" si="9"/>
        <v>53</v>
      </c>
      <c r="AE7" s="3">
        <f t="shared" si="10"/>
        <v>59</v>
      </c>
      <c r="AF7" s="3">
        <f t="shared" si="11"/>
        <v>2</v>
      </c>
    </row>
    <row r="8">
      <c r="A8" s="1">
        <v>0.570329628301694</v>
      </c>
      <c r="B8" s="1">
        <v>0.0241204179067399</v>
      </c>
      <c r="C8" s="1">
        <v>0.0738608909781105</v>
      </c>
      <c r="D8" s="1">
        <v>0.121719550191961</v>
      </c>
      <c r="E8" s="1">
        <v>0.149518321152994</v>
      </c>
      <c r="F8" s="1">
        <v>14456.2503853151</v>
      </c>
      <c r="G8" s="1">
        <v>0.333333333333333</v>
      </c>
      <c r="H8" s="1">
        <v>0.0</v>
      </c>
      <c r="I8" s="1">
        <v>365443.174731336</v>
      </c>
      <c r="J8" s="1">
        <v>428165.423885879</v>
      </c>
      <c r="K8" s="1">
        <v>0.522776130921367</v>
      </c>
      <c r="L8" s="1">
        <v>0.0223563336176129</v>
      </c>
      <c r="M8" s="1">
        <v>0.0290591687784875</v>
      </c>
      <c r="N8" s="1">
        <v>0.18955543953076</v>
      </c>
      <c r="O8" s="1">
        <v>0.216586806649455</v>
      </c>
      <c r="P8" s="1">
        <v>7938.01541022363</v>
      </c>
      <c r="Q8" s="1">
        <v>0.666666666666666</v>
      </c>
      <c r="R8" s="1">
        <v>0.0</v>
      </c>
      <c r="S8" s="1">
        <v>364283.377851839</v>
      </c>
      <c r="T8" s="1">
        <v>426806.635779923</v>
      </c>
      <c r="V8" s="3">
        <f t="shared" si="1"/>
        <v>-0.3333333333</v>
      </c>
      <c r="W8" s="3">
        <f t="shared" si="2"/>
        <v>-1</v>
      </c>
      <c r="X8" s="3">
        <f t="shared" si="3"/>
        <v>0.3333333333</v>
      </c>
      <c r="Y8" s="3">
        <f t="shared" si="4"/>
        <v>14.5</v>
      </c>
      <c r="Z8" s="3">
        <f t="shared" si="5"/>
        <v>-14.5</v>
      </c>
      <c r="AA8" s="3">
        <f t="shared" si="6"/>
        <v>52</v>
      </c>
      <c r="AB8" s="3">
        <f t="shared" si="7"/>
        <v>38</v>
      </c>
      <c r="AC8" s="3">
        <f t="shared" si="8"/>
        <v>31</v>
      </c>
      <c r="AD8" s="3">
        <f t="shared" si="9"/>
        <v>29</v>
      </c>
      <c r="AE8" s="3">
        <f t="shared" si="10"/>
        <v>16.5</v>
      </c>
      <c r="AF8" s="3">
        <f t="shared" si="11"/>
        <v>44.5</v>
      </c>
    </row>
    <row r="9">
      <c r="A9" s="1">
        <v>0.543928534744369</v>
      </c>
      <c r="B9" s="1">
        <v>0.0132365015783455</v>
      </c>
      <c r="C9" s="1">
        <v>0.0402882141742564</v>
      </c>
      <c r="D9" s="1">
        <v>0.0803039687521281</v>
      </c>
      <c r="E9" s="1">
        <v>0.101642222155161</v>
      </c>
      <c r="F9" s="1">
        <v>13079.3759138376</v>
      </c>
      <c r="G9" s="1">
        <v>0.461538461538461</v>
      </c>
      <c r="H9" s="1">
        <v>0.0</v>
      </c>
      <c r="I9" s="1">
        <v>517392.774246674</v>
      </c>
      <c r="J9" s="1">
        <v>607000.346672458</v>
      </c>
      <c r="K9" s="1">
        <v>0.513205972448947</v>
      </c>
      <c r="L9" s="1">
        <v>0.0210326369501045</v>
      </c>
      <c r="M9" s="1">
        <v>0.0405635530980635</v>
      </c>
      <c r="N9" s="1">
        <v>0.104125942917858</v>
      </c>
      <c r="O9" s="1">
        <v>0.142861799968834</v>
      </c>
      <c r="P9" s="1">
        <v>16346.5421105794</v>
      </c>
      <c r="Q9" s="1">
        <v>0.538461538461538</v>
      </c>
      <c r="R9" s="1">
        <v>0.0</v>
      </c>
      <c r="S9" s="1">
        <v>521732.07126961</v>
      </c>
      <c r="T9" s="1">
        <v>612091.263618636</v>
      </c>
      <c r="V9" s="3">
        <f t="shared" si="1"/>
        <v>-0.07692307692</v>
      </c>
      <c r="W9" s="3">
        <f t="shared" si="2"/>
        <v>-1</v>
      </c>
      <c r="X9" s="3">
        <f t="shared" si="3"/>
        <v>0.07692307692</v>
      </c>
      <c r="Y9" s="3">
        <f t="shared" si="4"/>
        <v>5</v>
      </c>
      <c r="Z9" s="3">
        <f t="shared" si="5"/>
        <v>-5</v>
      </c>
      <c r="AA9" s="3">
        <f t="shared" si="6"/>
        <v>46</v>
      </c>
      <c r="AB9" s="3">
        <f t="shared" si="7"/>
        <v>37</v>
      </c>
      <c r="AC9" s="3">
        <f t="shared" si="8"/>
        <v>21</v>
      </c>
      <c r="AD9" s="3">
        <f t="shared" si="9"/>
        <v>27</v>
      </c>
      <c r="AE9" s="3">
        <f t="shared" si="10"/>
        <v>26</v>
      </c>
      <c r="AF9" s="3">
        <f t="shared" si="11"/>
        <v>35</v>
      </c>
    </row>
    <row r="10">
      <c r="A10" s="1">
        <v>0.334040255536523</v>
      </c>
      <c r="B10" s="1">
        <v>0.0537441906378997</v>
      </c>
      <c r="C10" s="1">
        <v>0.10929160947251</v>
      </c>
      <c r="D10" s="1">
        <v>0.245451018633205</v>
      </c>
      <c r="E10" s="1">
        <v>0.48973567696218</v>
      </c>
      <c r="F10" s="1">
        <v>10053.9673246613</v>
      </c>
      <c r="G10" s="1">
        <v>0.181818181818181</v>
      </c>
      <c r="H10" s="1">
        <v>0.0</v>
      </c>
      <c r="I10" s="1">
        <v>600639.223187629</v>
      </c>
      <c r="J10" s="1">
        <v>739168.92460839</v>
      </c>
      <c r="K10" s="1">
        <v>0.446169347326857</v>
      </c>
      <c r="L10" s="1">
        <v>0.0</v>
      </c>
      <c r="M10" s="1">
        <v>0.024765885832929</v>
      </c>
      <c r="N10" s="1">
        <v>0.0163639660191834</v>
      </c>
      <c r="O10" s="1">
        <v>0.0</v>
      </c>
      <c r="P10" s="1">
        <v>17710.776228024</v>
      </c>
      <c r="Q10" s="1">
        <v>0.818181818181818</v>
      </c>
      <c r="R10" s="1">
        <v>0.0</v>
      </c>
      <c r="S10" s="1">
        <v>584633.753998576</v>
      </c>
      <c r="T10" s="1">
        <v>719472.159520033</v>
      </c>
      <c r="V10" s="3">
        <f t="shared" si="1"/>
        <v>-0.6363636364</v>
      </c>
      <c r="W10" s="3">
        <f t="shared" si="2"/>
        <v>-1</v>
      </c>
      <c r="X10" s="3">
        <f t="shared" si="3"/>
        <v>0.6363636364</v>
      </c>
      <c r="Y10" s="3">
        <f t="shared" si="4"/>
        <v>25</v>
      </c>
      <c r="Z10" s="3">
        <f t="shared" si="5"/>
        <v>-25</v>
      </c>
      <c r="AA10" s="3">
        <f t="shared" si="6"/>
        <v>12</v>
      </c>
      <c r="AB10" s="3">
        <f t="shared" si="7"/>
        <v>23</v>
      </c>
      <c r="AC10" s="3">
        <f t="shared" si="8"/>
        <v>44</v>
      </c>
      <c r="AD10" s="3">
        <f t="shared" si="9"/>
        <v>7</v>
      </c>
      <c r="AE10" s="3">
        <f t="shared" si="10"/>
        <v>6</v>
      </c>
      <c r="AF10" s="3">
        <f t="shared" si="11"/>
        <v>55</v>
      </c>
    </row>
    <row r="11">
      <c r="A11" s="1">
        <v>0.195733889657834</v>
      </c>
      <c r="B11" s="1">
        <v>0.170262556783065</v>
      </c>
      <c r="C11" s="1">
        <v>0.292829445158283</v>
      </c>
      <c r="D11" s="1">
        <v>0.553329639448649</v>
      </c>
      <c r="E11" s="1">
        <v>0.559338253402755</v>
      </c>
      <c r="F11" s="1">
        <v>7858.16696657347</v>
      </c>
      <c r="G11" s="1">
        <v>0.2</v>
      </c>
      <c r="H11" s="1">
        <v>0.0</v>
      </c>
      <c r="I11" s="1">
        <v>899177.490840454</v>
      </c>
      <c r="J11" s="1">
        <v>1110347.6026439</v>
      </c>
      <c r="K11" s="1">
        <v>0.41387764860504</v>
      </c>
      <c r="L11" s="1">
        <v>0.0</v>
      </c>
      <c r="M11" s="1">
        <v>0.0613895143001121</v>
      </c>
      <c r="N11" s="1">
        <v>0.00181923052147042</v>
      </c>
      <c r="O11" s="1">
        <v>0.0</v>
      </c>
      <c r="P11" s="1">
        <v>31025.0148790663</v>
      </c>
      <c r="Q11" s="1">
        <v>0.8</v>
      </c>
      <c r="R11" s="1">
        <v>0.0</v>
      </c>
      <c r="S11" s="1">
        <v>839783.624217675</v>
      </c>
      <c r="T11" s="1">
        <v>1037004.92453617</v>
      </c>
      <c r="V11" s="3">
        <f t="shared" si="1"/>
        <v>-0.6</v>
      </c>
      <c r="W11" s="3">
        <f t="shared" si="2"/>
        <v>-1</v>
      </c>
      <c r="X11" s="3">
        <f t="shared" si="3"/>
        <v>0.6</v>
      </c>
      <c r="Y11" s="3">
        <f t="shared" si="4"/>
        <v>23</v>
      </c>
      <c r="Z11" s="3">
        <f t="shared" si="5"/>
        <v>-23</v>
      </c>
      <c r="AA11" s="3">
        <f t="shared" si="6"/>
        <v>7</v>
      </c>
      <c r="AB11" s="3">
        <f t="shared" si="7"/>
        <v>19</v>
      </c>
      <c r="AC11" s="3">
        <f t="shared" si="8"/>
        <v>56</v>
      </c>
      <c r="AD11" s="3">
        <f t="shared" si="9"/>
        <v>7</v>
      </c>
      <c r="AE11" s="3">
        <f t="shared" si="10"/>
        <v>8</v>
      </c>
      <c r="AF11" s="3">
        <f t="shared" si="11"/>
        <v>53</v>
      </c>
    </row>
    <row r="12">
      <c r="A12" s="1">
        <v>0.665097964234693</v>
      </c>
      <c r="B12" s="1">
        <v>0.0249711523975099</v>
      </c>
      <c r="C12" s="1">
        <v>0.113966881742165</v>
      </c>
      <c r="D12" s="1">
        <v>0.120049803321953</v>
      </c>
      <c r="E12" s="1">
        <v>0.131257097995739</v>
      </c>
      <c r="F12" s="1">
        <v>24160.6121871823</v>
      </c>
      <c r="G12" s="1">
        <v>0.25</v>
      </c>
      <c r="H12" s="1">
        <v>0.0</v>
      </c>
      <c r="I12" s="1">
        <v>344747.427321642</v>
      </c>
      <c r="J12" s="1">
        <v>392670.983308694</v>
      </c>
      <c r="K12" s="1">
        <v>0.681901300546342</v>
      </c>
      <c r="L12" s="1">
        <v>0.0</v>
      </c>
      <c r="M12" s="1">
        <v>0.0292965714265756</v>
      </c>
      <c r="N12" s="1">
        <v>0.10499485536294</v>
      </c>
      <c r="O12" s="1">
        <v>0.0</v>
      </c>
      <c r="P12" s="1">
        <v>18028.0929706918</v>
      </c>
      <c r="Q12" s="1">
        <v>0.75</v>
      </c>
      <c r="R12" s="1">
        <v>0.0</v>
      </c>
      <c r="S12" s="1">
        <v>335703.672711179</v>
      </c>
      <c r="T12" s="1">
        <v>382370.020488848</v>
      </c>
      <c r="V12" s="3">
        <f t="shared" si="1"/>
        <v>-0.5</v>
      </c>
      <c r="W12" s="3">
        <f t="shared" si="2"/>
        <v>-1</v>
      </c>
      <c r="X12" s="3">
        <f t="shared" si="3"/>
        <v>0.5</v>
      </c>
      <c r="Y12" s="3">
        <f t="shared" si="4"/>
        <v>19</v>
      </c>
      <c r="Z12" s="3">
        <f t="shared" si="5"/>
        <v>-19</v>
      </c>
      <c r="AA12" s="3">
        <f t="shared" si="6"/>
        <v>57</v>
      </c>
      <c r="AB12" s="3">
        <f t="shared" si="7"/>
        <v>58</v>
      </c>
      <c r="AC12" s="3">
        <f t="shared" si="8"/>
        <v>34</v>
      </c>
      <c r="AD12" s="3">
        <f t="shared" si="9"/>
        <v>7</v>
      </c>
      <c r="AE12" s="3">
        <f t="shared" si="10"/>
        <v>12</v>
      </c>
      <c r="AF12" s="3">
        <f t="shared" si="11"/>
        <v>49</v>
      </c>
    </row>
    <row r="13">
      <c r="A13" s="1">
        <v>0.441518621235196</v>
      </c>
      <c r="B13" s="1">
        <v>0.0256355898774455</v>
      </c>
      <c r="C13" s="1">
        <v>0.116433328062614</v>
      </c>
      <c r="D13" s="1">
        <v>0.284018110455565</v>
      </c>
      <c r="E13" s="1">
        <v>0.114288377102611</v>
      </c>
      <c r="F13" s="1">
        <v>9487.15168427159</v>
      </c>
      <c r="G13" s="1">
        <v>0.333333333333333</v>
      </c>
      <c r="H13" s="1">
        <v>0.0</v>
      </c>
      <c r="I13" s="1">
        <v>543921.108850449</v>
      </c>
      <c r="J13" s="1">
        <v>654387.977922513</v>
      </c>
      <c r="K13" s="1">
        <v>0.501447096736713</v>
      </c>
      <c r="L13" s="1">
        <v>0.00986404251402136</v>
      </c>
      <c r="M13" s="1">
        <v>0.0250101169161768</v>
      </c>
      <c r="N13" s="1">
        <v>0.0736541364077681</v>
      </c>
      <c r="O13" s="1">
        <v>0.0737003758347388</v>
      </c>
      <c r="P13" s="1">
        <v>5922.26083493935</v>
      </c>
      <c r="Q13" s="1">
        <v>0.666666666666666</v>
      </c>
      <c r="R13" s="1">
        <v>0.0</v>
      </c>
      <c r="S13" s="1">
        <v>514215.387068314</v>
      </c>
      <c r="T13" s="1">
        <v>618649.195954708</v>
      </c>
      <c r="V13" s="3">
        <f t="shared" si="1"/>
        <v>-0.3333333333</v>
      </c>
      <c r="W13" s="3">
        <f t="shared" si="2"/>
        <v>-1</v>
      </c>
      <c r="X13" s="3">
        <f t="shared" si="3"/>
        <v>0.3333333333</v>
      </c>
      <c r="Y13" s="3">
        <f t="shared" si="4"/>
        <v>14.5</v>
      </c>
      <c r="Z13" s="3">
        <f t="shared" si="5"/>
        <v>-14.5</v>
      </c>
      <c r="AA13" s="3">
        <f t="shared" si="6"/>
        <v>22</v>
      </c>
      <c r="AB13" s="3">
        <f t="shared" si="7"/>
        <v>33</v>
      </c>
      <c r="AC13" s="3">
        <f t="shared" si="8"/>
        <v>35</v>
      </c>
      <c r="AD13" s="3">
        <f t="shared" si="9"/>
        <v>19</v>
      </c>
      <c r="AE13" s="3">
        <f t="shared" si="10"/>
        <v>16.5</v>
      </c>
      <c r="AF13" s="3">
        <f t="shared" si="11"/>
        <v>44.5</v>
      </c>
    </row>
    <row r="14">
      <c r="A14" s="1">
        <v>0.481632322756534</v>
      </c>
      <c r="B14" s="1">
        <v>0.0258972024220154</v>
      </c>
      <c r="C14" s="1">
        <v>0.145119342604877</v>
      </c>
      <c r="D14" s="1">
        <v>0.310165826920665</v>
      </c>
      <c r="E14" s="1">
        <v>0.146952159199817</v>
      </c>
      <c r="F14" s="1">
        <v>8040.19831861211</v>
      </c>
      <c r="G14" s="1">
        <v>0.333333333333333</v>
      </c>
      <c r="H14" s="1">
        <v>0.0</v>
      </c>
      <c r="I14" s="1">
        <v>562539.615890404</v>
      </c>
      <c r="J14" s="1">
        <v>666829.065230583</v>
      </c>
      <c r="K14" s="1">
        <v>0.549762190664683</v>
      </c>
      <c r="L14" s="1">
        <v>0.0157866075862184</v>
      </c>
      <c r="M14" s="1">
        <v>0.0417924512415544</v>
      </c>
      <c r="N14" s="1">
        <v>0.0712719029364063</v>
      </c>
      <c r="O14" s="1">
        <v>0.115236855790823</v>
      </c>
      <c r="P14" s="1">
        <v>13287.3499597118</v>
      </c>
      <c r="Q14" s="1">
        <v>0.666666666666666</v>
      </c>
      <c r="R14" s="1">
        <v>0.0</v>
      </c>
      <c r="S14" s="1">
        <v>519380.324160146</v>
      </c>
      <c r="T14" s="1">
        <v>615668.322595818</v>
      </c>
      <c r="V14" s="3">
        <f t="shared" si="1"/>
        <v>-0.3333333333</v>
      </c>
      <c r="W14" s="3">
        <f t="shared" si="2"/>
        <v>-1</v>
      </c>
      <c r="X14" s="3">
        <f t="shared" si="3"/>
        <v>0.3333333333</v>
      </c>
      <c r="Y14" s="3">
        <f t="shared" si="4"/>
        <v>14.5</v>
      </c>
      <c r="Z14" s="3">
        <f t="shared" si="5"/>
        <v>-14.5</v>
      </c>
      <c r="AA14" s="3">
        <f t="shared" si="6"/>
        <v>28</v>
      </c>
      <c r="AB14" s="3">
        <f t="shared" si="7"/>
        <v>47</v>
      </c>
      <c r="AC14" s="3">
        <f t="shared" si="8"/>
        <v>36</v>
      </c>
      <c r="AD14" s="3">
        <f t="shared" si="9"/>
        <v>22</v>
      </c>
      <c r="AE14" s="3">
        <f t="shared" si="10"/>
        <v>16.5</v>
      </c>
      <c r="AF14" s="3">
        <f t="shared" si="11"/>
        <v>44.5</v>
      </c>
    </row>
    <row r="15">
      <c r="A15" s="1">
        <v>0.509991132090715</v>
      </c>
      <c r="B15" s="1">
        <v>0.0182816920078188</v>
      </c>
      <c r="C15" s="1">
        <v>0.0422415197121611</v>
      </c>
      <c r="D15" s="1">
        <v>0.163068671869214</v>
      </c>
      <c r="E15" s="1">
        <v>0.15660349131688</v>
      </c>
      <c r="F15" s="1">
        <v>11992.5583278484</v>
      </c>
      <c r="G15" s="1">
        <v>0.615384615384615</v>
      </c>
      <c r="H15" s="1">
        <v>0.0</v>
      </c>
      <c r="I15" s="1">
        <v>463705.319335062</v>
      </c>
      <c r="J15" s="1">
        <v>549595.1248857</v>
      </c>
      <c r="K15" s="1">
        <v>0.542075846694269</v>
      </c>
      <c r="L15" s="1">
        <v>0.0624894876116735</v>
      </c>
      <c r="M15" s="1">
        <v>0.094489673162581</v>
      </c>
      <c r="N15" s="1">
        <v>0.125802125589043</v>
      </c>
      <c r="O15" s="1">
        <v>0.423221370446402</v>
      </c>
      <c r="P15" s="1">
        <v>6795.98269399113</v>
      </c>
      <c r="Q15" s="1">
        <v>0.384615384615384</v>
      </c>
      <c r="R15" s="1">
        <v>0.0</v>
      </c>
      <c r="S15" s="1">
        <v>464597.116868011</v>
      </c>
      <c r="T15" s="1">
        <v>550652.020282813</v>
      </c>
      <c r="V15" s="3">
        <f t="shared" si="1"/>
        <v>0.2307692308</v>
      </c>
      <c r="W15" s="3">
        <f t="shared" si="2"/>
        <v>1</v>
      </c>
      <c r="X15" s="3">
        <f t="shared" si="3"/>
        <v>0.2307692308</v>
      </c>
      <c r="Y15" s="3">
        <f t="shared" si="4"/>
        <v>11</v>
      </c>
      <c r="Z15" s="3">
        <f t="shared" si="5"/>
        <v>11</v>
      </c>
      <c r="AA15" s="3">
        <f t="shared" si="6"/>
        <v>36</v>
      </c>
      <c r="AB15" s="3">
        <f t="shared" si="7"/>
        <v>45</v>
      </c>
      <c r="AC15" s="3">
        <f t="shared" si="8"/>
        <v>25</v>
      </c>
      <c r="AD15" s="3">
        <f t="shared" si="9"/>
        <v>45</v>
      </c>
      <c r="AE15" s="3">
        <f t="shared" si="10"/>
        <v>41</v>
      </c>
      <c r="AF15" s="3">
        <f t="shared" si="11"/>
        <v>20</v>
      </c>
    </row>
    <row r="16">
      <c r="A16" s="1">
        <v>0.563172655370841</v>
      </c>
      <c r="B16" s="1">
        <v>0.0242402152427524</v>
      </c>
      <c r="C16" s="1">
        <v>0.064777581055614</v>
      </c>
      <c r="D16" s="1">
        <v>0.185214289332064</v>
      </c>
      <c r="E16" s="1">
        <v>0.160410208354621</v>
      </c>
      <c r="F16" s="1">
        <v>7224.82534135939</v>
      </c>
      <c r="G16" s="1">
        <v>0.428571428571428</v>
      </c>
      <c r="H16" s="1">
        <v>0.0</v>
      </c>
      <c r="I16" s="1">
        <v>484108.816731095</v>
      </c>
      <c r="J16" s="1">
        <v>566699.153533859</v>
      </c>
      <c r="K16" s="1">
        <v>0.541522893077961</v>
      </c>
      <c r="L16" s="1">
        <v>0.0245159622639889</v>
      </c>
      <c r="M16" s="1">
        <v>0.0351629746757798</v>
      </c>
      <c r="N16" s="1">
        <v>0.140029305887618</v>
      </c>
      <c r="O16" s="1">
        <v>0.188644406033973</v>
      </c>
      <c r="P16" s="1">
        <v>8122.11286783325</v>
      </c>
      <c r="Q16" s="1">
        <v>0.571428571428571</v>
      </c>
      <c r="R16" s="1">
        <v>0.0</v>
      </c>
      <c r="S16" s="1">
        <v>465119.401408929</v>
      </c>
      <c r="T16" s="1">
        <v>544470.034122161</v>
      </c>
      <c r="V16" s="3">
        <f t="shared" si="1"/>
        <v>-0.1428571429</v>
      </c>
      <c r="W16" s="3">
        <f t="shared" si="2"/>
        <v>-1</v>
      </c>
      <c r="X16" s="3">
        <f t="shared" si="3"/>
        <v>0.1428571429</v>
      </c>
      <c r="Y16" s="3">
        <f t="shared" si="4"/>
        <v>8.5</v>
      </c>
      <c r="Z16" s="3">
        <f t="shared" si="5"/>
        <v>-8.5</v>
      </c>
      <c r="AA16" s="3">
        <f t="shared" si="6"/>
        <v>49</v>
      </c>
      <c r="AB16" s="3">
        <f t="shared" si="7"/>
        <v>44</v>
      </c>
      <c r="AC16" s="3">
        <f t="shared" si="8"/>
        <v>32</v>
      </c>
      <c r="AD16" s="3">
        <f t="shared" si="9"/>
        <v>33</v>
      </c>
      <c r="AE16" s="3">
        <f t="shared" si="10"/>
        <v>22.5</v>
      </c>
      <c r="AF16" s="3">
        <f t="shared" si="11"/>
        <v>38.5</v>
      </c>
    </row>
    <row r="17">
      <c r="A17" s="1">
        <v>0.0</v>
      </c>
      <c r="B17" s="1">
        <v>0.260592899820735</v>
      </c>
      <c r="C17" s="1">
        <v>0.260592899820735</v>
      </c>
      <c r="D17" s="1">
        <v>0.425295271151208</v>
      </c>
      <c r="E17" s="1">
        <v>0.52118579964147</v>
      </c>
      <c r="F17" s="1">
        <v>0.0</v>
      </c>
      <c r="G17" s="1">
        <v>0.5</v>
      </c>
      <c r="H17" s="1">
        <v>0.0</v>
      </c>
      <c r="I17" s="1">
        <v>442222.468423096</v>
      </c>
      <c r="J17" s="1">
        <v>612707.989848099</v>
      </c>
      <c r="K17" s="1">
        <v>0.0</v>
      </c>
      <c r="L17" s="1">
        <v>0.372797970982832</v>
      </c>
      <c r="M17" s="1">
        <v>0.372797970982832</v>
      </c>
      <c r="N17" s="1">
        <v>0.565056391051592</v>
      </c>
      <c r="O17" s="1">
        <v>0.745595941965664</v>
      </c>
      <c r="P17" s="1">
        <v>0.0</v>
      </c>
      <c r="Q17" s="1">
        <v>0.5</v>
      </c>
      <c r="R17" s="1">
        <v>0.0</v>
      </c>
      <c r="S17" s="1">
        <v>454641.151732293</v>
      </c>
      <c r="T17" s="1">
        <v>629914.627406232</v>
      </c>
      <c r="V17" s="3">
        <f t="shared" si="1"/>
        <v>0</v>
      </c>
      <c r="W17" s="3">
        <f t="shared" si="2"/>
        <v>-1</v>
      </c>
      <c r="X17" s="3">
        <f t="shared" si="3"/>
        <v>0</v>
      </c>
      <c r="Y17" s="3">
        <f t="shared" si="4"/>
        <v>2.5</v>
      </c>
      <c r="Z17" s="3">
        <f t="shared" si="5"/>
        <v>-2.5</v>
      </c>
      <c r="AA17" s="3">
        <f t="shared" si="6"/>
        <v>1.5</v>
      </c>
      <c r="AB17" s="3">
        <f t="shared" si="7"/>
        <v>1.5</v>
      </c>
      <c r="AC17" s="3">
        <f t="shared" si="8"/>
        <v>59</v>
      </c>
      <c r="AD17" s="3">
        <f t="shared" si="9"/>
        <v>60</v>
      </c>
      <c r="AE17" s="3">
        <f t="shared" si="10"/>
        <v>30.5</v>
      </c>
      <c r="AF17" s="3">
        <f t="shared" si="11"/>
        <v>30.5</v>
      </c>
    </row>
    <row r="18">
      <c r="A18" s="1">
        <v>0.578989853857489</v>
      </c>
      <c r="B18" s="1">
        <v>0.0409056741018808</v>
      </c>
      <c r="C18" s="1">
        <v>0.0574340737949733</v>
      </c>
      <c r="D18" s="1">
        <v>0.14421622350918</v>
      </c>
      <c r="E18" s="1">
        <v>0.237391289246208</v>
      </c>
      <c r="F18" s="1">
        <v>22012.6440826983</v>
      </c>
      <c r="G18" s="1">
        <v>0.5</v>
      </c>
      <c r="H18" s="1">
        <v>0.0</v>
      </c>
      <c r="I18" s="1">
        <v>786318.780209273</v>
      </c>
      <c r="J18" s="1">
        <v>913496.302903039</v>
      </c>
      <c r="K18" s="1">
        <v>0.614867315321844</v>
      </c>
      <c r="L18" s="1">
        <v>0.0</v>
      </c>
      <c r="M18" s="1">
        <v>0.230935136083276</v>
      </c>
      <c r="N18" s="1">
        <v>0.307542784176203</v>
      </c>
      <c r="O18" s="1">
        <v>0.0</v>
      </c>
      <c r="P18" s="1">
        <v>19872.5256433284</v>
      </c>
      <c r="Q18" s="1">
        <v>0.5</v>
      </c>
      <c r="R18" s="1">
        <v>0.0</v>
      </c>
      <c r="S18" s="1">
        <v>855558.628678595</v>
      </c>
      <c r="T18" s="1">
        <v>993935.232491418</v>
      </c>
      <c r="V18" s="3">
        <f t="shared" si="1"/>
        <v>0</v>
      </c>
      <c r="W18" s="3">
        <f t="shared" si="2"/>
        <v>-1</v>
      </c>
      <c r="X18" s="3">
        <f t="shared" si="3"/>
        <v>0</v>
      </c>
      <c r="Y18" s="3">
        <f t="shared" si="4"/>
        <v>2.5</v>
      </c>
      <c r="Z18" s="3">
        <f t="shared" si="5"/>
        <v>-2.5</v>
      </c>
      <c r="AA18" s="3">
        <f t="shared" si="6"/>
        <v>53</v>
      </c>
      <c r="AB18" s="3">
        <f t="shared" si="7"/>
        <v>55</v>
      </c>
      <c r="AC18" s="3">
        <f t="shared" si="8"/>
        <v>41</v>
      </c>
      <c r="AD18" s="3">
        <f t="shared" si="9"/>
        <v>7</v>
      </c>
      <c r="AE18" s="3">
        <f t="shared" si="10"/>
        <v>30.5</v>
      </c>
      <c r="AF18" s="3">
        <f t="shared" si="11"/>
        <v>30.5</v>
      </c>
    </row>
    <row r="19">
      <c r="A19" s="1">
        <v>0.495922752579191</v>
      </c>
      <c r="B19" s="1">
        <v>0.00751834403848838</v>
      </c>
      <c r="C19" s="1">
        <v>0.0095044205737082</v>
      </c>
      <c r="D19" s="1">
        <v>0.0494377949901388</v>
      </c>
      <c r="E19" s="1">
        <v>0.0832555243338897</v>
      </c>
      <c r="F19" s="1">
        <v>6888.22574063988</v>
      </c>
      <c r="G19" s="1">
        <v>0.8</v>
      </c>
      <c r="H19" s="1">
        <v>0.0</v>
      </c>
      <c r="I19" s="1">
        <v>291501.056503191</v>
      </c>
      <c r="J19" s="1">
        <v>350958.197894261</v>
      </c>
      <c r="K19" s="1">
        <v>0.454378666583737</v>
      </c>
      <c r="L19" s="1">
        <v>0.0200258270295156</v>
      </c>
      <c r="M19" s="1">
        <v>0.0719562476113186</v>
      </c>
      <c r="N19" s="1">
        <v>0.178823429866198</v>
      </c>
      <c r="O19" s="1">
        <v>0.111134480162125</v>
      </c>
      <c r="P19" s="1">
        <v>11142.7149059932</v>
      </c>
      <c r="Q19" s="1">
        <v>0.2</v>
      </c>
      <c r="R19" s="1">
        <v>0.0</v>
      </c>
      <c r="S19" s="1">
        <v>294543.641099465</v>
      </c>
      <c r="T19" s="1">
        <v>354621.209957845</v>
      </c>
      <c r="V19" s="3">
        <f t="shared" si="1"/>
        <v>0.6</v>
      </c>
      <c r="W19" s="3">
        <f t="shared" si="2"/>
        <v>1</v>
      </c>
      <c r="X19" s="3">
        <f t="shared" si="3"/>
        <v>0.6</v>
      </c>
      <c r="Y19" s="3">
        <f t="shared" si="4"/>
        <v>23</v>
      </c>
      <c r="Z19" s="3">
        <f t="shared" si="5"/>
        <v>23</v>
      </c>
      <c r="AA19" s="3">
        <f t="shared" si="6"/>
        <v>32</v>
      </c>
      <c r="AB19" s="3">
        <f t="shared" si="7"/>
        <v>24</v>
      </c>
      <c r="AC19" s="3">
        <f t="shared" si="8"/>
        <v>16</v>
      </c>
      <c r="AD19" s="3">
        <f t="shared" si="9"/>
        <v>26</v>
      </c>
      <c r="AE19" s="3">
        <f t="shared" si="10"/>
        <v>53</v>
      </c>
      <c r="AF19" s="3">
        <f t="shared" si="11"/>
        <v>8</v>
      </c>
    </row>
    <row r="20">
      <c r="A20" s="1">
        <v>0.49443585006298</v>
      </c>
      <c r="B20" s="1">
        <v>0.041132445550797</v>
      </c>
      <c r="C20" s="1">
        <v>0.0833940948385071</v>
      </c>
      <c r="D20" s="1">
        <v>0.125213564240835</v>
      </c>
      <c r="E20" s="1">
        <v>0.205662227753985</v>
      </c>
      <c r="F20" s="1">
        <v>56237.5094204522</v>
      </c>
      <c r="G20" s="1">
        <v>0.5</v>
      </c>
      <c r="H20" s="1">
        <v>0.0</v>
      </c>
      <c r="I20" s="1">
        <v>678290.995349976</v>
      </c>
      <c r="J20" s="1">
        <v>817853.757735033</v>
      </c>
      <c r="K20" s="1">
        <v>0.429211616180591</v>
      </c>
      <c r="L20" s="1">
        <v>0.0405274185488744</v>
      </c>
      <c r="M20" s="1">
        <v>0.075449810410158</v>
      </c>
      <c r="N20" s="1">
        <v>0.229653016431116</v>
      </c>
      <c r="O20" s="1">
        <v>0.202637092744372</v>
      </c>
      <c r="P20" s="1">
        <v>50652.4618216069</v>
      </c>
      <c r="Q20" s="1">
        <v>0.5</v>
      </c>
      <c r="R20" s="1">
        <v>0.0</v>
      </c>
      <c r="S20" s="1">
        <v>668677.164308018</v>
      </c>
      <c r="T20" s="1">
        <v>806261.616579214</v>
      </c>
      <c r="V20" s="3">
        <f t="shared" si="1"/>
        <v>0</v>
      </c>
      <c r="W20" s="3">
        <f t="shared" si="2"/>
        <v>-1</v>
      </c>
      <c r="X20" s="3">
        <f t="shared" si="3"/>
        <v>0</v>
      </c>
      <c r="Y20" s="3">
        <f t="shared" si="4"/>
        <v>2.5</v>
      </c>
      <c r="Z20" s="3">
        <f t="shared" si="5"/>
        <v>-2.5</v>
      </c>
      <c r="AA20" s="3">
        <f t="shared" si="6"/>
        <v>31</v>
      </c>
      <c r="AB20" s="3">
        <f t="shared" si="7"/>
        <v>21</v>
      </c>
      <c r="AC20" s="3">
        <f t="shared" si="8"/>
        <v>42</v>
      </c>
      <c r="AD20" s="3">
        <f t="shared" si="9"/>
        <v>40</v>
      </c>
      <c r="AE20" s="3">
        <f t="shared" si="10"/>
        <v>30.5</v>
      </c>
      <c r="AF20" s="3">
        <f t="shared" si="11"/>
        <v>30.5</v>
      </c>
    </row>
    <row r="21">
      <c r="A21" s="1">
        <v>0.241239756109176</v>
      </c>
      <c r="B21" s="1">
        <v>0.0</v>
      </c>
      <c r="C21" s="1">
        <v>0.146014573134537</v>
      </c>
      <c r="D21" s="1">
        <v>0.564564083538429</v>
      </c>
      <c r="E21" s="1">
        <v>0.0</v>
      </c>
      <c r="F21" s="1">
        <v>12874.0205019113</v>
      </c>
      <c r="G21" s="1">
        <v>0.666666666666666</v>
      </c>
      <c r="H21" s="1">
        <v>0.0</v>
      </c>
      <c r="I21" s="1">
        <v>814139.271654062</v>
      </c>
      <c r="J21" s="1">
        <v>1042991.7808864</v>
      </c>
      <c r="K21" s="1">
        <v>0.0483863740208696</v>
      </c>
      <c r="L21" s="1">
        <v>0.140478974680541</v>
      </c>
      <c r="M21" s="1">
        <v>0.153243885311824</v>
      </c>
      <c r="N21" s="1">
        <v>0.299752934094596</v>
      </c>
      <c r="O21" s="1">
        <v>0.765853086488171</v>
      </c>
      <c r="P21" s="1">
        <v>10000.2943872422</v>
      </c>
      <c r="Q21" s="1">
        <v>0.333333333333333</v>
      </c>
      <c r="R21" s="1">
        <v>0.0</v>
      </c>
      <c r="S21" s="1">
        <v>828126.671383369</v>
      </c>
      <c r="T21" s="1">
        <v>1060911.9104136</v>
      </c>
      <c r="V21" s="3">
        <f t="shared" si="1"/>
        <v>0.3333333333</v>
      </c>
      <c r="W21" s="3">
        <f t="shared" si="2"/>
        <v>1</v>
      </c>
      <c r="X21" s="3">
        <f t="shared" si="3"/>
        <v>0.3333333333</v>
      </c>
      <c r="Y21" s="3">
        <f t="shared" si="4"/>
        <v>14.5</v>
      </c>
      <c r="Z21" s="3">
        <f t="shared" si="5"/>
        <v>14.5</v>
      </c>
      <c r="AA21" s="3">
        <f t="shared" si="6"/>
        <v>11</v>
      </c>
      <c r="AB21" s="3">
        <f t="shared" si="7"/>
        <v>3</v>
      </c>
      <c r="AC21" s="3">
        <f t="shared" si="8"/>
        <v>7</v>
      </c>
      <c r="AD21" s="3">
        <f t="shared" si="9"/>
        <v>52</v>
      </c>
      <c r="AE21" s="3">
        <f t="shared" si="10"/>
        <v>44.5</v>
      </c>
      <c r="AF21" s="3">
        <f t="shared" si="11"/>
        <v>16.5</v>
      </c>
    </row>
    <row r="22">
      <c r="A22" s="1">
        <v>0.619970838603855</v>
      </c>
      <c r="B22" s="1">
        <v>0.0222313401636359</v>
      </c>
      <c r="C22" s="1">
        <v>0.0659415916925165</v>
      </c>
      <c r="D22" s="1">
        <v>0.114186751943086</v>
      </c>
      <c r="E22" s="1">
        <v>0.12911166905179</v>
      </c>
      <c r="F22" s="1">
        <v>23946.4020739734</v>
      </c>
      <c r="G22" s="1">
        <v>0.555555555555555</v>
      </c>
      <c r="H22" s="1">
        <v>0.0</v>
      </c>
      <c r="I22" s="1">
        <v>627997.263709147</v>
      </c>
      <c r="J22" s="1">
        <v>707174.271771909</v>
      </c>
      <c r="K22" s="1">
        <v>0.721088497191154</v>
      </c>
      <c r="L22" s="1">
        <v>0.00787996465594225</v>
      </c>
      <c r="M22" s="1">
        <v>0.104503993256762</v>
      </c>
      <c r="N22" s="1">
        <v>0.168368142800117</v>
      </c>
      <c r="O22" s="1">
        <v>0.0393998232797112</v>
      </c>
      <c r="P22" s="1">
        <v>24546.9263036707</v>
      </c>
      <c r="Q22" s="1">
        <v>0.444444444444444</v>
      </c>
      <c r="R22" s="1">
        <v>0.0</v>
      </c>
      <c r="S22" s="1">
        <v>641884.250192001</v>
      </c>
      <c r="T22" s="1">
        <v>722812.279611314</v>
      </c>
      <c r="V22" s="3">
        <f t="shared" si="1"/>
        <v>0.1111111111</v>
      </c>
      <c r="W22" s="3">
        <f t="shared" si="2"/>
        <v>1</v>
      </c>
      <c r="X22" s="3">
        <f t="shared" si="3"/>
        <v>0.1111111111</v>
      </c>
      <c r="Y22" s="3">
        <f t="shared" si="4"/>
        <v>6.5</v>
      </c>
      <c r="Z22" s="3">
        <f t="shared" si="5"/>
        <v>6.5</v>
      </c>
      <c r="AA22" s="3">
        <f t="shared" si="6"/>
        <v>56</v>
      </c>
      <c r="AB22" s="3">
        <f t="shared" si="7"/>
        <v>60</v>
      </c>
      <c r="AC22" s="3">
        <f t="shared" si="8"/>
        <v>28</v>
      </c>
      <c r="AD22" s="3">
        <f t="shared" si="9"/>
        <v>17</v>
      </c>
      <c r="AE22" s="3">
        <f t="shared" si="10"/>
        <v>36.5</v>
      </c>
      <c r="AF22" s="3">
        <f t="shared" si="11"/>
        <v>24.5</v>
      </c>
    </row>
    <row r="23">
      <c r="A23" s="1">
        <v>0.477622424024675</v>
      </c>
      <c r="B23" s="1">
        <v>0.102673432000958</v>
      </c>
      <c r="C23" s="1">
        <v>0.12964162941302</v>
      </c>
      <c r="D23" s="1">
        <v>0.190913070724786</v>
      </c>
      <c r="E23" s="1">
        <v>0.49955036975947</v>
      </c>
      <c r="F23" s="1">
        <v>44657.6079021166</v>
      </c>
      <c r="G23" s="1">
        <v>0.142857142857142</v>
      </c>
      <c r="H23" s="1">
        <v>0.0</v>
      </c>
      <c r="I23" s="1">
        <v>747195.973095796</v>
      </c>
      <c r="J23" s="1">
        <v>888238.63129711</v>
      </c>
      <c r="K23" s="1">
        <v>0.505623992263433</v>
      </c>
      <c r="L23" s="1">
        <v>0.0238423473554562</v>
      </c>
      <c r="M23" s="1">
        <v>0.0222358014773756</v>
      </c>
      <c r="N23" s="1">
        <v>0.128722654616432</v>
      </c>
      <c r="O23" s="1">
        <v>0.166896431488194</v>
      </c>
      <c r="P23" s="1">
        <v>15712.0064537056</v>
      </c>
      <c r="Q23" s="1">
        <v>0.857142857142857</v>
      </c>
      <c r="R23" s="1">
        <v>0.0</v>
      </c>
      <c r="S23" s="1">
        <v>740118.431803983</v>
      </c>
      <c r="T23" s="1">
        <v>879825.303127537</v>
      </c>
      <c r="V23" s="3">
        <f t="shared" si="1"/>
        <v>-0.7142857143</v>
      </c>
      <c r="W23" s="3">
        <f t="shared" si="2"/>
        <v>-1</v>
      </c>
      <c r="X23" s="3">
        <f t="shared" si="3"/>
        <v>0.7142857143</v>
      </c>
      <c r="Y23" s="3">
        <f t="shared" si="4"/>
        <v>26</v>
      </c>
      <c r="Z23" s="3">
        <f t="shared" si="5"/>
        <v>-26</v>
      </c>
      <c r="AA23" s="3">
        <f t="shared" si="6"/>
        <v>26</v>
      </c>
      <c r="AB23" s="3">
        <f t="shared" si="7"/>
        <v>35</v>
      </c>
      <c r="AC23" s="3">
        <f t="shared" si="8"/>
        <v>50</v>
      </c>
      <c r="AD23" s="3">
        <f t="shared" si="9"/>
        <v>30</v>
      </c>
      <c r="AE23" s="3">
        <f t="shared" si="10"/>
        <v>5</v>
      </c>
      <c r="AF23" s="3">
        <f t="shared" si="11"/>
        <v>56</v>
      </c>
    </row>
    <row r="24">
      <c r="A24" s="1">
        <v>0.481877366928586</v>
      </c>
      <c r="B24" s="1">
        <v>0.0106533251963849</v>
      </c>
      <c r="C24" s="1">
        <v>0.0172544280687332</v>
      </c>
      <c r="D24" s="1">
        <v>0.0427531765426603</v>
      </c>
      <c r="E24" s="1">
        <v>0.104450347428214</v>
      </c>
      <c r="F24" s="1">
        <v>8423.699655395</v>
      </c>
      <c r="G24" s="1">
        <v>0.642857142857142</v>
      </c>
      <c r="H24" s="1">
        <v>0.0</v>
      </c>
      <c r="I24" s="1">
        <v>441303.985859544</v>
      </c>
      <c r="J24" s="1">
        <v>531391.817234671</v>
      </c>
      <c r="K24" s="1">
        <v>0.459867785108151</v>
      </c>
      <c r="L24" s="1">
        <v>0.0357711844173455</v>
      </c>
      <c r="M24" s="1">
        <v>0.069188849495658</v>
      </c>
      <c r="N24" s="1">
        <v>0.184744804732745</v>
      </c>
      <c r="O24" s="1">
        <v>0.27270481136038</v>
      </c>
      <c r="P24" s="1">
        <v>12557.9841091538</v>
      </c>
      <c r="Q24" s="1">
        <v>0.357142857142857</v>
      </c>
      <c r="R24" s="1">
        <v>0.0</v>
      </c>
      <c r="S24" s="1">
        <v>452014.544157097</v>
      </c>
      <c r="T24" s="1">
        <v>544288.640654562</v>
      </c>
      <c r="V24" s="3">
        <f t="shared" si="1"/>
        <v>0.2857142857</v>
      </c>
      <c r="W24" s="3">
        <f t="shared" si="2"/>
        <v>1</v>
      </c>
      <c r="X24" s="3">
        <f t="shared" si="3"/>
        <v>0.2857142857</v>
      </c>
      <c r="Y24" s="3">
        <f t="shared" si="4"/>
        <v>12</v>
      </c>
      <c r="Z24" s="3">
        <f t="shared" si="5"/>
        <v>12</v>
      </c>
      <c r="AA24" s="3">
        <f t="shared" si="6"/>
        <v>29</v>
      </c>
      <c r="AB24" s="3">
        <f t="shared" si="7"/>
        <v>25</v>
      </c>
      <c r="AC24" s="3">
        <f t="shared" si="8"/>
        <v>20</v>
      </c>
      <c r="AD24" s="3">
        <f t="shared" si="9"/>
        <v>39</v>
      </c>
      <c r="AE24" s="3">
        <f t="shared" si="10"/>
        <v>42</v>
      </c>
      <c r="AF24" s="3">
        <f t="shared" si="11"/>
        <v>19</v>
      </c>
    </row>
    <row r="25">
      <c r="A25" s="1">
        <v>0.393261922120345</v>
      </c>
      <c r="B25" s="1">
        <v>0.182229721504924</v>
      </c>
      <c r="C25" s="1">
        <v>0.170444993168694</v>
      </c>
      <c r="D25" s="1">
        <v>0.255204377749149</v>
      </c>
      <c r="E25" s="1">
        <v>0.665572868852266</v>
      </c>
      <c r="F25" s="1">
        <v>52393.1429403548</v>
      </c>
      <c r="G25" s="1">
        <v>0.0</v>
      </c>
      <c r="H25" s="1">
        <v>0.0</v>
      </c>
      <c r="I25" s="1">
        <v>657037.760773057</v>
      </c>
      <c r="J25" s="1">
        <v>792893.92013851</v>
      </c>
      <c r="K25" s="1">
        <v>0.567749944844107</v>
      </c>
      <c r="L25" s="1">
        <v>0.0</v>
      </c>
      <c r="M25" s="1">
        <v>0.0</v>
      </c>
      <c r="N25" s="1">
        <v>0.0</v>
      </c>
      <c r="O25" s="1">
        <v>0.0</v>
      </c>
      <c r="P25" s="1">
        <v>42096.7671383667</v>
      </c>
      <c r="Q25" s="1">
        <v>1.0</v>
      </c>
      <c r="R25" s="1">
        <v>0.0</v>
      </c>
      <c r="S25" s="1">
        <v>654170.082961529</v>
      </c>
      <c r="T25" s="1">
        <v>789433.332491689</v>
      </c>
      <c r="V25" s="3">
        <f t="shared" si="1"/>
        <v>-1</v>
      </c>
      <c r="W25" s="3">
        <f t="shared" si="2"/>
        <v>-1</v>
      </c>
      <c r="X25" s="3">
        <f t="shared" si="3"/>
        <v>1</v>
      </c>
      <c r="Y25" s="3">
        <f t="shared" si="4"/>
        <v>29</v>
      </c>
      <c r="Z25" s="3">
        <f t="shared" si="5"/>
        <v>-29</v>
      </c>
      <c r="AA25" s="3">
        <f t="shared" si="6"/>
        <v>15</v>
      </c>
      <c r="AB25" s="3">
        <f t="shared" si="7"/>
        <v>50</v>
      </c>
      <c r="AC25" s="3">
        <f t="shared" si="8"/>
        <v>57</v>
      </c>
      <c r="AD25" s="3">
        <f t="shared" si="9"/>
        <v>7</v>
      </c>
      <c r="AE25" s="3">
        <f t="shared" si="10"/>
        <v>2</v>
      </c>
      <c r="AF25" s="3">
        <f t="shared" si="11"/>
        <v>59</v>
      </c>
    </row>
    <row r="26">
      <c r="A26" s="1">
        <v>0.406766549824818</v>
      </c>
      <c r="B26" s="1">
        <v>0.00653974123677074</v>
      </c>
      <c r="C26" s="1">
        <v>0.0196387095507984</v>
      </c>
      <c r="D26" s="1">
        <v>0.0702257394682913</v>
      </c>
      <c r="E26" s="1">
        <v>0.0653974123677074</v>
      </c>
      <c r="F26" s="1">
        <v>14800.517899769</v>
      </c>
      <c r="G26" s="1">
        <v>0.75</v>
      </c>
      <c r="H26" s="1">
        <v>0.0</v>
      </c>
      <c r="I26" s="1">
        <v>543237.687932724</v>
      </c>
      <c r="J26" s="1">
        <v>667555.260104832</v>
      </c>
      <c r="K26" s="1">
        <v>0.374658837222877</v>
      </c>
      <c r="L26" s="1">
        <v>0.0815260677287368</v>
      </c>
      <c r="M26" s="1">
        <v>0.0956456623635404</v>
      </c>
      <c r="N26" s="1">
        <v>0.333136195222308</v>
      </c>
      <c r="O26" s="1">
        <v>0.666708085711686</v>
      </c>
      <c r="P26" s="1">
        <v>18868.7134153239</v>
      </c>
      <c r="Q26" s="1">
        <v>0.25</v>
      </c>
      <c r="R26" s="1">
        <v>0.0</v>
      </c>
      <c r="S26" s="1">
        <v>549114.798820412</v>
      </c>
      <c r="T26" s="1">
        <v>674777.170758155</v>
      </c>
      <c r="V26" s="3">
        <f t="shared" si="1"/>
        <v>0.5</v>
      </c>
      <c r="W26" s="3">
        <f t="shared" si="2"/>
        <v>1</v>
      </c>
      <c r="X26" s="3">
        <f t="shared" si="3"/>
        <v>0.5</v>
      </c>
      <c r="Y26" s="3">
        <f t="shared" si="4"/>
        <v>19</v>
      </c>
      <c r="Z26" s="3">
        <f t="shared" si="5"/>
        <v>19</v>
      </c>
      <c r="AA26" s="3">
        <f t="shared" si="6"/>
        <v>17</v>
      </c>
      <c r="AB26" s="3">
        <f t="shared" si="7"/>
        <v>13</v>
      </c>
      <c r="AC26" s="3">
        <f t="shared" si="8"/>
        <v>15</v>
      </c>
      <c r="AD26" s="3">
        <f t="shared" si="9"/>
        <v>48</v>
      </c>
      <c r="AE26" s="3">
        <f t="shared" si="10"/>
        <v>49</v>
      </c>
      <c r="AF26" s="3">
        <f t="shared" si="11"/>
        <v>12</v>
      </c>
    </row>
    <row r="27">
      <c r="A27" s="1">
        <v>0.527394170348152</v>
      </c>
      <c r="B27" s="1">
        <v>0.0302635200362873</v>
      </c>
      <c r="C27" s="1">
        <v>0.0771628356173529</v>
      </c>
      <c r="D27" s="1">
        <v>0.17325366762324</v>
      </c>
      <c r="E27" s="1">
        <v>0.168719454774928</v>
      </c>
      <c r="F27" s="1">
        <v>1368.55888110494</v>
      </c>
      <c r="G27" s="1">
        <v>0.555555555555555</v>
      </c>
      <c r="H27" s="1">
        <v>0.0</v>
      </c>
      <c r="I27" s="1">
        <v>279570.409681043</v>
      </c>
      <c r="J27" s="1">
        <v>330782.386158505</v>
      </c>
      <c r="K27" s="1">
        <v>0.533014544045876</v>
      </c>
      <c r="L27" s="1">
        <v>0.016422882931652</v>
      </c>
      <c r="M27" s="1">
        <v>0.110011504255011</v>
      </c>
      <c r="N27" s="1">
        <v>0.141889259832122</v>
      </c>
      <c r="O27" s="1">
        <v>0.0821144146582603</v>
      </c>
      <c r="P27" s="1">
        <v>8245.19981041524</v>
      </c>
      <c r="Q27" s="1">
        <v>0.444444444444444</v>
      </c>
      <c r="R27" s="1">
        <v>0.0</v>
      </c>
      <c r="S27" s="1">
        <v>270281.776622798</v>
      </c>
      <c r="T27" s="1">
        <v>319792.239788911</v>
      </c>
      <c r="V27" s="3">
        <f t="shared" si="1"/>
        <v>0.1111111111</v>
      </c>
      <c r="W27" s="3">
        <f t="shared" si="2"/>
        <v>1</v>
      </c>
      <c r="X27" s="3">
        <f t="shared" si="3"/>
        <v>0.1111111111</v>
      </c>
      <c r="Y27" s="3">
        <f t="shared" si="4"/>
        <v>6.5</v>
      </c>
      <c r="Z27" s="3">
        <f t="shared" si="5"/>
        <v>6.5</v>
      </c>
      <c r="AA27" s="3">
        <f t="shared" si="6"/>
        <v>39</v>
      </c>
      <c r="AB27" s="3">
        <f t="shared" si="7"/>
        <v>41</v>
      </c>
      <c r="AC27" s="3">
        <f t="shared" si="8"/>
        <v>37</v>
      </c>
      <c r="AD27" s="3">
        <f t="shared" si="9"/>
        <v>24</v>
      </c>
      <c r="AE27" s="3">
        <f t="shared" si="10"/>
        <v>36.5</v>
      </c>
      <c r="AF27" s="3">
        <f t="shared" si="11"/>
        <v>24.5</v>
      </c>
    </row>
    <row r="28">
      <c r="A28" s="1">
        <v>0.531624252073668</v>
      </c>
      <c r="B28" s="1">
        <v>0.0713136940105392</v>
      </c>
      <c r="C28" s="1">
        <v>0.10382014765246</v>
      </c>
      <c r="D28" s="1">
        <v>0.233459380429775</v>
      </c>
      <c r="E28" s="1">
        <v>0.41848265943673</v>
      </c>
      <c r="F28" s="1">
        <v>17956.4615509569</v>
      </c>
      <c r="G28" s="1">
        <v>0.571428571428571</v>
      </c>
      <c r="H28" s="1">
        <v>0.0</v>
      </c>
      <c r="I28" s="1">
        <v>547430.803756583</v>
      </c>
      <c r="J28" s="1">
        <v>646899.590963716</v>
      </c>
      <c r="K28" s="1">
        <v>0.568383262916704</v>
      </c>
      <c r="L28" s="1">
        <v>0.0161961134052284</v>
      </c>
      <c r="M28" s="1">
        <v>0.0417816742821668</v>
      </c>
      <c r="N28" s="1">
        <v>0.0575237277659727</v>
      </c>
      <c r="O28" s="1">
        <v>0.0717227773307997</v>
      </c>
      <c r="P28" s="1">
        <v>14126.7000706521</v>
      </c>
      <c r="Q28" s="1">
        <v>0.428571428571428</v>
      </c>
      <c r="R28" s="1">
        <v>0.0</v>
      </c>
      <c r="S28" s="1">
        <v>537742.584334393</v>
      </c>
      <c r="T28" s="1">
        <v>635450.881332934</v>
      </c>
      <c r="V28" s="3">
        <f t="shared" si="1"/>
        <v>0.1428571429</v>
      </c>
      <c r="W28" s="3">
        <f t="shared" si="2"/>
        <v>1</v>
      </c>
      <c r="X28" s="3">
        <f t="shared" si="3"/>
        <v>0.1428571429</v>
      </c>
      <c r="Y28" s="3">
        <f t="shared" si="4"/>
        <v>8.5</v>
      </c>
      <c r="Z28" s="3">
        <f t="shared" si="5"/>
        <v>8.5</v>
      </c>
      <c r="AA28" s="3">
        <f t="shared" si="6"/>
        <v>40</v>
      </c>
      <c r="AB28" s="3">
        <f t="shared" si="7"/>
        <v>51</v>
      </c>
      <c r="AC28" s="3">
        <f t="shared" si="8"/>
        <v>47</v>
      </c>
      <c r="AD28" s="3">
        <f t="shared" si="9"/>
        <v>23</v>
      </c>
      <c r="AE28" s="3">
        <f t="shared" si="10"/>
        <v>38.5</v>
      </c>
      <c r="AF28" s="3">
        <f t="shared" si="11"/>
        <v>22.5</v>
      </c>
    </row>
    <row r="29">
      <c r="A29" s="1">
        <v>0.108391131277362</v>
      </c>
      <c r="B29" s="1">
        <v>0.0</v>
      </c>
      <c r="C29" s="1">
        <v>0.0661465939193865</v>
      </c>
      <c r="D29" s="1">
        <v>0.0236012001490554</v>
      </c>
      <c r="E29" s="1">
        <v>0.0</v>
      </c>
      <c r="F29" s="1">
        <v>58997.3434124743</v>
      </c>
      <c r="G29" s="1">
        <v>0.8</v>
      </c>
      <c r="H29" s="1">
        <v>0.0</v>
      </c>
      <c r="I29" s="1">
        <v>716172.286614781</v>
      </c>
      <c r="J29" s="1">
        <v>961314.669090928</v>
      </c>
      <c r="K29" s="1">
        <v>0.05292653048428</v>
      </c>
      <c r="L29" s="1">
        <v>0.150264848850585</v>
      </c>
      <c r="M29" s="1">
        <v>0.279914498132571</v>
      </c>
      <c r="N29" s="1">
        <v>0.397823989372883</v>
      </c>
      <c r="O29" s="1">
        <v>0.403424784755005</v>
      </c>
      <c r="P29" s="1">
        <v>25099.3876140432</v>
      </c>
      <c r="Q29" s="1">
        <v>0.2</v>
      </c>
      <c r="R29" s="1">
        <v>0.0</v>
      </c>
      <c r="S29" s="1">
        <v>735669.380095684</v>
      </c>
      <c r="T29" s="1">
        <v>987484.614759793</v>
      </c>
      <c r="V29" s="3">
        <f t="shared" si="1"/>
        <v>0.6</v>
      </c>
      <c r="W29" s="3">
        <f t="shared" si="2"/>
        <v>1</v>
      </c>
      <c r="X29" s="3">
        <f t="shared" si="3"/>
        <v>0.6</v>
      </c>
      <c r="Y29" s="3">
        <f t="shared" si="4"/>
        <v>23</v>
      </c>
      <c r="Z29" s="3">
        <f t="shared" si="5"/>
        <v>23</v>
      </c>
      <c r="AA29" s="3">
        <f t="shared" si="6"/>
        <v>5</v>
      </c>
      <c r="AB29" s="3">
        <f t="shared" si="7"/>
        <v>4</v>
      </c>
      <c r="AC29" s="3">
        <f t="shared" si="8"/>
        <v>7</v>
      </c>
      <c r="AD29" s="3">
        <f t="shared" si="9"/>
        <v>54</v>
      </c>
      <c r="AE29" s="3">
        <f t="shared" si="10"/>
        <v>53</v>
      </c>
      <c r="AF29" s="3">
        <f t="shared" si="11"/>
        <v>8</v>
      </c>
    </row>
    <row r="30">
      <c r="A30" s="1">
        <v>0.413729642682826</v>
      </c>
      <c r="B30" s="1">
        <v>0.0</v>
      </c>
      <c r="C30" s="1">
        <v>0.0436737141519052</v>
      </c>
      <c r="D30" s="1">
        <v>0.173288849437097</v>
      </c>
      <c r="E30" s="1">
        <v>0.0</v>
      </c>
      <c r="F30" s="1">
        <v>64764.2902065796</v>
      </c>
      <c r="G30" s="1">
        <v>0.5</v>
      </c>
      <c r="H30" s="1">
        <v>0.0</v>
      </c>
      <c r="I30" s="1">
        <v>858439.876215243</v>
      </c>
      <c r="J30" s="1">
        <v>1036363.75718835</v>
      </c>
      <c r="K30" s="1">
        <v>0.48134014372056</v>
      </c>
      <c r="L30" s="1">
        <v>0.0</v>
      </c>
      <c r="M30" s="1">
        <v>0.0436737141519052</v>
      </c>
      <c r="N30" s="1">
        <v>0.0897131502916155</v>
      </c>
      <c r="O30" s="1">
        <v>0.0</v>
      </c>
      <c r="P30" s="1">
        <v>33462.421457878</v>
      </c>
      <c r="Q30" s="1">
        <v>0.5</v>
      </c>
      <c r="R30" s="1">
        <v>0.0</v>
      </c>
      <c r="S30" s="1">
        <v>882926.45473227</v>
      </c>
      <c r="T30" s="1">
        <v>1065925.84317024</v>
      </c>
      <c r="V30" s="3">
        <f t="shared" si="1"/>
        <v>0</v>
      </c>
      <c r="W30" s="3">
        <f t="shared" si="2"/>
        <v>-1</v>
      </c>
      <c r="X30" s="3">
        <f t="shared" si="3"/>
        <v>0</v>
      </c>
      <c r="Y30" s="3">
        <f t="shared" si="4"/>
        <v>2.5</v>
      </c>
      <c r="Z30" s="3">
        <f t="shared" si="5"/>
        <v>-2.5</v>
      </c>
      <c r="AA30" s="3">
        <f t="shared" si="6"/>
        <v>18</v>
      </c>
      <c r="AB30" s="3">
        <f t="shared" si="7"/>
        <v>27</v>
      </c>
      <c r="AC30" s="3">
        <f t="shared" si="8"/>
        <v>7</v>
      </c>
      <c r="AD30" s="3">
        <f t="shared" si="9"/>
        <v>7</v>
      </c>
      <c r="AE30" s="3">
        <f t="shared" si="10"/>
        <v>30.5</v>
      </c>
      <c r="AF30" s="3">
        <f t="shared" si="11"/>
        <v>30.5</v>
      </c>
    </row>
    <row r="31">
      <c r="A31" s="1">
        <v>0.560439032078561</v>
      </c>
      <c r="B31" s="1">
        <v>0.00206597190102352</v>
      </c>
      <c r="C31" s="1">
        <v>0.00790415564790612</v>
      </c>
      <c r="D31" s="1">
        <v>0.0405781499015924</v>
      </c>
      <c r="E31" s="1">
        <v>0.0165277752081881</v>
      </c>
      <c r="F31" s="1">
        <v>6289.70632603243</v>
      </c>
      <c r="G31" s="1">
        <v>0.777777777777777</v>
      </c>
      <c r="H31" s="1">
        <v>0.0</v>
      </c>
      <c r="I31" s="1">
        <v>411561.518247885</v>
      </c>
      <c r="J31" s="1">
        <v>485584.665912222</v>
      </c>
      <c r="K31" s="1">
        <v>0.379896332959836</v>
      </c>
      <c r="L31" s="1">
        <v>0.0669861136433563</v>
      </c>
      <c r="M31" s="1">
        <v>0.144136213936403</v>
      </c>
      <c r="N31" s="1">
        <v>0.324420195233758</v>
      </c>
      <c r="O31" s="1">
        <v>0.418883318478162</v>
      </c>
      <c r="P31" s="1">
        <v>7447.55131424277</v>
      </c>
      <c r="Q31" s="1">
        <v>0.222222222222222</v>
      </c>
      <c r="R31" s="1">
        <v>0.0</v>
      </c>
      <c r="S31" s="1">
        <v>437756.500918142</v>
      </c>
      <c r="T31" s="1">
        <v>516491.179856452</v>
      </c>
      <c r="V31" s="3">
        <f t="shared" si="1"/>
        <v>0.5555555556</v>
      </c>
      <c r="W31" s="3">
        <f t="shared" si="2"/>
        <v>1</v>
      </c>
      <c r="X31" s="3">
        <f t="shared" si="3"/>
        <v>0.5555555556</v>
      </c>
      <c r="Y31" s="3">
        <f t="shared" si="4"/>
        <v>21</v>
      </c>
      <c r="Z31" s="3">
        <f t="shared" si="5"/>
        <v>21</v>
      </c>
      <c r="AA31" s="3">
        <f t="shared" si="6"/>
        <v>48</v>
      </c>
      <c r="AB31" s="3">
        <f t="shared" si="7"/>
        <v>14</v>
      </c>
      <c r="AC31" s="3">
        <f t="shared" si="8"/>
        <v>14</v>
      </c>
      <c r="AD31" s="3">
        <f t="shared" si="9"/>
        <v>46</v>
      </c>
      <c r="AE31" s="3">
        <f t="shared" si="10"/>
        <v>51</v>
      </c>
      <c r="AF31" s="3">
        <f t="shared" si="11"/>
        <v>10</v>
      </c>
    </row>
    <row r="32">
      <c r="A32">
        <f t="shared" ref="A32:T32" si="12">AVERAGE(A2:A31)</f>
        <v>0.4329045291</v>
      </c>
      <c r="B32">
        <f t="shared" si="12"/>
        <v>0.0598989419</v>
      </c>
      <c r="C32">
        <f t="shared" si="12"/>
        <v>0.1082265452</v>
      </c>
      <c r="D32">
        <f t="shared" si="12"/>
        <v>0.2179202047</v>
      </c>
      <c r="E32">
        <f t="shared" si="12"/>
        <v>0.2649541707</v>
      </c>
      <c r="F32">
        <f t="shared" si="12"/>
        <v>26777.17526</v>
      </c>
      <c r="G32">
        <f t="shared" si="12"/>
        <v>0.4687040737</v>
      </c>
      <c r="H32">
        <f t="shared" si="12"/>
        <v>0</v>
      </c>
      <c r="I32">
        <f t="shared" si="12"/>
        <v>604631.4848</v>
      </c>
      <c r="J32">
        <f t="shared" si="12"/>
        <v>730011.1545</v>
      </c>
      <c r="K32">
        <f t="shared" si="12"/>
        <v>0.4537908022</v>
      </c>
      <c r="L32">
        <f t="shared" si="12"/>
        <v>0.04428218012</v>
      </c>
      <c r="M32">
        <f t="shared" si="12"/>
        <v>0.10358777</v>
      </c>
      <c r="N32">
        <f t="shared" si="12"/>
        <v>0.1785995759</v>
      </c>
      <c r="O32">
        <f t="shared" si="12"/>
        <v>0.1930511928</v>
      </c>
      <c r="P32">
        <f t="shared" si="12"/>
        <v>20786.37709</v>
      </c>
      <c r="Q32">
        <f t="shared" si="12"/>
        <v>0.5312959263</v>
      </c>
      <c r="R32">
        <f t="shared" si="12"/>
        <v>0</v>
      </c>
      <c r="S32">
        <f t="shared" si="12"/>
        <v>601799.7597</v>
      </c>
      <c r="T32">
        <f t="shared" si="12"/>
        <v>726510.7007</v>
      </c>
      <c r="V32" s="3"/>
      <c r="W32" s="3"/>
      <c r="X32" s="3"/>
      <c r="Y32" s="3"/>
      <c r="Z32" s="3"/>
      <c r="AA32" s="2"/>
      <c r="AB32" s="2"/>
      <c r="AC32" s="2"/>
      <c r="AD32" s="2"/>
      <c r="AE32" s="2"/>
      <c r="AF32" s="2"/>
    </row>
    <row r="33">
      <c r="V33" s="2"/>
      <c r="W33" s="2"/>
      <c r="X33" s="2"/>
      <c r="Y33" s="2"/>
      <c r="Z33" s="4"/>
      <c r="AA33" s="4"/>
      <c r="AB33" s="4"/>
      <c r="AC33" s="4"/>
      <c r="AD33" s="4"/>
      <c r="AE33" s="4"/>
      <c r="AF33" s="4"/>
    </row>
    <row r="34">
      <c r="V34" s="2"/>
      <c r="W34" s="2"/>
      <c r="X34" s="2"/>
      <c r="Y34" s="2"/>
      <c r="Z34" s="3">
        <f>SUMif(Z2:Z31,"&gt;0",Z2:Z31)</f>
        <v>201</v>
      </c>
      <c r="AA34" s="3">
        <f>sum(AA2:AA31)</f>
        <v>877.5</v>
      </c>
      <c r="AB34" s="3">
        <f>SUM(AB2:AB31)</f>
        <v>952.5</v>
      </c>
      <c r="AC34" s="3">
        <f>sum(AC2:AC31)</f>
        <v>1019</v>
      </c>
      <c r="AD34" s="3">
        <f>SUM(AD2:AD31)</f>
        <v>811</v>
      </c>
      <c r="AE34" s="3">
        <f>sum(AE2:AE31)</f>
        <v>862</v>
      </c>
      <c r="AF34" s="3">
        <f>SUM(AF2:AF31)</f>
        <v>968</v>
      </c>
    </row>
    <row r="35">
      <c r="V35" s="2"/>
      <c r="W35" s="2"/>
      <c r="X35" s="2"/>
      <c r="Y35" s="2"/>
      <c r="Z35" s="3">
        <f>sum(Z2:Z31)</f>
        <v>-63</v>
      </c>
      <c r="AA35" s="2" t="s">
        <v>31</v>
      </c>
      <c r="AB35" s="3">
        <f>(AA34/Z36-(Z36+1)/2)/Z36</f>
        <v>0.4583333333</v>
      </c>
      <c r="AC35" s="2" t="s">
        <v>32</v>
      </c>
      <c r="AD35" s="3">
        <f>(AC34/Z36-(Z36+1)/2)/Z36</f>
        <v>0.6155555556</v>
      </c>
      <c r="AE35" s="2" t="s">
        <v>33</v>
      </c>
      <c r="AF35" s="3">
        <f>(AE34/Z36-(Z36+1)/2)/Z36</f>
        <v>0.4411111111</v>
      </c>
    </row>
    <row r="36">
      <c r="V36" s="4"/>
      <c r="W36" s="4"/>
      <c r="X36" s="4"/>
      <c r="Y36" s="4"/>
      <c r="Z36" s="3">
        <v>30.0</v>
      </c>
      <c r="AA36" s="2" t="s">
        <v>34</v>
      </c>
      <c r="AB36" s="5">
        <f>(AB34/Z36-(Z36+1)/2)/Z36</f>
        <v>0.5416666667</v>
      </c>
      <c r="AC36" s="2" t="s">
        <v>35</v>
      </c>
      <c r="AD36" s="5">
        <f>(AD34/Z36-(Z36+1)/2)/Z36</f>
        <v>0.3844444444</v>
      </c>
      <c r="AE36" s="2" t="s">
        <v>36</v>
      </c>
      <c r="AF36" s="5">
        <f>(AF34/Z36-(Z36+1)/2)/Z36</f>
        <v>0.5588888889</v>
      </c>
    </row>
  </sheetData>
  <drawing r:id="rId1"/>
</worksheet>
</file>