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5Devs_Analysis_6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<sst xmlns="http://schemas.openxmlformats.org/spreadsheetml/2006/main" count="37" uniqueCount="37">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</sst>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0.0327515898730629</v>
      </c>
      <c r="B2" s="1">
        <v>0.156573287578763</v>
      </c>
      <c r="C2" s="1">
        <v>0.235048050040568</v>
      </c>
      <c r="D2" s="1">
        <v>0.397235837408319</v>
      </c>
      <c r="E2" s="1">
        <v>0.459653449772091</v>
      </c>
      <c r="F2" s="1">
        <v>17771.6779311809</v>
      </c>
      <c r="G2" s="1">
        <v>0.25</v>
      </c>
      <c r="H2" s="1">
        <v>0.0</v>
      </c>
      <c r="I2" s="1">
        <v>1395383.64023879</v>
      </c>
      <c r="J2" s="1">
        <v>1884453.17588052</v>
      </c>
      <c r="K2" s="1">
        <v>0.100015659871589</v>
      </c>
      <c r="L2" s="1">
        <v>0.338895165326294</v>
      </c>
      <c r="M2" s="1">
        <v>0.207400838412906</v>
      </c>
      <c r="N2" s="1">
        <v>0.809457891610111</v>
      </c>
      <c r="O2" s="1">
        <v>1.35558066130517</v>
      </c>
      <c r="P2" s="1">
        <v>22094.1750985058</v>
      </c>
      <c r="Q2" s="1">
        <v>0.75</v>
      </c>
      <c r="R2" s="1">
        <v>0.0</v>
      </c>
      <c r="S2" s="1">
        <v>1397787.9809026</v>
      </c>
      <c r="T2" s="1">
        <v>1887700.63436702</v>
      </c>
      <c r="V2" s="3">
        <f t="shared" ref="V2:V31" si="1">G2-Q2</f>
        <v>-0.5</v>
      </c>
      <c r="W2" s="3">
        <f t="shared" ref="W2:W31" si="2">if(V2&gt;0,1,-1)</f>
        <v>-1</v>
      </c>
      <c r="X2" s="3">
        <f t="shared" ref="X2:X31" si="3">ABS(V2)</f>
        <v>0.5</v>
      </c>
      <c r="Y2" s="3">
        <f t="shared" ref="Y2:Y31" si="4">RANK.AVG(X2,$X$2:$X$31,1)</f>
        <v>19.5</v>
      </c>
      <c r="Z2" s="3">
        <f t="shared" ref="Z2:Z31" si="5">Y2*W2</f>
        <v>-19.5</v>
      </c>
      <c r="AA2" s="3">
        <f t="shared" ref="AA2:AA31" si="6">RANK.AVG(A2,{$A$2:$A$31,$K$2:$K$31},1)</f>
        <v>21</v>
      </c>
      <c r="AB2" s="3">
        <f t="shared" ref="AB2:AB31" si="7">RANK.AVG(K2,{$A$2:$A$31,$K$2:$K$31},1)</f>
        <v>25</v>
      </c>
      <c r="AC2" s="3">
        <f t="shared" ref="AC2:AC31" si="8">RANK.AVG(B2,{$B$2:$B$31,$L$2:$L$31},1)</f>
        <v>37</v>
      </c>
      <c r="AD2" s="3">
        <f t="shared" ref="AD2:AD31" si="9">RANK.AVG(L2,{$B$2:$B$31,$L$2:$L$31},1)</f>
        <v>45</v>
      </c>
      <c r="AE2" s="3">
        <f t="shared" ref="AE2:AE31" si="10">RANK.AVG(G2,{$G$2:$G$31,$Q$2:$Q$31},1)</f>
        <v>11.5</v>
      </c>
      <c r="AF2" s="3">
        <f t="shared" ref="AF2:AF31" si="11">RANK.AVG(Q2,{$G$2:$G$31,$Q$2:$Q$31},1)</f>
        <v>49.5</v>
      </c>
    </row>
    <row r="3">
      <c r="A3" s="1">
        <v>0.0172085615049398</v>
      </c>
      <c r="B3" s="1">
        <v>0.0</v>
      </c>
      <c r="C3" s="1">
        <v>0.365054837996126</v>
      </c>
      <c r="D3" s="1">
        <v>0.966578191456611</v>
      </c>
      <c r="E3" s="1">
        <v>0.0</v>
      </c>
      <c r="F3" s="1">
        <v>0.0</v>
      </c>
      <c r="G3" s="1">
        <v>0.666666666666666</v>
      </c>
      <c r="H3" s="1">
        <v>0.0</v>
      </c>
      <c r="I3" s="1">
        <v>2051041.10264652</v>
      </c>
      <c r="J3" s="1">
        <v>2824843.37823659</v>
      </c>
      <c r="K3" s="1">
        <v>0.0</v>
      </c>
      <c r="L3" s="1">
        <v>0.839589298883493</v>
      </c>
      <c r="M3" s="1">
        <v>0.335021770853682</v>
      </c>
      <c r="N3" s="1">
        <v>0.506808301328847</v>
      </c>
      <c r="O3" s="1">
        <v>3.92040551824721</v>
      </c>
      <c r="P3" s="1">
        <v>51697.4276709443</v>
      </c>
      <c r="Q3" s="1">
        <v>0.333333333333333</v>
      </c>
      <c r="R3" s="1">
        <v>0.0</v>
      </c>
      <c r="S3" s="1">
        <v>2087856.37916837</v>
      </c>
      <c r="T3" s="1">
        <v>2875548.98002129</v>
      </c>
      <c r="V3" s="3">
        <f t="shared" si="1"/>
        <v>0.3333333333</v>
      </c>
      <c r="W3" s="3">
        <f t="shared" si="2"/>
        <v>1</v>
      </c>
      <c r="X3" s="3">
        <f t="shared" si="3"/>
        <v>0.3333333333</v>
      </c>
      <c r="Y3" s="3">
        <f t="shared" si="4"/>
        <v>11.5</v>
      </c>
      <c r="Z3" s="3">
        <f t="shared" si="5"/>
        <v>11.5</v>
      </c>
      <c r="AA3" s="3">
        <f t="shared" si="6"/>
        <v>20</v>
      </c>
      <c r="AB3" s="3">
        <f t="shared" si="7"/>
        <v>8</v>
      </c>
      <c r="AC3" s="3">
        <f t="shared" si="8"/>
        <v>10.5</v>
      </c>
      <c r="AD3" s="3">
        <f t="shared" si="9"/>
        <v>52</v>
      </c>
      <c r="AE3" s="3">
        <f t="shared" si="10"/>
        <v>41.5</v>
      </c>
      <c r="AF3" s="3">
        <f t="shared" si="11"/>
        <v>19.5</v>
      </c>
    </row>
    <row r="4">
      <c r="A4" s="1">
        <v>0.191686951688624</v>
      </c>
      <c r="B4" s="1">
        <v>0.0645109416421</v>
      </c>
      <c r="C4" s="1">
        <v>0.0645109416421</v>
      </c>
      <c r="D4" s="1">
        <v>0.167667915098284</v>
      </c>
      <c r="E4" s="1">
        <v>0.1935328249263</v>
      </c>
      <c r="F4" s="1">
        <v>24213.2534831719</v>
      </c>
      <c r="G4" s="1">
        <v>0.666666666666666</v>
      </c>
      <c r="H4" s="1">
        <v>0.0</v>
      </c>
      <c r="I4" s="1">
        <v>1633931.01061584</v>
      </c>
      <c r="J4" s="1">
        <v>2123319.36011175</v>
      </c>
      <c r="K4" s="1">
        <v>0.0</v>
      </c>
      <c r="L4" s="1">
        <v>1.09297770911914</v>
      </c>
      <c r="M4" s="1">
        <v>0.539073875532623</v>
      </c>
      <c r="N4" s="1">
        <v>0.777469651643526</v>
      </c>
      <c r="O4" s="1">
        <v>4.1898301967669</v>
      </c>
      <c r="P4" s="1">
        <v>260.950638177521</v>
      </c>
      <c r="Q4" s="1">
        <v>0.333333333333333</v>
      </c>
      <c r="R4" s="1">
        <v>0.0</v>
      </c>
      <c r="S4" s="1">
        <v>1673120.22491087</v>
      </c>
      <c r="T4" s="1">
        <v>2174246.77303585</v>
      </c>
      <c r="V4" s="3">
        <f t="shared" si="1"/>
        <v>0.3333333333</v>
      </c>
      <c r="W4" s="3">
        <f t="shared" si="2"/>
        <v>1</v>
      </c>
      <c r="X4" s="3">
        <f t="shared" si="3"/>
        <v>0.3333333333</v>
      </c>
      <c r="Y4" s="3">
        <f t="shared" si="4"/>
        <v>11.5</v>
      </c>
      <c r="Z4" s="3">
        <f t="shared" si="5"/>
        <v>11.5</v>
      </c>
      <c r="AA4" s="3">
        <f t="shared" si="6"/>
        <v>32</v>
      </c>
      <c r="AB4" s="3">
        <f t="shared" si="7"/>
        <v>8</v>
      </c>
      <c r="AC4" s="3">
        <f t="shared" si="8"/>
        <v>24</v>
      </c>
      <c r="AD4" s="3">
        <f t="shared" si="9"/>
        <v>56</v>
      </c>
      <c r="AE4" s="3">
        <f t="shared" si="10"/>
        <v>41.5</v>
      </c>
      <c r="AF4" s="3">
        <f t="shared" si="11"/>
        <v>19.5</v>
      </c>
    </row>
    <row r="5">
      <c r="A5" s="1">
        <v>0.0</v>
      </c>
      <c r="B5" s="1">
        <v>0.454381839990403</v>
      </c>
      <c r="C5" s="1">
        <v>0.593505034892196</v>
      </c>
      <c r="D5" s="1">
        <v>0.653079210636927</v>
      </c>
      <c r="E5" s="1">
        <v>1.28424092618202</v>
      </c>
      <c r="F5" s="1">
        <v>115941.482310739</v>
      </c>
      <c r="G5" s="1">
        <v>0.0</v>
      </c>
      <c r="H5" s="1">
        <v>0.0</v>
      </c>
      <c r="I5" s="1">
        <v>1882054.97716988</v>
      </c>
      <c r="J5" s="1">
        <v>2607625.04829448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0.0</v>
      </c>
      <c r="S5" s="1">
        <v>1852323.75201168</v>
      </c>
      <c r="T5" s="1">
        <v>2566432.68401307</v>
      </c>
      <c r="V5" s="3">
        <f t="shared" si="1"/>
        <v>-1</v>
      </c>
      <c r="W5" s="3">
        <f t="shared" si="2"/>
        <v>-1</v>
      </c>
      <c r="X5" s="3">
        <f t="shared" si="3"/>
        <v>1</v>
      </c>
      <c r="Y5" s="3">
        <f t="shared" si="4"/>
        <v>26</v>
      </c>
      <c r="Z5" s="3">
        <f t="shared" si="5"/>
        <v>-26</v>
      </c>
      <c r="AA5" s="3">
        <f t="shared" si="6"/>
        <v>8</v>
      </c>
      <c r="AB5" s="3">
        <f t="shared" si="7"/>
        <v>8</v>
      </c>
      <c r="AC5" s="3">
        <f t="shared" si="8"/>
        <v>46</v>
      </c>
      <c r="AD5" s="3">
        <f t="shared" si="9"/>
        <v>10.5</v>
      </c>
      <c r="AE5" s="3">
        <f t="shared" si="10"/>
        <v>5</v>
      </c>
      <c r="AF5" s="3">
        <f t="shared" si="11"/>
        <v>56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1.0</v>
      </c>
      <c r="H6" s="1">
        <v>0.0</v>
      </c>
      <c r="I6" s="1">
        <v>1859244.61598207</v>
      </c>
      <c r="J6" s="1">
        <v>2576022.308574</v>
      </c>
      <c r="K6" s="1">
        <v>0.0</v>
      </c>
      <c r="L6" s="1">
        <v>0.989789554535393</v>
      </c>
      <c r="M6" s="1">
        <v>1.5200442662661</v>
      </c>
      <c r="N6" s="1">
        <v>1.48049499297973</v>
      </c>
      <c r="O6" s="1">
        <v>3.34965077495334</v>
      </c>
      <c r="P6" s="1">
        <v>20694.0528568361</v>
      </c>
      <c r="Q6" s="1">
        <v>0.0</v>
      </c>
      <c r="R6" s="1">
        <v>0.0</v>
      </c>
      <c r="S6" s="1">
        <v>1896512.02424838</v>
      </c>
      <c r="T6" s="1">
        <v>2627656.94191835</v>
      </c>
      <c r="V6" s="3">
        <f t="shared" si="1"/>
        <v>1</v>
      </c>
      <c r="W6" s="3">
        <f t="shared" si="2"/>
        <v>1</v>
      </c>
      <c r="X6" s="3">
        <f t="shared" si="3"/>
        <v>1</v>
      </c>
      <c r="Y6" s="3">
        <f t="shared" si="4"/>
        <v>26</v>
      </c>
      <c r="Z6" s="3">
        <f t="shared" si="5"/>
        <v>26</v>
      </c>
      <c r="AA6" s="3">
        <f t="shared" si="6"/>
        <v>8</v>
      </c>
      <c r="AB6" s="3">
        <f t="shared" si="7"/>
        <v>8</v>
      </c>
      <c r="AC6" s="3">
        <f t="shared" si="8"/>
        <v>10.5</v>
      </c>
      <c r="AD6" s="3">
        <f t="shared" si="9"/>
        <v>55</v>
      </c>
      <c r="AE6" s="3">
        <f t="shared" si="10"/>
        <v>56</v>
      </c>
      <c r="AF6" s="3">
        <f t="shared" si="11"/>
        <v>5</v>
      </c>
    </row>
    <row r="7">
      <c r="A7" s="1">
        <v>0.766005923124799</v>
      </c>
      <c r="B7" s="1">
        <v>0.0</v>
      </c>
      <c r="C7" s="1">
        <v>0.144215092747963</v>
      </c>
      <c r="D7" s="1">
        <v>0.0932818776805022</v>
      </c>
      <c r="E7" s="1">
        <v>0.0</v>
      </c>
      <c r="F7" s="1">
        <v>179970.083753646</v>
      </c>
      <c r="G7" s="1">
        <v>0.5</v>
      </c>
      <c r="H7" s="1">
        <v>0.0</v>
      </c>
      <c r="I7" s="1">
        <v>2148389.76428644</v>
      </c>
      <c r="J7" s="1">
        <v>2359853.4421927</v>
      </c>
      <c r="K7" s="1">
        <v>0.682952357755484</v>
      </c>
      <c r="L7" s="1">
        <v>0.0170774102718808</v>
      </c>
      <c r="M7" s="1">
        <v>0.128165695702982</v>
      </c>
      <c r="N7" s="1">
        <v>0.184281297994798</v>
      </c>
      <c r="O7" s="1">
        <v>0.085387051359404</v>
      </c>
      <c r="P7" s="1">
        <v>54646.9776846522</v>
      </c>
      <c r="Q7" s="1">
        <v>0.5</v>
      </c>
      <c r="R7" s="1">
        <v>0.0</v>
      </c>
      <c r="S7" s="1">
        <v>2124049.41301707</v>
      </c>
      <c r="T7" s="1">
        <v>2333117.22987947</v>
      </c>
      <c r="V7" s="3">
        <f t="shared" si="1"/>
        <v>0</v>
      </c>
      <c r="W7" s="3">
        <f t="shared" si="2"/>
        <v>-1</v>
      </c>
      <c r="X7" s="3">
        <f t="shared" si="3"/>
        <v>0</v>
      </c>
      <c r="Y7" s="3">
        <f t="shared" si="4"/>
        <v>4</v>
      </c>
      <c r="Z7" s="3">
        <f t="shared" si="5"/>
        <v>-4</v>
      </c>
      <c r="AA7" s="3">
        <f t="shared" si="6"/>
        <v>56</v>
      </c>
      <c r="AB7" s="3">
        <f t="shared" si="7"/>
        <v>53</v>
      </c>
      <c r="AC7" s="3">
        <f t="shared" si="8"/>
        <v>10.5</v>
      </c>
      <c r="AD7" s="3">
        <f t="shared" si="9"/>
        <v>21</v>
      </c>
      <c r="AE7" s="3">
        <f t="shared" si="10"/>
        <v>30.5</v>
      </c>
      <c r="AF7" s="3">
        <f t="shared" si="11"/>
        <v>30.5</v>
      </c>
    </row>
    <row r="8">
      <c r="A8" s="1">
        <v>0.527554182631755</v>
      </c>
      <c r="B8" s="1">
        <v>0.119228488421737</v>
      </c>
      <c r="C8" s="1">
        <v>0.262339141705485</v>
      </c>
      <c r="D8" s="1">
        <v>0.401877085779662</v>
      </c>
      <c r="E8" s="1">
        <v>0.552433419552363</v>
      </c>
      <c r="F8" s="1">
        <v>27805.1819844357</v>
      </c>
      <c r="G8" s="1">
        <v>0.0</v>
      </c>
      <c r="H8" s="1">
        <v>0.0</v>
      </c>
      <c r="I8" s="1">
        <v>1532922.01673736</v>
      </c>
      <c r="J8" s="1">
        <v>1589141.00990801</v>
      </c>
      <c r="K8" s="1">
        <v>0.88938669841698</v>
      </c>
      <c r="L8" s="1">
        <v>0.0</v>
      </c>
      <c r="M8" s="1">
        <v>0.0</v>
      </c>
      <c r="N8" s="1">
        <v>0.0</v>
      </c>
      <c r="O8" s="1">
        <v>0.0</v>
      </c>
      <c r="P8" s="1">
        <v>163425.453603195</v>
      </c>
      <c r="Q8" s="1">
        <v>1.0</v>
      </c>
      <c r="R8" s="1">
        <v>0.0</v>
      </c>
      <c r="S8" s="1">
        <v>1521891.84521472</v>
      </c>
      <c r="T8" s="1">
        <v>1577706.31684007</v>
      </c>
      <c r="V8" s="3">
        <f t="shared" si="1"/>
        <v>-1</v>
      </c>
      <c r="W8" s="3">
        <f t="shared" si="2"/>
        <v>-1</v>
      </c>
      <c r="X8" s="3">
        <f t="shared" si="3"/>
        <v>1</v>
      </c>
      <c r="Y8" s="3">
        <f t="shared" si="4"/>
        <v>26</v>
      </c>
      <c r="Z8" s="3">
        <f t="shared" si="5"/>
        <v>-26</v>
      </c>
      <c r="AA8" s="3">
        <f t="shared" si="6"/>
        <v>45</v>
      </c>
      <c r="AB8" s="3">
        <f t="shared" si="7"/>
        <v>59</v>
      </c>
      <c r="AC8" s="3">
        <f t="shared" si="8"/>
        <v>34</v>
      </c>
      <c r="AD8" s="3">
        <f t="shared" si="9"/>
        <v>10.5</v>
      </c>
      <c r="AE8" s="3">
        <f t="shared" si="10"/>
        <v>5</v>
      </c>
      <c r="AF8" s="3">
        <f t="shared" si="11"/>
        <v>56</v>
      </c>
    </row>
    <row r="9">
      <c r="A9" s="1">
        <v>0.620049208418715</v>
      </c>
      <c r="B9" s="1">
        <v>0.0645287407180203</v>
      </c>
      <c r="C9" s="1">
        <v>0.217831517705337</v>
      </c>
      <c r="D9" s="1">
        <v>0.263297753888096</v>
      </c>
      <c r="E9" s="1">
        <v>0.199662733427974</v>
      </c>
      <c r="F9" s="1">
        <v>64678.9680055421</v>
      </c>
      <c r="G9" s="1">
        <v>0.0</v>
      </c>
      <c r="H9" s="1">
        <v>0.0</v>
      </c>
      <c r="I9" s="1">
        <v>1996311.69555014</v>
      </c>
      <c r="J9" s="1">
        <v>2192392.97029893</v>
      </c>
      <c r="K9" s="1">
        <v>0.795775154784563</v>
      </c>
      <c r="L9" s="1">
        <v>0.0</v>
      </c>
      <c r="M9" s="1">
        <v>0.0</v>
      </c>
      <c r="N9" s="1">
        <v>0.0</v>
      </c>
      <c r="O9" s="1">
        <v>0.0</v>
      </c>
      <c r="P9" s="1">
        <v>93601.9866571173</v>
      </c>
      <c r="Q9" s="1">
        <v>1.0</v>
      </c>
      <c r="R9" s="1">
        <v>0.0</v>
      </c>
      <c r="S9" s="1">
        <v>1930587.27538165</v>
      </c>
      <c r="T9" s="1">
        <v>2120212.90330227</v>
      </c>
      <c r="V9" s="3">
        <f t="shared" si="1"/>
        <v>-1</v>
      </c>
      <c r="W9" s="3">
        <f t="shared" si="2"/>
        <v>-1</v>
      </c>
      <c r="X9" s="3">
        <f t="shared" si="3"/>
        <v>1</v>
      </c>
      <c r="Y9" s="3">
        <f t="shared" si="4"/>
        <v>26</v>
      </c>
      <c r="Z9" s="3">
        <f t="shared" si="5"/>
        <v>-26</v>
      </c>
      <c r="AA9" s="3">
        <f t="shared" si="6"/>
        <v>52</v>
      </c>
      <c r="AB9" s="3">
        <f t="shared" si="7"/>
        <v>57</v>
      </c>
      <c r="AC9" s="3">
        <f t="shared" si="8"/>
        <v>25</v>
      </c>
      <c r="AD9" s="3">
        <f t="shared" si="9"/>
        <v>10.5</v>
      </c>
      <c r="AE9" s="3">
        <f t="shared" si="10"/>
        <v>5</v>
      </c>
      <c r="AF9" s="3">
        <f t="shared" si="11"/>
        <v>56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1409906.47450257</v>
      </c>
      <c r="J10" s="1">
        <v>1953455.09294985</v>
      </c>
      <c r="K10" s="1">
        <v>0.0</v>
      </c>
      <c r="L10" s="1">
        <v>3.96052455467933</v>
      </c>
      <c r="M10" s="1">
        <v>2.93965543497609</v>
      </c>
      <c r="N10" s="1">
        <v>2.79424462048391</v>
      </c>
      <c r="O10" s="1">
        <v>12.0420137510489</v>
      </c>
      <c r="P10" s="1">
        <v>14768.1183183038</v>
      </c>
      <c r="Q10" s="1">
        <v>0.0</v>
      </c>
      <c r="R10" s="1">
        <v>0.0</v>
      </c>
      <c r="S10" s="1">
        <v>1437729.09787009</v>
      </c>
      <c r="T10" s="1">
        <v>1992003.80796904</v>
      </c>
      <c r="V10" s="3">
        <f t="shared" si="1"/>
        <v>1</v>
      </c>
      <c r="W10" s="3">
        <f t="shared" si="2"/>
        <v>1</v>
      </c>
      <c r="X10" s="3">
        <f t="shared" si="3"/>
        <v>1</v>
      </c>
      <c r="Y10" s="3">
        <f t="shared" si="4"/>
        <v>26</v>
      </c>
      <c r="Z10" s="3">
        <f t="shared" si="5"/>
        <v>26</v>
      </c>
      <c r="AA10" s="3">
        <f t="shared" si="6"/>
        <v>8</v>
      </c>
      <c r="AB10" s="3">
        <f t="shared" si="7"/>
        <v>8</v>
      </c>
      <c r="AC10" s="3">
        <f t="shared" si="8"/>
        <v>10.5</v>
      </c>
      <c r="AD10" s="3">
        <f t="shared" si="9"/>
        <v>58</v>
      </c>
      <c r="AE10" s="3">
        <f t="shared" si="10"/>
        <v>56</v>
      </c>
      <c r="AF10" s="3">
        <f t="shared" si="11"/>
        <v>5</v>
      </c>
    </row>
    <row r="11">
      <c r="A11" s="1">
        <v>0.219312773353574</v>
      </c>
      <c r="B11" s="1">
        <v>4.14975064825723</v>
      </c>
      <c r="C11" s="1">
        <v>0.36399483201818</v>
      </c>
      <c r="D11" s="1">
        <v>0.722976285391243</v>
      </c>
      <c r="E11" s="1">
        <v>8.29950129651447</v>
      </c>
      <c r="F11" s="1">
        <v>0.0</v>
      </c>
      <c r="G11" s="1">
        <v>0.25</v>
      </c>
      <c r="H11" s="1">
        <v>0.0</v>
      </c>
      <c r="I11" s="1">
        <v>2148024.07654118</v>
      </c>
      <c r="J11" s="1">
        <v>2741466.50040421</v>
      </c>
      <c r="K11" s="1">
        <v>0.248443293669425</v>
      </c>
      <c r="L11" s="1">
        <v>0.0</v>
      </c>
      <c r="M11" s="1">
        <v>0.00931094726515052</v>
      </c>
      <c r="N11" s="1">
        <v>0.00108791114887035</v>
      </c>
      <c r="O11" s="1">
        <v>0.0</v>
      </c>
      <c r="P11" s="1">
        <v>228020.202600595</v>
      </c>
      <c r="Q11" s="1">
        <v>0.75</v>
      </c>
      <c r="R11" s="1">
        <v>0.0</v>
      </c>
      <c r="S11" s="1">
        <v>2088605.56669797</v>
      </c>
      <c r="T11" s="1">
        <v>2665632.31910375</v>
      </c>
      <c r="V11" s="3">
        <f t="shared" si="1"/>
        <v>-0.5</v>
      </c>
      <c r="W11" s="3">
        <f t="shared" si="2"/>
        <v>-1</v>
      </c>
      <c r="X11" s="3">
        <f t="shared" si="3"/>
        <v>0.5</v>
      </c>
      <c r="Y11" s="3">
        <f t="shared" si="4"/>
        <v>19.5</v>
      </c>
      <c r="Z11" s="3">
        <f t="shared" si="5"/>
        <v>-19.5</v>
      </c>
      <c r="AA11" s="3">
        <f t="shared" si="6"/>
        <v>33</v>
      </c>
      <c r="AB11" s="3">
        <f t="shared" si="7"/>
        <v>37</v>
      </c>
      <c r="AC11" s="3">
        <f t="shared" si="8"/>
        <v>59</v>
      </c>
      <c r="AD11" s="3">
        <f t="shared" si="9"/>
        <v>10.5</v>
      </c>
      <c r="AE11" s="3">
        <f t="shared" si="10"/>
        <v>11.5</v>
      </c>
      <c r="AF11" s="3">
        <f t="shared" si="11"/>
        <v>49.5</v>
      </c>
    </row>
    <row r="12">
      <c r="A12" s="1">
        <v>0.0</v>
      </c>
      <c r="B12" s="1">
        <v>5.32304718992193</v>
      </c>
      <c r="C12" s="1">
        <v>0.707106781186547</v>
      </c>
      <c r="D12" s="1">
        <v>1.0</v>
      </c>
      <c r="E12" s="1">
        <v>18.5988135958896</v>
      </c>
      <c r="F12" s="1">
        <v>21858.3017987802</v>
      </c>
      <c r="G12" s="1">
        <v>0.5</v>
      </c>
      <c r="H12" s="1">
        <v>0.0</v>
      </c>
      <c r="I12" s="1">
        <v>1785617.10297853</v>
      </c>
      <c r="J12" s="1">
        <v>2474009.86015952</v>
      </c>
      <c r="K12" s="1">
        <v>0.0</v>
      </c>
      <c r="L12" s="1">
        <v>0.0</v>
      </c>
      <c r="M12" s="1">
        <v>0.707106781186547</v>
      </c>
      <c r="N12" s="1">
        <v>1.0</v>
      </c>
      <c r="O12" s="1">
        <v>0.0</v>
      </c>
      <c r="P12" s="1">
        <v>0.0</v>
      </c>
      <c r="Q12" s="1">
        <v>0.5</v>
      </c>
      <c r="R12" s="1">
        <v>0.0</v>
      </c>
      <c r="S12" s="1">
        <v>1767442.67546326</v>
      </c>
      <c r="T12" s="1">
        <v>2448828.49272581</v>
      </c>
      <c r="V12" s="3">
        <f t="shared" si="1"/>
        <v>0</v>
      </c>
      <c r="W12" s="3">
        <f t="shared" si="2"/>
        <v>-1</v>
      </c>
      <c r="X12" s="3">
        <f t="shared" si="3"/>
        <v>0</v>
      </c>
      <c r="Y12" s="3">
        <f t="shared" si="4"/>
        <v>4</v>
      </c>
      <c r="Z12" s="3">
        <f t="shared" si="5"/>
        <v>-4</v>
      </c>
      <c r="AA12" s="3">
        <f t="shared" si="6"/>
        <v>8</v>
      </c>
      <c r="AB12" s="3">
        <f t="shared" si="7"/>
        <v>8</v>
      </c>
      <c r="AC12" s="3">
        <f t="shared" si="8"/>
        <v>60</v>
      </c>
      <c r="AD12" s="3">
        <f t="shared" si="9"/>
        <v>10.5</v>
      </c>
      <c r="AE12" s="3">
        <f t="shared" si="10"/>
        <v>30.5</v>
      </c>
      <c r="AF12" s="3">
        <f t="shared" si="11"/>
        <v>30.5</v>
      </c>
    </row>
    <row r="13">
      <c r="A13" s="1">
        <v>0.140858213248527</v>
      </c>
      <c r="B13" s="1">
        <v>0.505827263931795</v>
      </c>
      <c r="C13" s="1">
        <v>0.171612073362218</v>
      </c>
      <c r="D13" s="1">
        <v>0.376104912656052</v>
      </c>
      <c r="E13" s="1">
        <v>1.95671234510198</v>
      </c>
      <c r="F13" s="1">
        <v>50569.7844801585</v>
      </c>
      <c r="G13" s="1">
        <v>0.666666666666666</v>
      </c>
      <c r="H13" s="1">
        <v>0.0</v>
      </c>
      <c r="I13" s="1">
        <v>1672712.61996964</v>
      </c>
      <c r="J13" s="1">
        <v>2218623.78527621</v>
      </c>
      <c r="K13" s="1">
        <v>0.0</v>
      </c>
      <c r="L13" s="1">
        <v>0.7025334902221</v>
      </c>
      <c r="M13" s="1">
        <v>0.480481512190521</v>
      </c>
      <c r="N13" s="1">
        <v>0.684530466526434</v>
      </c>
      <c r="O13" s="1">
        <v>3.05175567142465</v>
      </c>
      <c r="P13" s="1">
        <v>15449.3142224544</v>
      </c>
      <c r="Q13" s="1">
        <v>0.333333333333333</v>
      </c>
      <c r="R13" s="1">
        <v>0.0</v>
      </c>
      <c r="S13" s="1">
        <v>1677785.75089493</v>
      </c>
      <c r="T13" s="1">
        <v>2225352.86858044</v>
      </c>
      <c r="V13" s="3">
        <f t="shared" si="1"/>
        <v>0.3333333333</v>
      </c>
      <c r="W13" s="3">
        <f t="shared" si="2"/>
        <v>1</v>
      </c>
      <c r="X13" s="3">
        <f t="shared" si="3"/>
        <v>0.3333333333</v>
      </c>
      <c r="Y13" s="3">
        <f t="shared" si="4"/>
        <v>11.5</v>
      </c>
      <c r="Z13" s="3">
        <f t="shared" si="5"/>
        <v>11.5</v>
      </c>
      <c r="AA13" s="3">
        <f t="shared" si="6"/>
        <v>27</v>
      </c>
      <c r="AB13" s="3">
        <f t="shared" si="7"/>
        <v>8</v>
      </c>
      <c r="AC13" s="3">
        <f t="shared" si="8"/>
        <v>49</v>
      </c>
      <c r="AD13" s="3">
        <f t="shared" si="9"/>
        <v>51</v>
      </c>
      <c r="AE13" s="3">
        <f t="shared" si="10"/>
        <v>41.5</v>
      </c>
      <c r="AF13" s="3">
        <f t="shared" si="11"/>
        <v>19.5</v>
      </c>
    </row>
    <row r="14">
      <c r="A14" s="1">
        <v>0.254932118261369</v>
      </c>
      <c r="B14" s="1">
        <v>0.1190002895302</v>
      </c>
      <c r="C14" s="1">
        <v>0.098967799364236</v>
      </c>
      <c r="D14" s="1">
        <v>0.363771400062531</v>
      </c>
      <c r="E14" s="1">
        <v>0.537405332505316</v>
      </c>
      <c r="F14" s="1">
        <v>21793.9457322342</v>
      </c>
      <c r="G14" s="1">
        <v>0.666666666666666</v>
      </c>
      <c r="H14" s="1">
        <v>0.0</v>
      </c>
      <c r="I14" s="1">
        <v>1507053.16462103</v>
      </c>
      <c r="J14" s="1">
        <v>1910510.83368798</v>
      </c>
      <c r="K14" s="1">
        <v>0.166173889340298</v>
      </c>
      <c r="L14" s="1">
        <v>0.0</v>
      </c>
      <c r="M14" s="1">
        <v>0.254214464821181</v>
      </c>
      <c r="N14" s="1">
        <v>0.585866764972542</v>
      </c>
      <c r="O14" s="1">
        <v>0.0</v>
      </c>
      <c r="P14" s="1">
        <v>0.0</v>
      </c>
      <c r="Q14" s="1">
        <v>0.333333333333333</v>
      </c>
      <c r="R14" s="1">
        <v>0.0</v>
      </c>
      <c r="S14" s="1">
        <v>1569105.60059746</v>
      </c>
      <c r="T14" s="1">
        <v>1989175.926608</v>
      </c>
      <c r="V14" s="3">
        <f t="shared" si="1"/>
        <v>0.3333333333</v>
      </c>
      <c r="W14" s="3">
        <f t="shared" si="2"/>
        <v>1</v>
      </c>
      <c r="X14" s="3">
        <f t="shared" si="3"/>
        <v>0.3333333333</v>
      </c>
      <c r="Y14" s="3">
        <f t="shared" si="4"/>
        <v>11.5</v>
      </c>
      <c r="Z14" s="3">
        <f t="shared" si="5"/>
        <v>11.5</v>
      </c>
      <c r="AA14" s="3">
        <f t="shared" si="6"/>
        <v>38</v>
      </c>
      <c r="AB14" s="3">
        <f t="shared" si="7"/>
        <v>30</v>
      </c>
      <c r="AC14" s="3">
        <f t="shared" si="8"/>
        <v>33</v>
      </c>
      <c r="AD14" s="3">
        <f t="shared" si="9"/>
        <v>10.5</v>
      </c>
      <c r="AE14" s="3">
        <f t="shared" si="10"/>
        <v>41.5</v>
      </c>
      <c r="AF14" s="3">
        <f t="shared" si="11"/>
        <v>19.5</v>
      </c>
    </row>
    <row r="15">
      <c r="A15" s="1">
        <v>0.436899779100159</v>
      </c>
      <c r="B15" s="1">
        <v>0.0</v>
      </c>
      <c r="C15" s="1">
        <v>0.0</v>
      </c>
      <c r="D15" s="1">
        <v>0.0</v>
      </c>
      <c r="E15" s="1">
        <v>0.0</v>
      </c>
      <c r="F15" s="1">
        <v>62185.3654522068</v>
      </c>
      <c r="G15" s="1">
        <v>1.0</v>
      </c>
      <c r="H15" s="1">
        <v>0.0</v>
      </c>
      <c r="I15" s="1">
        <v>2116524.0633401</v>
      </c>
      <c r="J15" s="1">
        <v>2547935.74066884</v>
      </c>
      <c r="K15" s="1">
        <v>0.0445624349280068</v>
      </c>
      <c r="L15" s="1">
        <v>0.297441451234149</v>
      </c>
      <c r="M15" s="1">
        <v>0.556850363055307</v>
      </c>
      <c r="N15" s="1">
        <v>0.631409296780875</v>
      </c>
      <c r="O15" s="1">
        <v>0.640522687005894</v>
      </c>
      <c r="P15" s="1">
        <v>25976.9099160581</v>
      </c>
      <c r="Q15" s="1">
        <v>0.0</v>
      </c>
      <c r="R15" s="1">
        <v>0.0</v>
      </c>
      <c r="S15" s="1">
        <v>2195322.79544227</v>
      </c>
      <c r="T15" s="1">
        <v>2642795.75316653</v>
      </c>
      <c r="V15" s="3">
        <f t="shared" si="1"/>
        <v>1</v>
      </c>
      <c r="W15" s="3">
        <f t="shared" si="2"/>
        <v>1</v>
      </c>
      <c r="X15" s="3">
        <f t="shared" si="3"/>
        <v>1</v>
      </c>
      <c r="Y15" s="3">
        <f t="shared" si="4"/>
        <v>26</v>
      </c>
      <c r="Z15" s="3">
        <f t="shared" si="5"/>
        <v>26</v>
      </c>
      <c r="AA15" s="3">
        <f t="shared" si="6"/>
        <v>41</v>
      </c>
      <c r="AB15" s="3">
        <f t="shared" si="7"/>
        <v>22</v>
      </c>
      <c r="AC15" s="3">
        <f t="shared" si="8"/>
        <v>10.5</v>
      </c>
      <c r="AD15" s="3">
        <f t="shared" si="9"/>
        <v>44</v>
      </c>
      <c r="AE15" s="3">
        <f t="shared" si="10"/>
        <v>56</v>
      </c>
      <c r="AF15" s="3">
        <f t="shared" si="11"/>
        <v>5</v>
      </c>
    </row>
    <row r="16">
      <c r="A16" s="1">
        <v>0.297465462163594</v>
      </c>
      <c r="B16" s="1">
        <v>0.082959247299204</v>
      </c>
      <c r="C16" s="1">
        <v>0.0963224767101629</v>
      </c>
      <c r="D16" s="1">
        <v>0.215118556278027</v>
      </c>
      <c r="E16" s="1">
        <v>0.353961338173676</v>
      </c>
      <c r="F16" s="1">
        <v>68331.4485535828</v>
      </c>
      <c r="G16" s="1">
        <v>0.5</v>
      </c>
      <c r="H16" s="1">
        <v>0.0</v>
      </c>
      <c r="I16" s="1">
        <v>1500336.52999282</v>
      </c>
      <c r="J16" s="1">
        <v>1830937.41446096</v>
      </c>
      <c r="K16" s="1">
        <v>0.447026670259829</v>
      </c>
      <c r="L16" s="1">
        <v>0.0</v>
      </c>
      <c r="M16" s="1">
        <v>0.16997011569288</v>
      </c>
      <c r="N16" s="1">
        <v>0.228280406647786</v>
      </c>
      <c r="O16" s="1">
        <v>0.0</v>
      </c>
      <c r="P16" s="1">
        <v>69238.986721544</v>
      </c>
      <c r="Q16" s="1">
        <v>0.5</v>
      </c>
      <c r="R16" s="1">
        <v>0.0</v>
      </c>
      <c r="S16" s="1">
        <v>1540026.82947511</v>
      </c>
      <c r="T16" s="1">
        <v>1879373.29225936</v>
      </c>
      <c r="V16" s="3">
        <f t="shared" si="1"/>
        <v>0</v>
      </c>
      <c r="W16" s="3">
        <f t="shared" si="2"/>
        <v>-1</v>
      </c>
      <c r="X16" s="3">
        <f t="shared" si="3"/>
        <v>0</v>
      </c>
      <c r="Y16" s="3">
        <f t="shared" si="4"/>
        <v>4</v>
      </c>
      <c r="Z16" s="3">
        <f t="shared" si="5"/>
        <v>-4</v>
      </c>
      <c r="AA16" s="3">
        <f t="shared" si="6"/>
        <v>40</v>
      </c>
      <c r="AB16" s="3">
        <f t="shared" si="7"/>
        <v>42</v>
      </c>
      <c r="AC16" s="3">
        <f t="shared" si="8"/>
        <v>28</v>
      </c>
      <c r="AD16" s="3">
        <f t="shared" si="9"/>
        <v>10.5</v>
      </c>
      <c r="AE16" s="3">
        <f t="shared" si="10"/>
        <v>30.5</v>
      </c>
      <c r="AF16" s="3">
        <f t="shared" si="11"/>
        <v>30.5</v>
      </c>
    </row>
    <row r="17">
      <c r="A17" s="1">
        <v>0.122303127351841</v>
      </c>
      <c r="B17" s="1">
        <v>0.284927642331982</v>
      </c>
      <c r="C17" s="1">
        <v>0.46301980136175</v>
      </c>
      <c r="D17" s="1">
        <v>0.563459105370717</v>
      </c>
      <c r="E17" s="1">
        <v>0.645595578803794</v>
      </c>
      <c r="F17" s="1">
        <v>15717.2280572317</v>
      </c>
      <c r="G17" s="1">
        <v>0.0</v>
      </c>
      <c r="H17" s="1">
        <v>0.0</v>
      </c>
      <c r="I17" s="1">
        <v>1258377.03627696</v>
      </c>
      <c r="J17" s="1">
        <v>1482051.13189081</v>
      </c>
      <c r="K17" s="1">
        <v>0.507124032189646</v>
      </c>
      <c r="L17" s="1">
        <v>0.0</v>
      </c>
      <c r="M17" s="1">
        <v>0.0</v>
      </c>
      <c r="N17" s="1">
        <v>0.0</v>
      </c>
      <c r="O17" s="1">
        <v>0.0</v>
      </c>
      <c r="P17" s="1">
        <v>43354.6275130102</v>
      </c>
      <c r="Q17" s="1">
        <v>1.0</v>
      </c>
      <c r="R17" s="1">
        <v>0.0</v>
      </c>
      <c r="S17" s="1">
        <v>1237155.43117729</v>
      </c>
      <c r="T17" s="1">
        <v>1457057.53525542</v>
      </c>
      <c r="V17" s="3">
        <f t="shared" si="1"/>
        <v>-1</v>
      </c>
      <c r="W17" s="3">
        <f t="shared" si="2"/>
        <v>-1</v>
      </c>
      <c r="X17" s="3">
        <f t="shared" si="3"/>
        <v>1</v>
      </c>
      <c r="Y17" s="3">
        <f t="shared" si="4"/>
        <v>26</v>
      </c>
      <c r="Z17" s="3">
        <f t="shared" si="5"/>
        <v>-26</v>
      </c>
      <c r="AA17" s="3">
        <f t="shared" si="6"/>
        <v>26</v>
      </c>
      <c r="AB17" s="3">
        <f t="shared" si="7"/>
        <v>43</v>
      </c>
      <c r="AC17" s="3">
        <f t="shared" si="8"/>
        <v>43</v>
      </c>
      <c r="AD17" s="3">
        <f t="shared" si="9"/>
        <v>10.5</v>
      </c>
      <c r="AE17" s="3">
        <f t="shared" si="10"/>
        <v>5</v>
      </c>
      <c r="AF17" s="3">
        <f t="shared" si="11"/>
        <v>56</v>
      </c>
    </row>
    <row r="18">
      <c r="A18" s="1">
        <v>0.0</v>
      </c>
      <c r="B18" s="1">
        <v>3.43269969068419</v>
      </c>
      <c r="C18" s="1">
        <v>0.570351038783343</v>
      </c>
      <c r="D18" s="1">
        <v>0.969173656967228</v>
      </c>
      <c r="E18" s="1">
        <v>12.8073732273976</v>
      </c>
      <c r="F18" s="1">
        <v>2112.43315740648</v>
      </c>
      <c r="G18" s="1">
        <v>0.5</v>
      </c>
      <c r="H18" s="1">
        <v>0.0</v>
      </c>
      <c r="I18" s="1">
        <v>1573330.34683206</v>
      </c>
      <c r="J18" s="1">
        <v>2179882.13039807</v>
      </c>
      <c r="K18" s="1">
        <v>0.0</v>
      </c>
      <c r="L18" s="1">
        <v>0.479630849911923</v>
      </c>
      <c r="M18" s="1">
        <v>0.461715889090344</v>
      </c>
      <c r="N18" s="1">
        <v>0.852136342621106</v>
      </c>
      <c r="O18" s="1">
        <v>1.1034878888013</v>
      </c>
      <c r="P18" s="1">
        <v>137237.150099472</v>
      </c>
      <c r="Q18" s="1">
        <v>0.5</v>
      </c>
      <c r="R18" s="1">
        <v>0.0</v>
      </c>
      <c r="S18" s="1">
        <v>1512919.63776991</v>
      </c>
      <c r="T18" s="1">
        <v>2096181.35731967</v>
      </c>
      <c r="V18" s="3">
        <f t="shared" si="1"/>
        <v>0</v>
      </c>
      <c r="W18" s="3">
        <f t="shared" si="2"/>
        <v>-1</v>
      </c>
      <c r="X18" s="3">
        <f t="shared" si="3"/>
        <v>0</v>
      </c>
      <c r="Y18" s="3">
        <f t="shared" si="4"/>
        <v>4</v>
      </c>
      <c r="Z18" s="3">
        <f t="shared" si="5"/>
        <v>-4</v>
      </c>
      <c r="AA18" s="3">
        <f t="shared" si="6"/>
        <v>8</v>
      </c>
      <c r="AB18" s="3">
        <f t="shared" si="7"/>
        <v>8</v>
      </c>
      <c r="AC18" s="3">
        <f t="shared" si="8"/>
        <v>57</v>
      </c>
      <c r="AD18" s="3">
        <f t="shared" si="9"/>
        <v>47</v>
      </c>
      <c r="AE18" s="3">
        <f t="shared" si="10"/>
        <v>30.5</v>
      </c>
      <c r="AF18" s="3">
        <f t="shared" si="11"/>
        <v>30.5</v>
      </c>
    </row>
    <row r="19">
      <c r="A19" s="1">
        <v>0.148262859834173</v>
      </c>
      <c r="B19" s="1">
        <v>0.209773907814441</v>
      </c>
      <c r="C19" s="1">
        <v>0.338661862659536</v>
      </c>
      <c r="D19" s="1">
        <v>0.419140579315298</v>
      </c>
      <c r="E19" s="1">
        <v>0.419547815628882</v>
      </c>
      <c r="F19" s="1">
        <v>0.0</v>
      </c>
      <c r="G19" s="1">
        <v>0.25</v>
      </c>
      <c r="H19" s="1">
        <v>0.0</v>
      </c>
      <c r="I19" s="1">
        <v>1834698.95683222</v>
      </c>
      <c r="J19" s="1">
        <v>2118646.25632624</v>
      </c>
      <c r="K19" s="1">
        <v>0.571381347312954</v>
      </c>
      <c r="L19" s="1">
        <v>0.0390939679062316</v>
      </c>
      <c r="M19" s="1">
        <v>0.0390939679062316</v>
      </c>
      <c r="N19" s="1">
        <v>0.111949664279564</v>
      </c>
      <c r="O19" s="1">
        <v>0.156375871624926</v>
      </c>
      <c r="P19" s="1">
        <v>18272.7375375221</v>
      </c>
      <c r="Q19" s="1">
        <v>0.75</v>
      </c>
      <c r="R19" s="1">
        <v>0.0</v>
      </c>
      <c r="S19" s="1">
        <v>1820432.01947792</v>
      </c>
      <c r="T19" s="1">
        <v>2102171.09733252</v>
      </c>
      <c r="V19" s="3">
        <f t="shared" si="1"/>
        <v>-0.5</v>
      </c>
      <c r="W19" s="3">
        <f t="shared" si="2"/>
        <v>-1</v>
      </c>
      <c r="X19" s="3">
        <f t="shared" si="3"/>
        <v>0.5</v>
      </c>
      <c r="Y19" s="3">
        <f t="shared" si="4"/>
        <v>19.5</v>
      </c>
      <c r="Z19" s="3">
        <f t="shared" si="5"/>
        <v>-19.5</v>
      </c>
      <c r="AA19" s="3">
        <f t="shared" si="6"/>
        <v>29</v>
      </c>
      <c r="AB19" s="3">
        <f t="shared" si="7"/>
        <v>49</v>
      </c>
      <c r="AC19" s="3">
        <f t="shared" si="8"/>
        <v>39</v>
      </c>
      <c r="AD19" s="3">
        <f t="shared" si="9"/>
        <v>22</v>
      </c>
      <c r="AE19" s="3">
        <f t="shared" si="10"/>
        <v>11.5</v>
      </c>
      <c r="AF19" s="3">
        <f t="shared" si="11"/>
        <v>49.5</v>
      </c>
    </row>
    <row r="20">
      <c r="A20" s="1">
        <v>0.0011304183317516</v>
      </c>
      <c r="B20" s="1">
        <v>0.141722034007023</v>
      </c>
      <c r="C20" s="1">
        <v>0.368383818244575</v>
      </c>
      <c r="D20" s="1">
        <v>0.874953770218433</v>
      </c>
      <c r="E20" s="1">
        <v>0.327940201019463</v>
      </c>
      <c r="F20" s="1">
        <v>16497.6803784632</v>
      </c>
      <c r="G20" s="1">
        <v>0.25</v>
      </c>
      <c r="H20" s="1">
        <v>0.0</v>
      </c>
      <c r="I20" s="1">
        <v>1616200.26399935</v>
      </c>
      <c r="J20" s="1">
        <v>2235739.34426764</v>
      </c>
      <c r="K20" s="1">
        <v>0.00493458568934288</v>
      </c>
      <c r="L20" s="1">
        <v>0.0</v>
      </c>
      <c r="M20" s="1">
        <v>0.149904934960347</v>
      </c>
      <c r="N20" s="1">
        <v>0.00904000331498389</v>
      </c>
      <c r="O20" s="1">
        <v>0.0</v>
      </c>
      <c r="P20" s="1">
        <v>118669.007940604</v>
      </c>
      <c r="Q20" s="1">
        <v>0.75</v>
      </c>
      <c r="R20" s="1">
        <v>0.0</v>
      </c>
      <c r="S20" s="1">
        <v>1524931.00507401</v>
      </c>
      <c r="T20" s="1">
        <v>2109483.62419741</v>
      </c>
      <c r="V20" s="3">
        <f t="shared" si="1"/>
        <v>-0.5</v>
      </c>
      <c r="W20" s="3">
        <f t="shared" si="2"/>
        <v>-1</v>
      </c>
      <c r="X20" s="3">
        <f t="shared" si="3"/>
        <v>0.5</v>
      </c>
      <c r="Y20" s="3">
        <f t="shared" si="4"/>
        <v>19.5</v>
      </c>
      <c r="Z20" s="3">
        <f t="shared" si="5"/>
        <v>-19.5</v>
      </c>
      <c r="AA20" s="3">
        <f t="shared" si="6"/>
        <v>16</v>
      </c>
      <c r="AB20" s="3">
        <f t="shared" si="7"/>
        <v>17</v>
      </c>
      <c r="AC20" s="3">
        <f t="shared" si="8"/>
        <v>36</v>
      </c>
      <c r="AD20" s="3">
        <f t="shared" si="9"/>
        <v>10.5</v>
      </c>
      <c r="AE20" s="3">
        <f t="shared" si="10"/>
        <v>11.5</v>
      </c>
      <c r="AF20" s="3">
        <f t="shared" si="11"/>
        <v>49.5</v>
      </c>
    </row>
    <row r="21">
      <c r="A21" s="1">
        <v>0.0</v>
      </c>
      <c r="B21" s="1">
        <v>0.860630428219477</v>
      </c>
      <c r="C21" s="1">
        <v>0.63472897554749</v>
      </c>
      <c r="D21" s="1">
        <v>1.04565946710778</v>
      </c>
      <c r="E21" s="1">
        <v>4.03933821404448</v>
      </c>
      <c r="F21" s="1">
        <v>10047.8779996032</v>
      </c>
      <c r="G21" s="1">
        <v>0.0</v>
      </c>
      <c r="H21" s="1">
        <v>0.0</v>
      </c>
      <c r="I21" s="1">
        <v>2013589.92338203</v>
      </c>
      <c r="J21" s="1">
        <v>2738405.51489582</v>
      </c>
      <c r="K21" s="1">
        <v>0.0540394018765651</v>
      </c>
      <c r="L21" s="1">
        <v>0.0</v>
      </c>
      <c r="M21" s="1">
        <v>0.0</v>
      </c>
      <c r="N21" s="1">
        <v>0.0</v>
      </c>
      <c r="O21" s="1">
        <v>0.0</v>
      </c>
      <c r="P21" s="1">
        <v>19670.2509491926</v>
      </c>
      <c r="Q21" s="1">
        <v>1.0</v>
      </c>
      <c r="R21" s="1">
        <v>0.0</v>
      </c>
      <c r="S21" s="1">
        <v>1887725.61571838</v>
      </c>
      <c r="T21" s="1">
        <v>2567234.46533957</v>
      </c>
      <c r="V21" s="3">
        <f t="shared" si="1"/>
        <v>-1</v>
      </c>
      <c r="W21" s="3">
        <f t="shared" si="2"/>
        <v>-1</v>
      </c>
      <c r="X21" s="3">
        <f t="shared" si="3"/>
        <v>1</v>
      </c>
      <c r="Y21" s="3">
        <f t="shared" si="4"/>
        <v>26</v>
      </c>
      <c r="Z21" s="3">
        <f t="shared" si="5"/>
        <v>-26</v>
      </c>
      <c r="AA21" s="3">
        <f t="shared" si="6"/>
        <v>8</v>
      </c>
      <c r="AB21" s="3">
        <f t="shared" si="7"/>
        <v>23</v>
      </c>
      <c r="AC21" s="3">
        <f t="shared" si="8"/>
        <v>53</v>
      </c>
      <c r="AD21" s="3">
        <f t="shared" si="9"/>
        <v>10.5</v>
      </c>
      <c r="AE21" s="3">
        <f t="shared" si="10"/>
        <v>5</v>
      </c>
      <c r="AF21" s="3">
        <f t="shared" si="11"/>
        <v>56</v>
      </c>
    </row>
    <row r="22">
      <c r="A22" s="1">
        <v>0.274928585588482</v>
      </c>
      <c r="B22" s="1">
        <v>0.162329564520441</v>
      </c>
      <c r="C22" s="1">
        <v>0.157912733292238</v>
      </c>
      <c r="D22" s="1">
        <v>0.380570373316995</v>
      </c>
      <c r="E22" s="1">
        <v>0.542252321395912</v>
      </c>
      <c r="F22" s="1">
        <v>18791.4622362453</v>
      </c>
      <c r="G22" s="1">
        <v>0.666666666666666</v>
      </c>
      <c r="H22" s="1">
        <v>0.0</v>
      </c>
      <c r="I22" s="1">
        <v>1677677.86059329</v>
      </c>
      <c r="J22" s="1">
        <v>1839674.24378418</v>
      </c>
      <c r="K22" s="1">
        <v>0.710375999257088</v>
      </c>
      <c r="L22" s="1">
        <v>0.227159995870513</v>
      </c>
      <c r="M22" s="1">
        <v>0.405972348384653</v>
      </c>
      <c r="N22" s="1">
        <v>0.239276539466238</v>
      </c>
      <c r="O22" s="1">
        <v>0.454319991741027</v>
      </c>
      <c r="P22" s="1">
        <v>0.0</v>
      </c>
      <c r="Q22" s="1">
        <v>0.333333333333333</v>
      </c>
      <c r="R22" s="1">
        <v>0.0</v>
      </c>
      <c r="S22" s="1">
        <v>1681105.35071534</v>
      </c>
      <c r="T22" s="1">
        <v>1843432.67460314</v>
      </c>
      <c r="V22" s="3">
        <f t="shared" si="1"/>
        <v>0.3333333333</v>
      </c>
      <c r="W22" s="3">
        <f t="shared" si="2"/>
        <v>1</v>
      </c>
      <c r="X22" s="3">
        <f t="shared" si="3"/>
        <v>0.3333333333</v>
      </c>
      <c r="Y22" s="3">
        <f t="shared" si="4"/>
        <v>11.5</v>
      </c>
      <c r="Z22" s="3">
        <f t="shared" si="5"/>
        <v>11.5</v>
      </c>
      <c r="AA22" s="3">
        <f t="shared" si="6"/>
        <v>39</v>
      </c>
      <c r="AB22" s="3">
        <f t="shared" si="7"/>
        <v>55</v>
      </c>
      <c r="AC22" s="3">
        <f t="shared" si="8"/>
        <v>38</v>
      </c>
      <c r="AD22" s="3">
        <f t="shared" si="9"/>
        <v>40</v>
      </c>
      <c r="AE22" s="3">
        <f t="shared" si="10"/>
        <v>41.5</v>
      </c>
      <c r="AF22" s="3">
        <f t="shared" si="11"/>
        <v>19.5</v>
      </c>
    </row>
    <row r="23">
      <c r="A23" s="1">
        <v>0.0103466384985707</v>
      </c>
      <c r="B23" s="1">
        <v>0.989698069387555</v>
      </c>
      <c r="C23" s="1">
        <v>0.590133096156597</v>
      </c>
      <c r="D23" s="1">
        <v>0.884620025612348</v>
      </c>
      <c r="E23" s="1">
        <v>2.76481358493894</v>
      </c>
      <c r="F23" s="1">
        <v>45645.316275857</v>
      </c>
      <c r="G23" s="1">
        <v>0.333333333333333</v>
      </c>
      <c r="H23" s="1">
        <v>0.0</v>
      </c>
      <c r="I23" s="1">
        <v>1953544.42189388</v>
      </c>
      <c r="J23" s="1">
        <v>2696822.41143666</v>
      </c>
      <c r="K23" s="1">
        <v>0.0</v>
      </c>
      <c r="L23" s="1">
        <v>0.0</v>
      </c>
      <c r="M23" s="1">
        <v>0.266980139663357</v>
      </c>
      <c r="N23" s="1">
        <v>0.0515476019561376</v>
      </c>
      <c r="O23" s="1">
        <v>0.0</v>
      </c>
      <c r="P23" s="1">
        <v>0.0</v>
      </c>
      <c r="Q23" s="1">
        <v>0.666666666666666</v>
      </c>
      <c r="R23" s="1">
        <v>0.0</v>
      </c>
      <c r="S23" s="1">
        <v>1943141.03924942</v>
      </c>
      <c r="T23" s="1">
        <v>2682461.92589055</v>
      </c>
      <c r="V23" s="3">
        <f t="shared" si="1"/>
        <v>-0.3333333333</v>
      </c>
      <c r="W23" s="3">
        <f t="shared" si="2"/>
        <v>-1</v>
      </c>
      <c r="X23" s="3">
        <f t="shared" si="3"/>
        <v>0.3333333333</v>
      </c>
      <c r="Y23" s="3">
        <f t="shared" si="4"/>
        <v>11.5</v>
      </c>
      <c r="Z23" s="3">
        <f t="shared" si="5"/>
        <v>-11.5</v>
      </c>
      <c r="AA23" s="3">
        <f t="shared" si="6"/>
        <v>19</v>
      </c>
      <c r="AB23" s="3">
        <f t="shared" si="7"/>
        <v>8</v>
      </c>
      <c r="AC23" s="3">
        <f t="shared" si="8"/>
        <v>54</v>
      </c>
      <c r="AD23" s="3">
        <f t="shared" si="9"/>
        <v>10.5</v>
      </c>
      <c r="AE23" s="3">
        <f t="shared" si="10"/>
        <v>19.5</v>
      </c>
      <c r="AF23" s="3">
        <f t="shared" si="11"/>
        <v>41.5</v>
      </c>
    </row>
    <row r="24">
      <c r="A24" s="1">
        <v>0.233447763835598</v>
      </c>
      <c r="B24" s="1">
        <v>0.0788532741214149</v>
      </c>
      <c r="C24" s="1">
        <v>0.150490904280652</v>
      </c>
      <c r="D24" s="1">
        <v>0.35826886621389</v>
      </c>
      <c r="E24" s="1">
        <v>0.236559822364244</v>
      </c>
      <c r="F24" s="1">
        <v>5740.56345631264</v>
      </c>
      <c r="G24" s="1">
        <v>0.5</v>
      </c>
      <c r="H24" s="1">
        <v>0.0</v>
      </c>
      <c r="I24" s="1">
        <v>1935979.76574361</v>
      </c>
      <c r="J24" s="1">
        <v>2323948.56766577</v>
      </c>
      <c r="K24" s="1">
        <v>0.530268685352538</v>
      </c>
      <c r="L24" s="1">
        <v>0.0660012025719983</v>
      </c>
      <c r="M24" s="1">
        <v>0.182508150051809</v>
      </c>
      <c r="N24" s="1">
        <v>0.305426007979913</v>
      </c>
      <c r="O24" s="1">
        <v>0.198003607715994</v>
      </c>
      <c r="P24" s="1">
        <v>49856.0368334564</v>
      </c>
      <c r="Q24" s="1">
        <v>0.5</v>
      </c>
      <c r="R24" s="1">
        <v>0.0</v>
      </c>
      <c r="S24" s="1">
        <v>1958938.53924114</v>
      </c>
      <c r="T24" s="1">
        <v>2351508.31736434</v>
      </c>
      <c r="V24" s="3">
        <f t="shared" si="1"/>
        <v>0</v>
      </c>
      <c r="W24" s="3">
        <f t="shared" si="2"/>
        <v>-1</v>
      </c>
      <c r="X24" s="3">
        <f t="shared" si="3"/>
        <v>0</v>
      </c>
      <c r="Y24" s="3">
        <f t="shared" si="4"/>
        <v>4</v>
      </c>
      <c r="Z24" s="3">
        <f t="shared" si="5"/>
        <v>-4</v>
      </c>
      <c r="AA24" s="3">
        <f t="shared" si="6"/>
        <v>36</v>
      </c>
      <c r="AB24" s="3">
        <f t="shared" si="7"/>
        <v>46</v>
      </c>
      <c r="AC24" s="3">
        <f t="shared" si="8"/>
        <v>27</v>
      </c>
      <c r="AD24" s="3">
        <f t="shared" si="9"/>
        <v>26</v>
      </c>
      <c r="AE24" s="3">
        <f t="shared" si="10"/>
        <v>30.5</v>
      </c>
      <c r="AF24" s="3">
        <f t="shared" si="11"/>
        <v>30.5</v>
      </c>
    </row>
    <row r="25">
      <c r="A25" s="1">
        <v>0.570754150104459</v>
      </c>
      <c r="B25" s="1">
        <v>0.0995350827785249</v>
      </c>
      <c r="C25" s="1">
        <v>0.0707561428962614</v>
      </c>
      <c r="D25" s="1">
        <v>0.16053406255059</v>
      </c>
      <c r="E25" s="1">
        <v>0.597210496671149</v>
      </c>
      <c r="F25" s="1">
        <v>32380.99368001</v>
      </c>
      <c r="G25" s="1">
        <v>0.714285714285714</v>
      </c>
      <c r="H25" s="1">
        <v>0.0</v>
      </c>
      <c r="I25" s="1">
        <v>1841232.82409996</v>
      </c>
      <c r="J25" s="1">
        <v>2152500.92679797</v>
      </c>
      <c r="K25" s="1">
        <v>0.221795139086514</v>
      </c>
      <c r="L25" s="1">
        <v>0.131942083397351</v>
      </c>
      <c r="M25" s="1">
        <v>0.210342885581692</v>
      </c>
      <c r="N25" s="1">
        <v>0.443083864424206</v>
      </c>
      <c r="O25" s="1">
        <v>0.427028337405176</v>
      </c>
      <c r="P25" s="1">
        <v>72745.9404294683</v>
      </c>
      <c r="Q25" s="1">
        <v>0.285714285714285</v>
      </c>
      <c r="R25" s="1">
        <v>0.0</v>
      </c>
      <c r="S25" s="1">
        <v>1817369.380837</v>
      </c>
      <c r="T25" s="1">
        <v>2124603.14355751</v>
      </c>
      <c r="V25" s="3">
        <f t="shared" si="1"/>
        <v>0.4285714286</v>
      </c>
      <c r="W25" s="3">
        <f t="shared" si="2"/>
        <v>1</v>
      </c>
      <c r="X25" s="3">
        <f t="shared" si="3"/>
        <v>0.4285714286</v>
      </c>
      <c r="Y25" s="3">
        <f t="shared" si="4"/>
        <v>17</v>
      </c>
      <c r="Z25" s="3">
        <f t="shared" si="5"/>
        <v>17</v>
      </c>
      <c r="AA25" s="3">
        <f t="shared" si="6"/>
        <v>48</v>
      </c>
      <c r="AB25" s="3">
        <f t="shared" si="7"/>
        <v>35</v>
      </c>
      <c r="AC25" s="3">
        <f t="shared" si="8"/>
        <v>31</v>
      </c>
      <c r="AD25" s="3">
        <f t="shared" si="9"/>
        <v>35</v>
      </c>
      <c r="AE25" s="3">
        <f t="shared" si="10"/>
        <v>47</v>
      </c>
      <c r="AF25" s="3">
        <f t="shared" si="11"/>
        <v>14</v>
      </c>
    </row>
    <row r="26">
      <c r="A26" s="1">
        <v>0.520042967303979</v>
      </c>
      <c r="B26" s="1">
        <v>0.0569092867012695</v>
      </c>
      <c r="C26" s="1">
        <v>0.124735398719306</v>
      </c>
      <c r="D26" s="1">
        <v>0.257247869794939</v>
      </c>
      <c r="E26" s="1">
        <v>0.227254481548391</v>
      </c>
      <c r="F26" s="1">
        <v>64839.9093382161</v>
      </c>
      <c r="G26" s="1">
        <v>0.3</v>
      </c>
      <c r="H26" s="1">
        <v>0.0</v>
      </c>
      <c r="I26" s="1">
        <v>1333834.14424774</v>
      </c>
      <c r="J26" s="1">
        <v>1580899.66652995</v>
      </c>
      <c r="K26" s="1">
        <v>0.609803971607935</v>
      </c>
      <c r="L26" s="1">
        <v>0.0</v>
      </c>
      <c r="M26" s="1">
        <v>0.0494565942307803</v>
      </c>
      <c r="N26" s="1">
        <v>0.0106719128093734</v>
      </c>
      <c r="O26" s="1">
        <v>0.0</v>
      </c>
      <c r="P26" s="1">
        <v>24775.0096809479</v>
      </c>
      <c r="Q26" s="1">
        <v>0.7</v>
      </c>
      <c r="R26" s="1">
        <v>0.0</v>
      </c>
      <c r="S26" s="1">
        <v>1291013.44277421</v>
      </c>
      <c r="T26" s="1">
        <v>1530147.13443975</v>
      </c>
      <c r="V26" s="3">
        <f t="shared" si="1"/>
        <v>-0.4</v>
      </c>
      <c r="W26" s="3">
        <f t="shared" si="2"/>
        <v>-1</v>
      </c>
      <c r="X26" s="3">
        <f t="shared" si="3"/>
        <v>0.4</v>
      </c>
      <c r="Y26" s="3">
        <f t="shared" si="4"/>
        <v>16</v>
      </c>
      <c r="Z26" s="3">
        <f t="shared" si="5"/>
        <v>-16</v>
      </c>
      <c r="AA26" s="3">
        <f t="shared" si="6"/>
        <v>44</v>
      </c>
      <c r="AB26" s="3">
        <f t="shared" si="7"/>
        <v>50</v>
      </c>
      <c r="AC26" s="3">
        <f t="shared" si="8"/>
        <v>23</v>
      </c>
      <c r="AD26" s="3">
        <f t="shared" si="9"/>
        <v>10.5</v>
      </c>
      <c r="AE26" s="3">
        <f t="shared" si="10"/>
        <v>15</v>
      </c>
      <c r="AF26" s="3">
        <f t="shared" si="11"/>
        <v>46</v>
      </c>
    </row>
    <row r="27">
      <c r="A27" s="1">
        <v>0.691001479629705</v>
      </c>
      <c r="B27" s="1">
        <v>0.104809107134978</v>
      </c>
      <c r="C27" s="1">
        <v>0.203925595423083</v>
      </c>
      <c r="D27" s="1">
        <v>0.23454405039204</v>
      </c>
      <c r="E27" s="1">
        <v>0.426954474176322</v>
      </c>
      <c r="F27" s="1">
        <v>104677.62852212</v>
      </c>
      <c r="G27" s="1">
        <v>0.5</v>
      </c>
      <c r="H27" s="1">
        <v>0.0</v>
      </c>
      <c r="I27" s="1">
        <v>2470116.91967338</v>
      </c>
      <c r="J27" s="1">
        <v>2682417.59156363</v>
      </c>
      <c r="K27" s="1">
        <v>0.820969226659128</v>
      </c>
      <c r="L27" s="1">
        <v>0.0</v>
      </c>
      <c r="M27" s="1">
        <v>0.302498826362772</v>
      </c>
      <c r="N27" s="1">
        <v>0.0437091730434319</v>
      </c>
      <c r="O27" s="1">
        <v>0.0</v>
      </c>
      <c r="P27" s="1">
        <v>0.0</v>
      </c>
      <c r="Q27" s="1">
        <v>0.5</v>
      </c>
      <c r="R27" s="1">
        <v>0.0</v>
      </c>
      <c r="S27" s="1">
        <v>2407080.4893281</v>
      </c>
      <c r="T27" s="1">
        <v>2613963.1220617</v>
      </c>
      <c r="V27" s="3">
        <f t="shared" si="1"/>
        <v>0</v>
      </c>
      <c r="W27" s="3">
        <f t="shared" si="2"/>
        <v>-1</v>
      </c>
      <c r="X27" s="3">
        <f t="shared" si="3"/>
        <v>0</v>
      </c>
      <c r="Y27" s="3">
        <f t="shared" si="4"/>
        <v>4</v>
      </c>
      <c r="Z27" s="3">
        <f t="shared" si="5"/>
        <v>-4</v>
      </c>
      <c r="AA27" s="3">
        <f t="shared" si="6"/>
        <v>54</v>
      </c>
      <c r="AB27" s="3">
        <f t="shared" si="7"/>
        <v>58</v>
      </c>
      <c r="AC27" s="3">
        <f t="shared" si="8"/>
        <v>32</v>
      </c>
      <c r="AD27" s="3">
        <f t="shared" si="9"/>
        <v>10.5</v>
      </c>
      <c r="AE27" s="3">
        <f t="shared" si="10"/>
        <v>30.5</v>
      </c>
      <c r="AF27" s="3">
        <f t="shared" si="11"/>
        <v>30.5</v>
      </c>
    </row>
    <row r="28">
      <c r="A28" s="1">
        <v>0.0573296077678837</v>
      </c>
      <c r="B28" s="1">
        <v>0.228139607815129</v>
      </c>
      <c r="C28" s="1">
        <v>0.268132831867863</v>
      </c>
      <c r="D28" s="1">
        <v>0.45910059888478</v>
      </c>
      <c r="E28" s="1">
        <v>0.795318154020928</v>
      </c>
      <c r="F28" s="1">
        <v>74294.6612936561</v>
      </c>
      <c r="G28" s="1">
        <v>0.333333333333333</v>
      </c>
      <c r="H28" s="1">
        <v>0.0</v>
      </c>
      <c r="I28" s="1">
        <v>1700744.43743233</v>
      </c>
      <c r="J28" s="1">
        <v>2226506.71159827</v>
      </c>
      <c r="K28" s="1">
        <v>0.220924294296474</v>
      </c>
      <c r="L28" s="1">
        <v>0.273808097035514</v>
      </c>
      <c r="M28" s="1">
        <v>0.273808097035514</v>
      </c>
      <c r="N28" s="1">
        <v>0.618072801747879</v>
      </c>
      <c r="O28" s="1">
        <v>0.821424291106543</v>
      </c>
      <c r="P28" s="1">
        <v>22695.1277928004</v>
      </c>
      <c r="Q28" s="1">
        <v>0.666666666666666</v>
      </c>
      <c r="R28" s="1">
        <v>0.0</v>
      </c>
      <c r="S28" s="1">
        <v>1765371.0800368</v>
      </c>
      <c r="T28" s="1">
        <v>2311112.90066677</v>
      </c>
      <c r="V28" s="3">
        <f t="shared" si="1"/>
        <v>-0.3333333333</v>
      </c>
      <c r="W28" s="3">
        <f t="shared" si="2"/>
        <v>-1</v>
      </c>
      <c r="X28" s="3">
        <f t="shared" si="3"/>
        <v>0.3333333333</v>
      </c>
      <c r="Y28" s="3">
        <f t="shared" si="4"/>
        <v>11.5</v>
      </c>
      <c r="Z28" s="3">
        <f t="shared" si="5"/>
        <v>-11.5</v>
      </c>
      <c r="AA28" s="3">
        <f t="shared" si="6"/>
        <v>24</v>
      </c>
      <c r="AB28" s="3">
        <f t="shared" si="7"/>
        <v>34</v>
      </c>
      <c r="AC28" s="3">
        <f t="shared" si="8"/>
        <v>41</v>
      </c>
      <c r="AD28" s="3">
        <f t="shared" si="9"/>
        <v>42</v>
      </c>
      <c r="AE28" s="3">
        <f t="shared" si="10"/>
        <v>19.5</v>
      </c>
      <c r="AF28" s="3">
        <f t="shared" si="11"/>
        <v>41.5</v>
      </c>
    </row>
    <row r="29">
      <c r="A29" s="1">
        <v>0.531771324769484</v>
      </c>
      <c r="B29" s="1">
        <v>0.0881230122432505</v>
      </c>
      <c r="C29" s="1">
        <v>0.120445585157597</v>
      </c>
      <c r="D29" s="1">
        <v>0.305758309613011</v>
      </c>
      <c r="E29" s="1">
        <v>0.336267685152494</v>
      </c>
      <c r="F29" s="1">
        <v>84410.5028682888</v>
      </c>
      <c r="G29" s="1">
        <v>0.5</v>
      </c>
      <c r="H29" s="1">
        <v>0.0</v>
      </c>
      <c r="I29" s="1">
        <v>1803163.41840056</v>
      </c>
      <c r="J29" s="1">
        <v>1865520.36574821</v>
      </c>
      <c r="K29" s="1">
        <v>0.904902446833062</v>
      </c>
      <c r="L29" s="1">
        <v>0.0</v>
      </c>
      <c r="M29" s="1">
        <v>0.261615572282247</v>
      </c>
      <c r="N29" s="1">
        <v>0.0335222644427882</v>
      </c>
      <c r="O29" s="1">
        <v>0.0</v>
      </c>
      <c r="P29" s="1">
        <v>0.0</v>
      </c>
      <c r="Q29" s="1">
        <v>0.5</v>
      </c>
      <c r="R29" s="1">
        <v>0.0</v>
      </c>
      <c r="S29" s="1">
        <v>1804653.89412251</v>
      </c>
      <c r="T29" s="1">
        <v>1867062.38053162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4</v>
      </c>
      <c r="Z29" s="3">
        <f t="shared" si="5"/>
        <v>-4</v>
      </c>
      <c r="AA29" s="3">
        <f t="shared" si="6"/>
        <v>47</v>
      </c>
      <c r="AB29" s="3">
        <f t="shared" si="7"/>
        <v>60</v>
      </c>
      <c r="AC29" s="3">
        <f t="shared" si="8"/>
        <v>29</v>
      </c>
      <c r="AD29" s="3">
        <f t="shared" si="9"/>
        <v>10.5</v>
      </c>
      <c r="AE29" s="3">
        <f t="shared" si="10"/>
        <v>30.5</v>
      </c>
      <c r="AF29" s="3">
        <f t="shared" si="11"/>
        <v>30.5</v>
      </c>
    </row>
    <row r="30">
      <c r="A30" s="1">
        <v>0.141595073702753</v>
      </c>
      <c r="B30" s="1">
        <v>0.481746915154285</v>
      </c>
      <c r="C30" s="1">
        <v>0.400157579560866</v>
      </c>
      <c r="D30" s="1">
        <v>0.84574580237475</v>
      </c>
      <c r="E30" s="1">
        <v>0.961338651085092</v>
      </c>
      <c r="F30" s="1">
        <v>0.0</v>
      </c>
      <c r="G30" s="1">
        <v>0.0</v>
      </c>
      <c r="H30" s="1">
        <v>0.0</v>
      </c>
      <c r="I30" s="1">
        <v>1270351.12031578</v>
      </c>
      <c r="J30" s="1">
        <v>1705314.72049117</v>
      </c>
      <c r="K30" s="1">
        <v>0.172706087989931</v>
      </c>
      <c r="L30" s="1">
        <v>0.0</v>
      </c>
      <c r="M30" s="1">
        <v>0.0</v>
      </c>
      <c r="N30" s="1">
        <v>0.0</v>
      </c>
      <c r="O30" s="1">
        <v>0.0</v>
      </c>
      <c r="P30" s="1">
        <v>54005.2549626084</v>
      </c>
      <c r="Q30" s="1">
        <v>1.0</v>
      </c>
      <c r="R30" s="1">
        <v>0.0</v>
      </c>
      <c r="S30" s="1">
        <v>1259151.16930507</v>
      </c>
      <c r="T30" s="1">
        <v>1690279.94475856</v>
      </c>
      <c r="V30" s="3">
        <f t="shared" si="1"/>
        <v>-1</v>
      </c>
      <c r="W30" s="3">
        <f t="shared" si="2"/>
        <v>-1</v>
      </c>
      <c r="X30" s="3">
        <f t="shared" si="3"/>
        <v>1</v>
      </c>
      <c r="Y30" s="3">
        <f t="shared" si="4"/>
        <v>26</v>
      </c>
      <c r="Z30" s="3">
        <f t="shared" si="5"/>
        <v>-26</v>
      </c>
      <c r="AA30" s="3">
        <f t="shared" si="6"/>
        <v>28</v>
      </c>
      <c r="AB30" s="3">
        <f t="shared" si="7"/>
        <v>31</v>
      </c>
      <c r="AC30" s="3">
        <f t="shared" si="8"/>
        <v>48</v>
      </c>
      <c r="AD30" s="3">
        <f t="shared" si="9"/>
        <v>10.5</v>
      </c>
      <c r="AE30" s="3">
        <f t="shared" si="10"/>
        <v>5</v>
      </c>
      <c r="AF30" s="3">
        <f t="shared" si="11"/>
        <v>56</v>
      </c>
    </row>
    <row r="31">
      <c r="A31" s="1">
        <v>0.612522876777095</v>
      </c>
      <c r="B31" s="1">
        <v>0.090806953566643</v>
      </c>
      <c r="C31" s="1">
        <v>0.090806953566643</v>
      </c>
      <c r="D31" s="1">
        <v>0.215704101393228</v>
      </c>
      <c r="E31" s="1">
        <v>0.272420860699929</v>
      </c>
      <c r="F31" s="1">
        <v>81071.8452204907</v>
      </c>
      <c r="G31" s="1">
        <v>0.666666666666666</v>
      </c>
      <c r="H31" s="1">
        <v>0.0</v>
      </c>
      <c r="I31" s="1">
        <v>1899292.49556766</v>
      </c>
      <c r="J31" s="1">
        <v>2163021.73239484</v>
      </c>
      <c r="K31" s="1">
        <v>0.00551782542601494</v>
      </c>
      <c r="L31" s="1">
        <v>0.51996043392538</v>
      </c>
      <c r="M31" s="1">
        <v>0.598054415036637</v>
      </c>
      <c r="N31" s="1">
        <v>0.941141548268529</v>
      </c>
      <c r="O31" s="1">
        <v>1.68576341603365</v>
      </c>
      <c r="P31" s="1">
        <v>4864.17216898021</v>
      </c>
      <c r="Q31" s="1">
        <v>0.333333333333333</v>
      </c>
      <c r="R31" s="1">
        <v>0.0</v>
      </c>
      <c r="S31" s="1">
        <v>1901511.14130733</v>
      </c>
      <c r="T31" s="1">
        <v>2165548.52571692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11.5</v>
      </c>
      <c r="Z31" s="3">
        <f t="shared" si="5"/>
        <v>11.5</v>
      </c>
      <c r="AA31" s="3">
        <f t="shared" si="6"/>
        <v>51</v>
      </c>
      <c r="AB31" s="3">
        <f t="shared" si="7"/>
        <v>18</v>
      </c>
      <c r="AC31" s="3">
        <f t="shared" si="8"/>
        <v>30</v>
      </c>
      <c r="AD31" s="3">
        <f t="shared" si="9"/>
        <v>50</v>
      </c>
      <c r="AE31" s="3">
        <f t="shared" si="10"/>
        <v>41.5</v>
      </c>
      <c r="AF31" s="3">
        <f t="shared" si="11"/>
        <v>19.5</v>
      </c>
    </row>
    <row r="32">
      <c r="A32">
        <f t="shared" ref="A32:T32" si="12">AVERAGE(A2:A31)</f>
        <v>0.2473387212</v>
      </c>
      <c r="B32">
        <f t="shared" si="12"/>
        <v>0.6116837505</v>
      </c>
      <c r="C32">
        <f t="shared" si="12"/>
        <v>0.2624383632</v>
      </c>
      <c r="D32">
        <f t="shared" si="12"/>
        <v>0.4531823222</v>
      </c>
      <c r="E32">
        <f t="shared" si="12"/>
        <v>1.927870094</v>
      </c>
      <c r="F32">
        <f t="shared" si="12"/>
        <v>40378.2532</v>
      </c>
      <c r="G32">
        <f t="shared" si="12"/>
        <v>0.4393650794</v>
      </c>
      <c r="H32">
        <f t="shared" si="12"/>
        <v>0</v>
      </c>
      <c r="I32">
        <f t="shared" si="12"/>
        <v>1760719.56</v>
      </c>
      <c r="J32">
        <f t="shared" si="12"/>
        <v>2194198.041</v>
      </c>
      <c r="K32">
        <f t="shared" si="12"/>
        <v>0.2903026401</v>
      </c>
      <c r="L32">
        <f t="shared" si="12"/>
        <v>0.3325475088</v>
      </c>
      <c r="M32">
        <f t="shared" si="12"/>
        <v>0.3683082629</v>
      </c>
      <c r="N32">
        <f t="shared" si="12"/>
        <v>0.4447836442</v>
      </c>
      <c r="O32">
        <f t="shared" si="12"/>
        <v>1.116051657</v>
      </c>
      <c r="P32">
        <f t="shared" si="12"/>
        <v>44200.6624</v>
      </c>
      <c r="Q32">
        <f t="shared" si="12"/>
        <v>0.5606349206</v>
      </c>
      <c r="R32">
        <f t="shared" si="12"/>
        <v>0</v>
      </c>
      <c r="S32">
        <f t="shared" si="12"/>
        <v>1752421.548</v>
      </c>
      <c r="T32">
        <f t="shared" si="12"/>
        <v>2183934.436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164</v>
      </c>
      <c r="AA34" s="3">
        <f>sum(AA2:AA31)</f>
        <v>914</v>
      </c>
      <c r="AB34" s="3">
        <f>SUM(AB2:AB31)</f>
        <v>916</v>
      </c>
      <c r="AC34" s="3">
        <f>sum(AC2:AC31)</f>
        <v>1028.5</v>
      </c>
      <c r="AD34" s="3">
        <f>SUM(AD2:AD31)</f>
        <v>801.5</v>
      </c>
      <c r="AE34" s="3">
        <f>sum(AE2:AE31)</f>
        <v>807.5</v>
      </c>
      <c r="AF34" s="3">
        <f>SUM(AF2:AF31)</f>
        <v>1022.5</v>
      </c>
    </row>
    <row r="35">
      <c r="V35" s="2"/>
      <c r="W35" s="2"/>
      <c r="X35" s="2"/>
      <c r="Y35" s="2"/>
      <c r="Z35" s="3">
        <f>sum(Z2:Z31)</f>
        <v>-137</v>
      </c>
      <c r="AA35" s="2" t="s">
        <v>31</v>
      </c>
      <c r="AB35" s="3">
        <f>(AA34/Z36-(Z36+1)/2)/Z36</f>
        <v>0.4988888889</v>
      </c>
      <c r="AC35" s="2" t="s">
        <v>32</v>
      </c>
      <c r="AD35" s="3">
        <f>(AC34/Z36-(Z36+1)/2)/Z36</f>
        <v>0.6261111111</v>
      </c>
      <c r="AE35" s="2" t="s">
        <v>33</v>
      </c>
      <c r="AF35" s="3">
        <f>(AE34/Z36-(Z36+1)/2)/Z36</f>
        <v>0.3805555556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0.5011111111</v>
      </c>
      <c r="AC36" s="2" t="s">
        <v>35</v>
      </c>
      <c r="AD36" s="5">
        <f>(AD34/Z36-(Z36+1)/2)/Z36</f>
        <v>0.3738888889</v>
      </c>
      <c r="AE36" s="2" t="s">
        <v>36</v>
      </c>
      <c r="AF36" s="5">
        <f>(AF34/Z36-(Z36+1)/2)/Z36</f>
        <v>0.6194444444</v>
      </c>
    </row>
  </sheetData>
  <drawing r:id="rId1"/>
</worksheet>
</file>