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DT_RQ2_5Devs_Analysis_8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<sst xmlns="http://schemas.openxmlformats.org/spreadsheetml/2006/main" count="37" uniqueCount="37">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</sst>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0.865887636221173</v>
      </c>
      <c r="B2" s="1">
        <v>0.0</v>
      </c>
      <c r="C2" s="1">
        <v>0.624650477004065</v>
      </c>
      <c r="D2" s="1">
        <v>0.130813559726917</v>
      </c>
      <c r="E2" s="1">
        <v>0.0</v>
      </c>
      <c r="F2" s="1">
        <v>0.0</v>
      </c>
      <c r="G2" s="1">
        <v>0.333333333333333</v>
      </c>
      <c r="H2" s="1">
        <v>0.0</v>
      </c>
      <c r="I2" s="1">
        <v>2728107.97693122</v>
      </c>
      <c r="J2" s="1">
        <v>2853585.4166676</v>
      </c>
      <c r="K2" s="1">
        <v>0.0148877444133037</v>
      </c>
      <c r="L2" s="1">
        <v>0.286993328690812</v>
      </c>
      <c r="M2" s="1">
        <v>0.289731575406658</v>
      </c>
      <c r="N2" s="1">
        <v>0.869186440273082</v>
      </c>
      <c r="O2" s="1">
        <v>0.860979986072438</v>
      </c>
      <c r="P2" s="1">
        <v>107459.154011436</v>
      </c>
      <c r="Q2" s="1">
        <v>0.666666666666666</v>
      </c>
      <c r="R2" s="1">
        <v>0.0</v>
      </c>
      <c r="S2" s="1">
        <v>2727659.86067484</v>
      </c>
      <c r="T2" s="1">
        <v>2853116.72918009</v>
      </c>
      <c r="V2" s="3">
        <f t="shared" ref="V2:V31" si="1">G2-Q2</f>
        <v>-0.3333333333</v>
      </c>
      <c r="W2" s="3">
        <f t="shared" ref="W2:W31" si="2">if(V2&gt;0,1,-1)</f>
        <v>-1</v>
      </c>
      <c r="X2" s="3">
        <f t="shared" ref="X2:X31" si="3">ABS(V2)</f>
        <v>0.3333333333</v>
      </c>
      <c r="Y2" s="3">
        <f t="shared" ref="Y2:Y31" si="4">RANK.AVG(X2,$X$2:$X$31,1)</f>
        <v>14</v>
      </c>
      <c r="Z2" s="3">
        <f t="shared" ref="Z2:Z31" si="5">Y2*W2</f>
        <v>-14</v>
      </c>
      <c r="AA2" s="3">
        <f t="shared" ref="AA2:AA31" si="6">RANK.AVG(A2,{$A$2:$A$31,$K$2:$K$31},1)</f>
        <v>57</v>
      </c>
      <c r="AB2" s="3">
        <f t="shared" ref="AB2:AB31" si="7">RANK.AVG(K2,{$A$2:$A$31,$K$2:$K$31},1)</f>
        <v>26</v>
      </c>
      <c r="AC2" s="3">
        <f t="shared" ref="AC2:AC31" si="8">RANK.AVG(B2,{$B$2:$B$31,$L$2:$L$31},1)</f>
        <v>13</v>
      </c>
      <c r="AD2" s="3">
        <f t="shared" ref="AD2:AD31" si="9">RANK.AVG(L2,{$B$2:$B$31,$L$2:$L$31},1)</f>
        <v>40</v>
      </c>
      <c r="AE2" s="3">
        <f t="shared" ref="AE2:AE31" si="10">RANK.AVG(G2,{$G$2:$G$31,$Q$2:$Q$31},1)</f>
        <v>17</v>
      </c>
      <c r="AF2" s="3">
        <f t="shared" ref="AF2:AF31" si="11">RANK.AVG(Q2,{$G$2:$G$31,$Q$2:$Q$31},1)</f>
        <v>44</v>
      </c>
    </row>
    <row r="3">
      <c r="A3" s="1">
        <v>0.359611500574653</v>
      </c>
      <c r="B3" s="1">
        <v>0.0</v>
      </c>
      <c r="C3" s="1">
        <v>0.159691677340773</v>
      </c>
      <c r="D3" s="1">
        <v>0.185699775410023</v>
      </c>
      <c r="E3" s="1">
        <v>0.0</v>
      </c>
      <c r="F3" s="1">
        <v>0.0</v>
      </c>
      <c r="G3" s="1">
        <v>0.666666666666666</v>
      </c>
      <c r="H3" s="1">
        <v>0.0</v>
      </c>
      <c r="I3" s="1">
        <v>2364046.54725651</v>
      </c>
      <c r="J3" s="1">
        <v>2993964.6247503</v>
      </c>
      <c r="K3" s="1">
        <v>0.0</v>
      </c>
      <c r="L3" s="1">
        <v>1.0490056969707</v>
      </c>
      <c r="M3" s="1">
        <v>0.627270918882948</v>
      </c>
      <c r="N3" s="1">
        <v>1.0</v>
      </c>
      <c r="O3" s="1">
        <v>2.81709840907316</v>
      </c>
      <c r="P3" s="1">
        <v>47732.9021564243</v>
      </c>
      <c r="Q3" s="1">
        <v>0.333333333333333</v>
      </c>
      <c r="R3" s="1">
        <v>0.0</v>
      </c>
      <c r="S3" s="1">
        <v>2382341.40153886</v>
      </c>
      <c r="T3" s="1">
        <v>3017134.45722649</v>
      </c>
      <c r="V3" s="3">
        <f t="shared" si="1"/>
        <v>0.3333333333</v>
      </c>
      <c r="W3" s="3">
        <f t="shared" si="2"/>
        <v>1</v>
      </c>
      <c r="X3" s="3">
        <f t="shared" si="3"/>
        <v>0.3333333333</v>
      </c>
      <c r="Y3" s="3">
        <f t="shared" si="4"/>
        <v>14</v>
      </c>
      <c r="Z3" s="3">
        <f t="shared" si="5"/>
        <v>14</v>
      </c>
      <c r="AA3" s="3">
        <f t="shared" si="6"/>
        <v>43</v>
      </c>
      <c r="AB3" s="3">
        <f t="shared" si="7"/>
        <v>12.5</v>
      </c>
      <c r="AC3" s="3">
        <f t="shared" si="8"/>
        <v>13</v>
      </c>
      <c r="AD3" s="3">
        <f t="shared" si="9"/>
        <v>49</v>
      </c>
      <c r="AE3" s="3">
        <f t="shared" si="10"/>
        <v>44</v>
      </c>
      <c r="AF3" s="3">
        <f t="shared" si="11"/>
        <v>17</v>
      </c>
    </row>
    <row r="4">
      <c r="A4" s="1">
        <v>0.685331800854662</v>
      </c>
      <c r="B4" s="1">
        <v>0.0701998519181978</v>
      </c>
      <c r="C4" s="1">
        <v>0.0845668175070912</v>
      </c>
      <c r="D4" s="1">
        <v>0.242674265773315</v>
      </c>
      <c r="E4" s="1">
        <v>0.460282852310716</v>
      </c>
      <c r="F4" s="1">
        <v>72533.8698288607</v>
      </c>
      <c r="G4" s="1">
        <v>0.625</v>
      </c>
      <c r="H4" s="1">
        <v>0.0</v>
      </c>
      <c r="I4" s="1">
        <v>2265790.50581544</v>
      </c>
      <c r="J4" s="1">
        <v>2382210.67261946</v>
      </c>
      <c r="K4" s="1">
        <v>0.897859321231765</v>
      </c>
      <c r="L4" s="1">
        <v>0.0</v>
      </c>
      <c r="M4" s="1">
        <v>0.177810156613607</v>
      </c>
      <c r="N4" s="1">
        <v>0.0677509568785986</v>
      </c>
      <c r="O4" s="1">
        <v>0.0</v>
      </c>
      <c r="P4" s="1">
        <v>61352.020534996</v>
      </c>
      <c r="Q4" s="1">
        <v>0.375</v>
      </c>
      <c r="R4" s="1">
        <v>0.0</v>
      </c>
      <c r="S4" s="1">
        <v>2282311.35523028</v>
      </c>
      <c r="T4" s="1">
        <v>2399580.41069442</v>
      </c>
      <c r="V4" s="3">
        <f t="shared" si="1"/>
        <v>0.25</v>
      </c>
      <c r="W4" s="3">
        <f t="shared" si="2"/>
        <v>1</v>
      </c>
      <c r="X4" s="3">
        <f t="shared" si="3"/>
        <v>0.25</v>
      </c>
      <c r="Y4" s="3">
        <f t="shared" si="4"/>
        <v>7.5</v>
      </c>
      <c r="Z4" s="3">
        <f t="shared" si="5"/>
        <v>7.5</v>
      </c>
      <c r="AA4" s="3">
        <f t="shared" si="6"/>
        <v>55</v>
      </c>
      <c r="AB4" s="3">
        <f t="shared" si="7"/>
        <v>60</v>
      </c>
      <c r="AC4" s="3">
        <f t="shared" si="8"/>
        <v>27</v>
      </c>
      <c r="AD4" s="3">
        <f t="shared" si="9"/>
        <v>13</v>
      </c>
      <c r="AE4" s="3">
        <f t="shared" si="10"/>
        <v>37.5</v>
      </c>
      <c r="AF4" s="3">
        <f t="shared" si="11"/>
        <v>23.5</v>
      </c>
    </row>
    <row r="5">
      <c r="A5" s="1">
        <v>0.0</v>
      </c>
      <c r="B5" s="1">
        <v>9.35922086866382</v>
      </c>
      <c r="C5" s="1">
        <v>0.707106781186547</v>
      </c>
      <c r="D5" s="1">
        <v>1.0</v>
      </c>
      <c r="E5" s="1">
        <v>27.9695371913478</v>
      </c>
      <c r="F5" s="1">
        <v>82849.8478834689</v>
      </c>
      <c r="G5" s="1">
        <v>0.5</v>
      </c>
      <c r="H5" s="1">
        <v>0.0</v>
      </c>
      <c r="I5" s="1">
        <v>2931041.36863087</v>
      </c>
      <c r="J5" s="1">
        <v>4061019.777097</v>
      </c>
      <c r="K5" s="1">
        <v>0.0</v>
      </c>
      <c r="L5" s="1">
        <v>0.0</v>
      </c>
      <c r="M5" s="1">
        <v>0.707106781186547</v>
      </c>
      <c r="N5" s="1">
        <v>1.0</v>
      </c>
      <c r="O5" s="1">
        <v>0.0</v>
      </c>
      <c r="P5" s="1">
        <v>0.0</v>
      </c>
      <c r="Q5" s="1">
        <v>0.5</v>
      </c>
      <c r="R5" s="1">
        <v>0.0</v>
      </c>
      <c r="S5" s="1">
        <v>2882347.08124336</v>
      </c>
      <c r="T5" s="1">
        <v>3993552.18493107</v>
      </c>
      <c r="V5" s="3">
        <f t="shared" si="1"/>
        <v>0</v>
      </c>
      <c r="W5" s="3">
        <f t="shared" si="2"/>
        <v>-1</v>
      </c>
      <c r="X5" s="3">
        <f t="shared" si="3"/>
        <v>0</v>
      </c>
      <c r="Y5" s="3">
        <f t="shared" si="4"/>
        <v>2.5</v>
      </c>
      <c r="Z5" s="3">
        <f t="shared" si="5"/>
        <v>-2.5</v>
      </c>
      <c r="AA5" s="3">
        <f t="shared" si="6"/>
        <v>12.5</v>
      </c>
      <c r="AB5" s="3">
        <f t="shared" si="7"/>
        <v>12.5</v>
      </c>
      <c r="AC5" s="3">
        <f t="shared" si="8"/>
        <v>60</v>
      </c>
      <c r="AD5" s="3">
        <f t="shared" si="9"/>
        <v>13</v>
      </c>
      <c r="AE5" s="3">
        <f t="shared" si="10"/>
        <v>30.5</v>
      </c>
      <c r="AF5" s="3">
        <f t="shared" si="11"/>
        <v>30.5</v>
      </c>
    </row>
    <row r="6">
      <c r="A6" s="1">
        <v>0.554066333730741</v>
      </c>
      <c r="B6" s="1">
        <v>0.0</v>
      </c>
      <c r="C6" s="1">
        <v>0.13920847160637</v>
      </c>
      <c r="D6" s="1">
        <v>0.233278400217546</v>
      </c>
      <c r="E6" s="1">
        <v>0.0</v>
      </c>
      <c r="F6" s="1">
        <v>154889.363736935</v>
      </c>
      <c r="G6" s="1">
        <v>0.6</v>
      </c>
      <c r="H6" s="1">
        <v>0.0</v>
      </c>
      <c r="I6" s="1">
        <v>2289500.50765151</v>
      </c>
      <c r="J6" s="1">
        <v>2685801.19084064</v>
      </c>
      <c r="K6" s="1">
        <v>0.37823499649821</v>
      </c>
      <c r="L6" s="1">
        <v>0.164335717916282</v>
      </c>
      <c r="M6" s="1">
        <v>0.213438786335351</v>
      </c>
      <c r="N6" s="1">
        <v>0.277119093432342</v>
      </c>
      <c r="O6" s="1">
        <v>0.605637869225866</v>
      </c>
      <c r="P6" s="1">
        <v>198945.262212053</v>
      </c>
      <c r="Q6" s="1">
        <v>0.4</v>
      </c>
      <c r="R6" s="1">
        <v>0.0</v>
      </c>
      <c r="S6" s="1">
        <v>2235081.25193616</v>
      </c>
      <c r="T6" s="1">
        <v>2621961.77287977</v>
      </c>
      <c r="V6" s="3">
        <f t="shared" si="1"/>
        <v>0.2</v>
      </c>
      <c r="W6" s="3">
        <f t="shared" si="2"/>
        <v>1</v>
      </c>
      <c r="X6" s="3">
        <f t="shared" si="3"/>
        <v>0.2</v>
      </c>
      <c r="Y6" s="3">
        <f t="shared" si="4"/>
        <v>5.5</v>
      </c>
      <c r="Z6" s="3">
        <f t="shared" si="5"/>
        <v>5.5</v>
      </c>
      <c r="AA6" s="3">
        <f t="shared" si="6"/>
        <v>51</v>
      </c>
      <c r="AB6" s="3">
        <f t="shared" si="7"/>
        <v>45</v>
      </c>
      <c r="AC6" s="3">
        <f t="shared" si="8"/>
        <v>13</v>
      </c>
      <c r="AD6" s="3">
        <f t="shared" si="9"/>
        <v>35</v>
      </c>
      <c r="AE6" s="3">
        <f t="shared" si="10"/>
        <v>35.5</v>
      </c>
      <c r="AF6" s="3">
        <f t="shared" si="11"/>
        <v>25.5</v>
      </c>
    </row>
    <row r="7">
      <c r="A7" s="1">
        <v>0.326216718281781</v>
      </c>
      <c r="B7" s="1">
        <v>0.164279473251679</v>
      </c>
      <c r="C7" s="1">
        <v>0.169582554308486</v>
      </c>
      <c r="D7" s="1">
        <v>0.512519510495515</v>
      </c>
      <c r="E7" s="1">
        <v>1.13947651860273</v>
      </c>
      <c r="F7" s="1">
        <v>49217.685578055</v>
      </c>
      <c r="G7" s="1">
        <v>0.375</v>
      </c>
      <c r="H7" s="1">
        <v>0.0</v>
      </c>
      <c r="I7" s="1">
        <v>3508671.30557508</v>
      </c>
      <c r="J7" s="1">
        <v>4357744.23656347</v>
      </c>
      <c r="K7" s="1">
        <v>0.372839928947757</v>
      </c>
      <c r="L7" s="1">
        <v>0.0</v>
      </c>
      <c r="M7" s="1">
        <v>0.0665557265422674</v>
      </c>
      <c r="N7" s="1">
        <v>0.113884973309986</v>
      </c>
      <c r="O7" s="1">
        <v>0.0</v>
      </c>
      <c r="P7" s="1">
        <v>139811.332795545</v>
      </c>
      <c r="Q7" s="1">
        <v>0.625</v>
      </c>
      <c r="R7" s="1">
        <v>0.0</v>
      </c>
      <c r="S7" s="1">
        <v>3337490.06348695</v>
      </c>
      <c r="T7" s="1">
        <v>4145137.11422398</v>
      </c>
      <c r="V7" s="3">
        <f t="shared" si="1"/>
        <v>-0.25</v>
      </c>
      <c r="W7" s="3">
        <f t="shared" si="2"/>
        <v>-1</v>
      </c>
      <c r="X7" s="3">
        <f t="shared" si="3"/>
        <v>0.25</v>
      </c>
      <c r="Y7" s="3">
        <f t="shared" si="4"/>
        <v>7.5</v>
      </c>
      <c r="Z7" s="3">
        <f t="shared" si="5"/>
        <v>-7.5</v>
      </c>
      <c r="AA7" s="3">
        <f t="shared" si="6"/>
        <v>40</v>
      </c>
      <c r="AB7" s="3">
        <f t="shared" si="7"/>
        <v>44</v>
      </c>
      <c r="AC7" s="3">
        <f t="shared" si="8"/>
        <v>34</v>
      </c>
      <c r="AD7" s="3">
        <f t="shared" si="9"/>
        <v>13</v>
      </c>
      <c r="AE7" s="3">
        <f t="shared" si="10"/>
        <v>23.5</v>
      </c>
      <c r="AF7" s="3">
        <f t="shared" si="11"/>
        <v>37.5</v>
      </c>
    </row>
    <row r="8">
      <c r="A8" s="1">
        <v>0.473976617147647</v>
      </c>
      <c r="B8" s="1">
        <v>0.191753568514595</v>
      </c>
      <c r="C8" s="1">
        <v>0.314145545133571</v>
      </c>
      <c r="D8" s="1">
        <v>0.352352142496193</v>
      </c>
      <c r="E8" s="1">
        <v>0.672782703734074</v>
      </c>
      <c r="F8" s="1">
        <v>47353.3641839734</v>
      </c>
      <c r="G8" s="1">
        <v>0.0</v>
      </c>
      <c r="H8" s="1">
        <v>0.0</v>
      </c>
      <c r="I8" s="1">
        <v>2355350.42686964</v>
      </c>
      <c r="J8" s="1">
        <v>2619996.31742103</v>
      </c>
      <c r="K8" s="1">
        <v>0.799572611370639</v>
      </c>
      <c r="L8" s="1">
        <v>0.0</v>
      </c>
      <c r="M8" s="1">
        <v>0.0</v>
      </c>
      <c r="N8" s="1">
        <v>0.0</v>
      </c>
      <c r="O8" s="1">
        <v>0.0</v>
      </c>
      <c r="P8" s="1">
        <v>94984.6229247263</v>
      </c>
      <c r="Q8" s="1">
        <v>1.0</v>
      </c>
      <c r="R8" s="1">
        <v>0.0</v>
      </c>
      <c r="S8" s="1">
        <v>2325620.46220366</v>
      </c>
      <c r="T8" s="1">
        <v>2586926.11165528</v>
      </c>
      <c r="V8" s="3">
        <f t="shared" si="1"/>
        <v>-1</v>
      </c>
      <c r="W8" s="3">
        <f t="shared" si="2"/>
        <v>-1</v>
      </c>
      <c r="X8" s="3">
        <f t="shared" si="3"/>
        <v>1</v>
      </c>
      <c r="Y8" s="3">
        <f t="shared" si="4"/>
        <v>27.5</v>
      </c>
      <c r="Z8" s="3">
        <f t="shared" si="5"/>
        <v>-27.5</v>
      </c>
      <c r="AA8" s="3">
        <f t="shared" si="6"/>
        <v>49</v>
      </c>
      <c r="AB8" s="3">
        <f t="shared" si="7"/>
        <v>56</v>
      </c>
      <c r="AC8" s="3">
        <f t="shared" si="8"/>
        <v>37</v>
      </c>
      <c r="AD8" s="3">
        <f t="shared" si="9"/>
        <v>13</v>
      </c>
      <c r="AE8" s="3">
        <f t="shared" si="10"/>
        <v>3.5</v>
      </c>
      <c r="AF8" s="3">
        <f t="shared" si="11"/>
        <v>57.5</v>
      </c>
    </row>
    <row r="9">
      <c r="A9" s="1">
        <v>0.0</v>
      </c>
      <c r="B9" s="1">
        <v>0.300436899728417</v>
      </c>
      <c r="C9" s="1">
        <v>0.312154223284147</v>
      </c>
      <c r="D9" s="1">
        <v>0.169441914074466</v>
      </c>
      <c r="E9" s="1">
        <v>1.1178283335379</v>
      </c>
      <c r="F9" s="1">
        <v>157615.899880901</v>
      </c>
      <c r="G9" s="1">
        <v>0.333333333333333</v>
      </c>
      <c r="H9" s="1">
        <v>0.0</v>
      </c>
      <c r="I9" s="1">
        <v>2218391.54875146</v>
      </c>
      <c r="J9" s="1">
        <v>3061255.25533829</v>
      </c>
      <c r="K9" s="1">
        <v>0.0114426644759293</v>
      </c>
      <c r="L9" s="1">
        <v>0.0</v>
      </c>
      <c r="M9" s="1">
        <v>0.259980651077351</v>
      </c>
      <c r="N9" s="1">
        <v>0.77823333326337</v>
      </c>
      <c r="O9" s="1">
        <v>0.0</v>
      </c>
      <c r="P9" s="1">
        <v>0.0</v>
      </c>
      <c r="Q9" s="1">
        <v>0.666666666666666</v>
      </c>
      <c r="R9" s="1">
        <v>0.0</v>
      </c>
      <c r="S9" s="1">
        <v>2322899.65356607</v>
      </c>
      <c r="T9" s="1">
        <v>3205471.47716206</v>
      </c>
      <c r="V9" s="3">
        <f t="shared" si="1"/>
        <v>-0.3333333333</v>
      </c>
      <c r="W9" s="3">
        <f t="shared" si="2"/>
        <v>-1</v>
      </c>
      <c r="X9" s="3">
        <f t="shared" si="3"/>
        <v>0.3333333333</v>
      </c>
      <c r="Y9" s="3">
        <f t="shared" si="4"/>
        <v>14</v>
      </c>
      <c r="Z9" s="3">
        <f t="shared" si="5"/>
        <v>-14</v>
      </c>
      <c r="AA9" s="3">
        <f t="shared" si="6"/>
        <v>12.5</v>
      </c>
      <c r="AB9" s="3">
        <f t="shared" si="7"/>
        <v>25</v>
      </c>
      <c r="AC9" s="3">
        <f t="shared" si="8"/>
        <v>41</v>
      </c>
      <c r="AD9" s="3">
        <f t="shared" si="9"/>
        <v>13</v>
      </c>
      <c r="AE9" s="3">
        <f t="shared" si="10"/>
        <v>17</v>
      </c>
      <c r="AF9" s="3">
        <f t="shared" si="11"/>
        <v>44</v>
      </c>
    </row>
    <row r="10">
      <c r="A10" s="1">
        <v>0.0</v>
      </c>
      <c r="B10" s="1">
        <v>1.07865081780208</v>
      </c>
      <c r="C10" s="1">
        <v>0.355455171486953</v>
      </c>
      <c r="D10" s="1">
        <v>0.604161429061237</v>
      </c>
      <c r="E10" s="1">
        <v>4.13626695321652</v>
      </c>
      <c r="F10" s="1">
        <v>37319.5457723731</v>
      </c>
      <c r="G10" s="1">
        <v>0.5</v>
      </c>
      <c r="H10" s="1">
        <v>0.0</v>
      </c>
      <c r="I10" s="1">
        <v>2571789.73243551</v>
      </c>
      <c r="J10" s="1">
        <v>3563266.89301265</v>
      </c>
      <c r="K10" s="1">
        <v>0.0</v>
      </c>
      <c r="L10" s="1">
        <v>0.927655455482198</v>
      </c>
      <c r="M10" s="1">
        <v>0.707106781186547</v>
      </c>
      <c r="N10" s="1">
        <v>1.0</v>
      </c>
      <c r="O10" s="1">
        <v>1.85531091096439</v>
      </c>
      <c r="P10" s="1">
        <v>0.0</v>
      </c>
      <c r="Q10" s="1">
        <v>0.5</v>
      </c>
      <c r="R10" s="1">
        <v>0.0</v>
      </c>
      <c r="S10" s="1">
        <v>2565903.54399474</v>
      </c>
      <c r="T10" s="1">
        <v>3555110.86618463</v>
      </c>
      <c r="V10" s="3">
        <f t="shared" si="1"/>
        <v>0</v>
      </c>
      <c r="W10" s="3">
        <f t="shared" si="2"/>
        <v>-1</v>
      </c>
      <c r="X10" s="3">
        <f t="shared" si="3"/>
        <v>0</v>
      </c>
      <c r="Y10" s="3">
        <f t="shared" si="4"/>
        <v>2.5</v>
      </c>
      <c r="Z10" s="3">
        <f t="shared" si="5"/>
        <v>-2.5</v>
      </c>
      <c r="AA10" s="3">
        <f t="shared" si="6"/>
        <v>12.5</v>
      </c>
      <c r="AB10" s="3">
        <f t="shared" si="7"/>
        <v>12.5</v>
      </c>
      <c r="AC10" s="3">
        <f t="shared" si="8"/>
        <v>50</v>
      </c>
      <c r="AD10" s="3">
        <f t="shared" si="9"/>
        <v>48</v>
      </c>
      <c r="AE10" s="3">
        <f t="shared" si="10"/>
        <v>30.5</v>
      </c>
      <c r="AF10" s="3">
        <f t="shared" si="11"/>
        <v>30.5</v>
      </c>
    </row>
    <row r="11">
      <c r="A11" s="1">
        <v>0.0</v>
      </c>
      <c r="B11" s="1">
        <v>0.403255070564129</v>
      </c>
      <c r="C11" s="1">
        <v>0.632059288649421</v>
      </c>
      <c r="D11" s="1">
        <v>0.86316555579828</v>
      </c>
      <c r="E11" s="1">
        <v>0.865362933694566</v>
      </c>
      <c r="F11" s="1">
        <v>4962.77612208623</v>
      </c>
      <c r="G11" s="1">
        <v>0.0</v>
      </c>
      <c r="H11" s="1">
        <v>0.0</v>
      </c>
      <c r="I11" s="1">
        <v>2342769.60569757</v>
      </c>
      <c r="J11" s="1">
        <v>3245949.34248832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1.0</v>
      </c>
      <c r="R11" s="1">
        <v>0.0</v>
      </c>
      <c r="S11" s="1">
        <v>2316902.73456677</v>
      </c>
      <c r="T11" s="1">
        <v>3210111.46853668</v>
      </c>
      <c r="V11" s="3">
        <f t="shared" si="1"/>
        <v>-1</v>
      </c>
      <c r="W11" s="3">
        <f t="shared" si="2"/>
        <v>-1</v>
      </c>
      <c r="X11" s="3">
        <f t="shared" si="3"/>
        <v>1</v>
      </c>
      <c r="Y11" s="3">
        <f t="shared" si="4"/>
        <v>27.5</v>
      </c>
      <c r="Z11" s="3">
        <f t="shared" si="5"/>
        <v>-27.5</v>
      </c>
      <c r="AA11" s="3">
        <f t="shared" si="6"/>
        <v>12.5</v>
      </c>
      <c r="AB11" s="3">
        <f t="shared" si="7"/>
        <v>12.5</v>
      </c>
      <c r="AC11" s="3">
        <f t="shared" si="8"/>
        <v>44</v>
      </c>
      <c r="AD11" s="3">
        <f t="shared" si="9"/>
        <v>13</v>
      </c>
      <c r="AE11" s="3">
        <f t="shared" si="10"/>
        <v>3.5</v>
      </c>
      <c r="AF11" s="3">
        <f t="shared" si="11"/>
        <v>57.5</v>
      </c>
    </row>
    <row r="12">
      <c r="A12" s="1">
        <v>0.393164232018994</v>
      </c>
      <c r="B12" s="1">
        <v>0.0</v>
      </c>
      <c r="C12" s="1">
        <v>0.0524042962894618</v>
      </c>
      <c r="D12" s="1">
        <v>0.200904699031474</v>
      </c>
      <c r="E12" s="1">
        <v>0.0</v>
      </c>
      <c r="F12" s="1">
        <v>112310.075249253</v>
      </c>
      <c r="G12" s="1">
        <v>0.8</v>
      </c>
      <c r="H12" s="1">
        <v>0.0</v>
      </c>
      <c r="I12" s="1">
        <v>2476813.50127236</v>
      </c>
      <c r="J12" s="1">
        <v>3021468.971004</v>
      </c>
      <c r="K12" s="1">
        <v>0.167111741141673</v>
      </c>
      <c r="L12" s="1">
        <v>1.33549645662914</v>
      </c>
      <c r="M12" s="1">
        <v>0.308653571984372</v>
      </c>
      <c r="N12" s="1">
        <v>0.408150068183852</v>
      </c>
      <c r="O12" s="1">
        <v>4.8996229510618</v>
      </c>
      <c r="P12" s="1">
        <v>50252.96204335</v>
      </c>
      <c r="Q12" s="1">
        <v>0.2</v>
      </c>
      <c r="R12" s="1">
        <v>0.0</v>
      </c>
      <c r="S12" s="1">
        <v>2572355.39541977</v>
      </c>
      <c r="T12" s="1">
        <v>3138021.05959351</v>
      </c>
      <c r="V12" s="3">
        <f t="shared" si="1"/>
        <v>0.6</v>
      </c>
      <c r="W12" s="3">
        <f t="shared" si="2"/>
        <v>1</v>
      </c>
      <c r="X12" s="3">
        <f t="shared" si="3"/>
        <v>0.6</v>
      </c>
      <c r="Y12" s="3">
        <f t="shared" si="4"/>
        <v>22.5</v>
      </c>
      <c r="Z12" s="3">
        <f t="shared" si="5"/>
        <v>22.5</v>
      </c>
      <c r="AA12" s="3">
        <f t="shared" si="6"/>
        <v>46</v>
      </c>
      <c r="AB12" s="3">
        <f t="shared" si="7"/>
        <v>33</v>
      </c>
      <c r="AC12" s="3">
        <f t="shared" si="8"/>
        <v>13</v>
      </c>
      <c r="AD12" s="3">
        <f t="shared" si="9"/>
        <v>52</v>
      </c>
      <c r="AE12" s="3">
        <f t="shared" si="10"/>
        <v>52.5</v>
      </c>
      <c r="AF12" s="3">
        <f t="shared" si="11"/>
        <v>8.5</v>
      </c>
    </row>
    <row r="13">
      <c r="A13" s="1">
        <v>0.886666957295598</v>
      </c>
      <c r="B13" s="1">
        <v>0.0</v>
      </c>
      <c r="C13" s="1">
        <v>0.324436627902027</v>
      </c>
      <c r="D13" s="1">
        <v>0.0854847716849765</v>
      </c>
      <c r="E13" s="1">
        <v>0.0</v>
      </c>
      <c r="F13" s="1">
        <v>0.0</v>
      </c>
      <c r="G13" s="1">
        <v>0.666666666666666</v>
      </c>
      <c r="H13" s="1">
        <v>0.0</v>
      </c>
      <c r="I13" s="1">
        <v>2982555.16152526</v>
      </c>
      <c r="J13" s="1">
        <v>3090341.58670123</v>
      </c>
      <c r="K13" s="1">
        <v>0.0</v>
      </c>
      <c r="L13" s="1">
        <v>0.0</v>
      </c>
      <c r="M13" s="1">
        <v>0.795841148693059</v>
      </c>
      <c r="N13" s="1">
        <v>1.0</v>
      </c>
      <c r="O13" s="1">
        <v>0.0</v>
      </c>
      <c r="P13" s="1">
        <v>0.0</v>
      </c>
      <c r="Q13" s="1">
        <v>0.333333333333333</v>
      </c>
      <c r="R13" s="1">
        <v>0.0</v>
      </c>
      <c r="S13" s="1">
        <v>3059262.10282123</v>
      </c>
      <c r="T13" s="1">
        <v>3169820.71096406</v>
      </c>
      <c r="V13" s="3">
        <f t="shared" si="1"/>
        <v>0.3333333333</v>
      </c>
      <c r="W13" s="3">
        <f t="shared" si="2"/>
        <v>1</v>
      </c>
      <c r="X13" s="3">
        <f t="shared" si="3"/>
        <v>0.3333333333</v>
      </c>
      <c r="Y13" s="3">
        <f t="shared" si="4"/>
        <v>14</v>
      </c>
      <c r="Z13" s="3">
        <f t="shared" si="5"/>
        <v>14</v>
      </c>
      <c r="AA13" s="3">
        <f t="shared" si="6"/>
        <v>59</v>
      </c>
      <c r="AB13" s="3">
        <f t="shared" si="7"/>
        <v>12.5</v>
      </c>
      <c r="AC13" s="3">
        <f t="shared" si="8"/>
        <v>13</v>
      </c>
      <c r="AD13" s="3">
        <f t="shared" si="9"/>
        <v>13</v>
      </c>
      <c r="AE13" s="3">
        <f t="shared" si="10"/>
        <v>44</v>
      </c>
      <c r="AF13" s="3">
        <f t="shared" si="11"/>
        <v>17</v>
      </c>
    </row>
    <row r="14">
      <c r="A14" s="1">
        <v>0.0</v>
      </c>
      <c r="B14" s="1">
        <v>0.52322970789644</v>
      </c>
      <c r="C14" s="1">
        <v>0.609231561967713</v>
      </c>
      <c r="D14" s="1">
        <v>0.946894901868687</v>
      </c>
      <c r="E14" s="1">
        <v>1.33889091747621</v>
      </c>
      <c r="F14" s="1">
        <v>1151.49617008074</v>
      </c>
      <c r="G14" s="1">
        <v>0.333333333333333</v>
      </c>
      <c r="H14" s="1">
        <v>0.0</v>
      </c>
      <c r="I14" s="1">
        <v>2603605.51563471</v>
      </c>
      <c r="J14" s="1">
        <v>3461194.22962507</v>
      </c>
      <c r="K14" s="1">
        <v>0.126789185099965</v>
      </c>
      <c r="L14" s="1">
        <v>0.109751293739909</v>
      </c>
      <c r="M14" s="1">
        <v>0.109751293739909</v>
      </c>
      <c r="N14" s="1">
        <v>0.309779172237899</v>
      </c>
      <c r="O14" s="1">
        <v>0.329253881219729</v>
      </c>
      <c r="P14" s="1">
        <v>14363.2840423416</v>
      </c>
      <c r="Q14" s="1">
        <v>0.666666666666666</v>
      </c>
      <c r="R14" s="1">
        <v>0.0</v>
      </c>
      <c r="S14" s="1">
        <v>2483197.15505963</v>
      </c>
      <c r="T14" s="1">
        <v>3301123.300228</v>
      </c>
      <c r="V14" s="3">
        <f t="shared" si="1"/>
        <v>-0.3333333333</v>
      </c>
      <c r="W14" s="3">
        <f t="shared" si="2"/>
        <v>-1</v>
      </c>
      <c r="X14" s="3">
        <f t="shared" si="3"/>
        <v>0.3333333333</v>
      </c>
      <c r="Y14" s="3">
        <f t="shared" si="4"/>
        <v>14</v>
      </c>
      <c r="Z14" s="3">
        <f t="shared" si="5"/>
        <v>-14</v>
      </c>
      <c r="AA14" s="3">
        <f t="shared" si="6"/>
        <v>12.5</v>
      </c>
      <c r="AB14" s="3">
        <f t="shared" si="7"/>
        <v>32</v>
      </c>
      <c r="AC14" s="3">
        <f t="shared" si="8"/>
        <v>46</v>
      </c>
      <c r="AD14" s="3">
        <f t="shared" si="9"/>
        <v>33</v>
      </c>
      <c r="AE14" s="3">
        <f t="shared" si="10"/>
        <v>17</v>
      </c>
      <c r="AF14" s="3">
        <f t="shared" si="11"/>
        <v>44</v>
      </c>
    </row>
    <row r="15">
      <c r="A15" s="1">
        <v>0.331817967118363</v>
      </c>
      <c r="B15" s="1">
        <v>0.107600060032308</v>
      </c>
      <c r="C15" s="1">
        <v>0.157113553685524</v>
      </c>
      <c r="D15" s="1">
        <v>0.343257419491989</v>
      </c>
      <c r="E15" s="1">
        <v>0.430400240129232</v>
      </c>
      <c r="F15" s="1">
        <v>38155.2721640983</v>
      </c>
      <c r="G15" s="1">
        <v>0.5</v>
      </c>
      <c r="H15" s="1">
        <v>0.0</v>
      </c>
      <c r="I15" s="1">
        <v>2407591.97076133</v>
      </c>
      <c r="J15" s="1">
        <v>3003796.27334069</v>
      </c>
      <c r="K15" s="1">
        <v>0.174080522667096</v>
      </c>
      <c r="L15" s="1">
        <v>0.0852695945410391</v>
      </c>
      <c r="M15" s="1">
        <v>0.0949139855081035</v>
      </c>
      <c r="N15" s="1">
        <v>0.2421228882769</v>
      </c>
      <c r="O15" s="1">
        <v>0.341078378164156</v>
      </c>
      <c r="P15" s="1">
        <v>41510.8726637229</v>
      </c>
      <c r="Q15" s="1">
        <v>0.5</v>
      </c>
      <c r="R15" s="1">
        <v>0.0</v>
      </c>
      <c r="S15" s="1">
        <v>2372292.26563404</v>
      </c>
      <c r="T15" s="1">
        <v>2959755.87796679</v>
      </c>
      <c r="V15" s="3">
        <f t="shared" si="1"/>
        <v>0</v>
      </c>
      <c r="W15" s="3">
        <f t="shared" si="2"/>
        <v>-1</v>
      </c>
      <c r="X15" s="3">
        <f t="shared" si="3"/>
        <v>0</v>
      </c>
      <c r="Y15" s="3">
        <f t="shared" si="4"/>
        <v>2.5</v>
      </c>
      <c r="Z15" s="3">
        <f t="shared" si="5"/>
        <v>-2.5</v>
      </c>
      <c r="AA15" s="3">
        <f t="shared" si="6"/>
        <v>41</v>
      </c>
      <c r="AB15" s="3">
        <f t="shared" si="7"/>
        <v>34</v>
      </c>
      <c r="AC15" s="3">
        <f t="shared" si="8"/>
        <v>32</v>
      </c>
      <c r="AD15" s="3">
        <f t="shared" si="9"/>
        <v>28</v>
      </c>
      <c r="AE15" s="3">
        <f t="shared" si="10"/>
        <v>30.5</v>
      </c>
      <c r="AF15" s="3">
        <f t="shared" si="11"/>
        <v>30.5</v>
      </c>
    </row>
    <row r="16">
      <c r="A16" s="1">
        <v>0.0</v>
      </c>
      <c r="B16" s="1">
        <v>0.0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2536115.15055937</v>
      </c>
      <c r="J16" s="1">
        <v>3513841.609755</v>
      </c>
      <c r="K16" s="1">
        <v>0.0</v>
      </c>
      <c r="L16" s="1">
        <v>1.16910053693591</v>
      </c>
      <c r="M16" s="1">
        <v>1.40907754333578</v>
      </c>
      <c r="N16" s="1">
        <v>1.3899895858918</v>
      </c>
      <c r="O16" s="1">
        <v>4.2234390006688</v>
      </c>
      <c r="P16" s="1">
        <v>16964.1748159475</v>
      </c>
      <c r="Q16" s="1">
        <v>0.0</v>
      </c>
      <c r="R16" s="1">
        <v>0.0</v>
      </c>
      <c r="S16" s="1">
        <v>2543239.49683829</v>
      </c>
      <c r="T16" s="1">
        <v>3523711.61917896</v>
      </c>
      <c r="V16" s="3">
        <f t="shared" si="1"/>
        <v>1</v>
      </c>
      <c r="W16" s="3">
        <f t="shared" si="2"/>
        <v>1</v>
      </c>
      <c r="X16" s="3">
        <f t="shared" si="3"/>
        <v>1</v>
      </c>
      <c r="Y16" s="3">
        <f t="shared" si="4"/>
        <v>27.5</v>
      </c>
      <c r="Z16" s="3">
        <f t="shared" si="5"/>
        <v>27.5</v>
      </c>
      <c r="AA16" s="3">
        <f t="shared" si="6"/>
        <v>12.5</v>
      </c>
      <c r="AB16" s="3">
        <f t="shared" si="7"/>
        <v>12.5</v>
      </c>
      <c r="AC16" s="3">
        <f t="shared" si="8"/>
        <v>13</v>
      </c>
      <c r="AD16" s="3">
        <f t="shared" si="9"/>
        <v>51</v>
      </c>
      <c r="AE16" s="3">
        <f t="shared" si="10"/>
        <v>57.5</v>
      </c>
      <c r="AF16" s="3">
        <f t="shared" si="11"/>
        <v>3.5</v>
      </c>
    </row>
    <row r="17">
      <c r="A17" s="1">
        <v>0.0</v>
      </c>
      <c r="B17" s="1">
        <v>0.717512298843045</v>
      </c>
      <c r="C17" s="1">
        <v>0.704928352918594</v>
      </c>
      <c r="D17" s="1">
        <v>1.0</v>
      </c>
      <c r="E17" s="1">
        <v>1.43502459768609</v>
      </c>
      <c r="F17" s="1">
        <v>0.0</v>
      </c>
      <c r="G17" s="1">
        <v>0.333333333333333</v>
      </c>
      <c r="H17" s="1">
        <v>0.0</v>
      </c>
      <c r="I17" s="1">
        <v>2775002.8383069</v>
      </c>
      <c r="J17" s="1">
        <v>3621808.557908</v>
      </c>
      <c r="K17" s="1">
        <v>0.188782964047502</v>
      </c>
      <c r="L17" s="1">
        <v>1.60002600961122</v>
      </c>
      <c r="M17" s="1">
        <v>0.233523832127562</v>
      </c>
      <c r="N17" s="1">
        <v>0.556456708089467</v>
      </c>
      <c r="O17" s="1">
        <v>4.80007802883366</v>
      </c>
      <c r="P17" s="1">
        <v>33559.3783902741</v>
      </c>
      <c r="Q17" s="1">
        <v>0.666666666666666</v>
      </c>
      <c r="R17" s="1">
        <v>0.0</v>
      </c>
      <c r="S17" s="1">
        <v>2813952.79329524</v>
      </c>
      <c r="T17" s="1">
        <v>3672644.97739442</v>
      </c>
      <c r="V17" s="3">
        <f t="shared" si="1"/>
        <v>-0.3333333333</v>
      </c>
      <c r="W17" s="3">
        <f t="shared" si="2"/>
        <v>-1</v>
      </c>
      <c r="X17" s="3">
        <f t="shared" si="3"/>
        <v>0.3333333333</v>
      </c>
      <c r="Y17" s="3">
        <f t="shared" si="4"/>
        <v>14</v>
      </c>
      <c r="Z17" s="3">
        <f t="shared" si="5"/>
        <v>-14</v>
      </c>
      <c r="AA17" s="3">
        <f t="shared" si="6"/>
        <v>12.5</v>
      </c>
      <c r="AB17" s="3">
        <f t="shared" si="7"/>
        <v>35</v>
      </c>
      <c r="AC17" s="3">
        <f t="shared" si="8"/>
        <v>47</v>
      </c>
      <c r="AD17" s="3">
        <f t="shared" si="9"/>
        <v>53</v>
      </c>
      <c r="AE17" s="3">
        <f t="shared" si="10"/>
        <v>17</v>
      </c>
      <c r="AF17" s="3">
        <f t="shared" si="11"/>
        <v>44</v>
      </c>
    </row>
    <row r="18">
      <c r="A18" s="1">
        <v>0.0890806710353947</v>
      </c>
      <c r="B18" s="1">
        <v>0.0</v>
      </c>
      <c r="C18" s="1">
        <v>0.129391951557863</v>
      </c>
      <c r="D18" s="1">
        <v>0.644193712830534</v>
      </c>
      <c r="E18" s="1">
        <v>0.0</v>
      </c>
      <c r="F18" s="1">
        <v>18389.5122520758</v>
      </c>
      <c r="G18" s="1">
        <v>0.8</v>
      </c>
      <c r="H18" s="1">
        <v>0.0</v>
      </c>
      <c r="I18" s="1">
        <v>2614647.58277503</v>
      </c>
      <c r="J18" s="1">
        <v>3519796.19560974</v>
      </c>
      <c r="K18" s="1">
        <v>0.0</v>
      </c>
      <c r="L18" s="1">
        <v>0.332776991089611</v>
      </c>
      <c r="M18" s="1">
        <v>0.465619301552485</v>
      </c>
      <c r="N18" s="1">
        <v>0.788429183068145</v>
      </c>
      <c r="O18" s="1">
        <v>1.08350781975647</v>
      </c>
      <c r="P18" s="1">
        <v>99022.2014288358</v>
      </c>
      <c r="Q18" s="1">
        <v>0.2</v>
      </c>
      <c r="R18" s="1">
        <v>0.0</v>
      </c>
      <c r="S18" s="1">
        <v>2545275.94805651</v>
      </c>
      <c r="T18" s="1">
        <v>3426407.82068735</v>
      </c>
      <c r="V18" s="3">
        <f t="shared" si="1"/>
        <v>0.6</v>
      </c>
      <c r="W18" s="3">
        <f t="shared" si="2"/>
        <v>1</v>
      </c>
      <c r="X18" s="3">
        <f t="shared" si="3"/>
        <v>0.6</v>
      </c>
      <c r="Y18" s="3">
        <f t="shared" si="4"/>
        <v>22.5</v>
      </c>
      <c r="Z18" s="3">
        <f t="shared" si="5"/>
        <v>22.5</v>
      </c>
      <c r="AA18" s="3">
        <f t="shared" si="6"/>
        <v>30</v>
      </c>
      <c r="AB18" s="3">
        <f t="shared" si="7"/>
        <v>12.5</v>
      </c>
      <c r="AC18" s="3">
        <f t="shared" si="8"/>
        <v>13</v>
      </c>
      <c r="AD18" s="3">
        <f t="shared" si="9"/>
        <v>42</v>
      </c>
      <c r="AE18" s="3">
        <f t="shared" si="10"/>
        <v>52.5</v>
      </c>
      <c r="AF18" s="3">
        <f t="shared" si="11"/>
        <v>8.5</v>
      </c>
    </row>
    <row r="19">
      <c r="A19" s="1">
        <v>0.434894326950067</v>
      </c>
      <c r="B19" s="1">
        <v>0.101003062640074</v>
      </c>
      <c r="C19" s="1">
        <v>0.20169702704213</v>
      </c>
      <c r="D19" s="1">
        <v>0.319899342919864</v>
      </c>
      <c r="E19" s="1">
        <v>0.471802946765229</v>
      </c>
      <c r="F19" s="1">
        <v>170122.065460473</v>
      </c>
      <c r="G19" s="1">
        <v>0.166666666666666</v>
      </c>
      <c r="H19" s="1">
        <v>0.0</v>
      </c>
      <c r="I19" s="1">
        <v>2768606.02993403</v>
      </c>
      <c r="J19" s="1">
        <v>3185318.1509339</v>
      </c>
      <c r="K19" s="1">
        <v>0.669496836612406</v>
      </c>
      <c r="L19" s="1">
        <v>0.0</v>
      </c>
      <c r="M19" s="1">
        <v>0.0877541867427956</v>
      </c>
      <c r="N19" s="1">
        <v>0.173840435092088</v>
      </c>
      <c r="O19" s="1">
        <v>0.0</v>
      </c>
      <c r="P19" s="1">
        <v>90790.573370895</v>
      </c>
      <c r="Q19" s="1">
        <v>0.833333333333333</v>
      </c>
      <c r="R19" s="1">
        <v>0.0</v>
      </c>
      <c r="S19" s="1">
        <v>2804922.81806668</v>
      </c>
      <c r="T19" s="1">
        <v>3227101.78554599</v>
      </c>
      <c r="V19" s="3">
        <f t="shared" si="1"/>
        <v>-0.6666666667</v>
      </c>
      <c r="W19" s="3">
        <f t="shared" si="2"/>
        <v>-1</v>
      </c>
      <c r="X19" s="3">
        <f t="shared" si="3"/>
        <v>0.6666666667</v>
      </c>
      <c r="Y19" s="3">
        <f t="shared" si="4"/>
        <v>24</v>
      </c>
      <c r="Z19" s="3">
        <f t="shared" si="5"/>
        <v>-24</v>
      </c>
      <c r="AA19" s="3">
        <f t="shared" si="6"/>
        <v>48</v>
      </c>
      <c r="AB19" s="3">
        <f t="shared" si="7"/>
        <v>53</v>
      </c>
      <c r="AC19" s="3">
        <f t="shared" si="8"/>
        <v>31</v>
      </c>
      <c r="AD19" s="3">
        <f t="shared" si="9"/>
        <v>13</v>
      </c>
      <c r="AE19" s="3">
        <f t="shared" si="10"/>
        <v>7</v>
      </c>
      <c r="AF19" s="3">
        <f t="shared" si="11"/>
        <v>54</v>
      </c>
    </row>
    <row r="20">
      <c r="A20" s="1">
        <v>0.0</v>
      </c>
      <c r="B20" s="1">
        <v>1.74249777156725</v>
      </c>
      <c r="C20" s="1">
        <v>1.20354821026782</v>
      </c>
      <c r="D20" s="1">
        <v>1.57867468145668</v>
      </c>
      <c r="E20" s="1">
        <v>13.5938710491427</v>
      </c>
      <c r="F20" s="1">
        <v>21849.2099167226</v>
      </c>
      <c r="G20" s="1">
        <v>0.0</v>
      </c>
      <c r="H20" s="1">
        <v>0.0</v>
      </c>
      <c r="I20" s="1">
        <v>2526677.42145842</v>
      </c>
      <c r="J20" s="1">
        <v>3500765.07929176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1.0</v>
      </c>
      <c r="R20" s="1">
        <v>0.0</v>
      </c>
      <c r="S20" s="1">
        <v>2429167.9326633</v>
      </c>
      <c r="T20" s="1">
        <v>3365663.10206221</v>
      </c>
      <c r="V20" s="3">
        <f t="shared" si="1"/>
        <v>-1</v>
      </c>
      <c r="W20" s="3">
        <f t="shared" si="2"/>
        <v>-1</v>
      </c>
      <c r="X20" s="3">
        <f t="shared" si="3"/>
        <v>1</v>
      </c>
      <c r="Y20" s="3">
        <f t="shared" si="4"/>
        <v>27.5</v>
      </c>
      <c r="Z20" s="3">
        <f t="shared" si="5"/>
        <v>-27.5</v>
      </c>
      <c r="AA20" s="3">
        <f t="shared" si="6"/>
        <v>12.5</v>
      </c>
      <c r="AB20" s="3">
        <f t="shared" si="7"/>
        <v>12.5</v>
      </c>
      <c r="AC20" s="3">
        <f t="shared" si="8"/>
        <v>55</v>
      </c>
      <c r="AD20" s="3">
        <f t="shared" si="9"/>
        <v>13</v>
      </c>
      <c r="AE20" s="3">
        <f t="shared" si="10"/>
        <v>3.5</v>
      </c>
      <c r="AF20" s="3">
        <f t="shared" si="11"/>
        <v>57.5</v>
      </c>
    </row>
    <row r="21">
      <c r="A21" s="1">
        <v>0.0339492263572668</v>
      </c>
      <c r="B21" s="1">
        <v>0.347589977211942</v>
      </c>
      <c r="C21" s="1">
        <v>0.395279440901806</v>
      </c>
      <c r="D21" s="1">
        <v>0.60467171905484</v>
      </c>
      <c r="E21" s="1">
        <v>1.38771569707946</v>
      </c>
      <c r="F21" s="1">
        <v>7411.80419355758</v>
      </c>
      <c r="G21" s="1">
        <v>0.25</v>
      </c>
      <c r="H21" s="1">
        <v>0.0</v>
      </c>
      <c r="I21" s="1">
        <v>2752790.20510265</v>
      </c>
      <c r="J21" s="1">
        <v>3375317.61871922</v>
      </c>
      <c r="K21" s="1">
        <v>0.394635040385969</v>
      </c>
      <c r="L21" s="1">
        <v>0.183252105664765</v>
      </c>
      <c r="M21" s="1">
        <v>0.13780478305262</v>
      </c>
      <c r="N21" s="1">
        <v>0.522692543268805</v>
      </c>
      <c r="O21" s="1">
        <v>0.73190902716757</v>
      </c>
      <c r="P21" s="1">
        <v>19658.5618537259</v>
      </c>
      <c r="Q21" s="1">
        <v>0.75</v>
      </c>
      <c r="R21" s="1">
        <v>0.0</v>
      </c>
      <c r="S21" s="1">
        <v>2752757.78965593</v>
      </c>
      <c r="T21" s="1">
        <v>3375277.79643051</v>
      </c>
      <c r="V21" s="3">
        <f t="shared" si="1"/>
        <v>-0.5</v>
      </c>
      <c r="W21" s="3">
        <f t="shared" si="2"/>
        <v>-1</v>
      </c>
      <c r="X21" s="3">
        <f t="shared" si="3"/>
        <v>0.5</v>
      </c>
      <c r="Y21" s="3">
        <f t="shared" si="4"/>
        <v>20.5</v>
      </c>
      <c r="Z21" s="3">
        <f t="shared" si="5"/>
        <v>-20.5</v>
      </c>
      <c r="AA21" s="3">
        <f t="shared" si="6"/>
        <v>27</v>
      </c>
      <c r="AB21" s="3">
        <f t="shared" si="7"/>
        <v>47</v>
      </c>
      <c r="AC21" s="3">
        <f t="shared" si="8"/>
        <v>43</v>
      </c>
      <c r="AD21" s="3">
        <f t="shared" si="9"/>
        <v>36</v>
      </c>
      <c r="AE21" s="3">
        <f t="shared" si="10"/>
        <v>10.5</v>
      </c>
      <c r="AF21" s="3">
        <f t="shared" si="11"/>
        <v>50.5</v>
      </c>
    </row>
    <row r="22">
      <c r="A22" s="1">
        <v>0.0</v>
      </c>
      <c r="B22" s="1">
        <v>0.0</v>
      </c>
      <c r="C22" s="1">
        <v>0.0</v>
      </c>
      <c r="D22" s="1">
        <v>0.0</v>
      </c>
      <c r="E22" s="1">
        <v>0.0</v>
      </c>
      <c r="F22" s="1">
        <v>0.0</v>
      </c>
      <c r="G22" s="1">
        <v>1.0</v>
      </c>
      <c r="H22" s="1">
        <v>0.0</v>
      </c>
      <c r="I22" s="1">
        <v>2237327.3487259</v>
      </c>
      <c r="J22" s="1">
        <v>3099864.0075975</v>
      </c>
      <c r="K22" s="1">
        <v>0.0</v>
      </c>
      <c r="L22" s="1">
        <v>2.13724522538536</v>
      </c>
      <c r="M22" s="1">
        <v>0.854715703303801</v>
      </c>
      <c r="N22" s="1">
        <v>1.18329065735998</v>
      </c>
      <c r="O22" s="1">
        <v>7.44688652957319</v>
      </c>
      <c r="P22" s="1">
        <v>28280.845324334</v>
      </c>
      <c r="Q22" s="1">
        <v>0.0</v>
      </c>
      <c r="R22" s="1">
        <v>0.0</v>
      </c>
      <c r="S22" s="1">
        <v>2284055.02388175</v>
      </c>
      <c r="T22" s="1">
        <v>3164606.49452711</v>
      </c>
      <c r="V22" s="3">
        <f t="shared" si="1"/>
        <v>1</v>
      </c>
      <c r="W22" s="3">
        <f t="shared" si="2"/>
        <v>1</v>
      </c>
      <c r="X22" s="3">
        <f t="shared" si="3"/>
        <v>1</v>
      </c>
      <c r="Y22" s="3">
        <f t="shared" si="4"/>
        <v>27.5</v>
      </c>
      <c r="Z22" s="3">
        <f t="shared" si="5"/>
        <v>27.5</v>
      </c>
      <c r="AA22" s="3">
        <f t="shared" si="6"/>
        <v>12.5</v>
      </c>
      <c r="AB22" s="3">
        <f t="shared" si="7"/>
        <v>12.5</v>
      </c>
      <c r="AC22" s="3">
        <f t="shared" si="8"/>
        <v>13</v>
      </c>
      <c r="AD22" s="3">
        <f t="shared" si="9"/>
        <v>56</v>
      </c>
      <c r="AE22" s="3">
        <f t="shared" si="10"/>
        <v>57.5</v>
      </c>
      <c r="AF22" s="3">
        <f t="shared" si="11"/>
        <v>3.5</v>
      </c>
    </row>
    <row r="23">
      <c r="A23" s="1">
        <v>0.0629125220472586</v>
      </c>
      <c r="B23" s="1">
        <v>0.483176051895834</v>
      </c>
      <c r="C23" s="1">
        <v>0.357839590510132</v>
      </c>
      <c r="D23" s="1">
        <v>0.820829470294365</v>
      </c>
      <c r="E23" s="1">
        <v>1.43821594135153</v>
      </c>
      <c r="F23" s="1">
        <v>26866.8019417202</v>
      </c>
      <c r="G23" s="1">
        <v>0.333333333333333</v>
      </c>
      <c r="H23" s="1">
        <v>0.0</v>
      </c>
      <c r="I23" s="1">
        <v>2368574.31449323</v>
      </c>
      <c r="J23" s="1">
        <v>3218945.19730754</v>
      </c>
      <c r="K23" s="1">
        <v>0.0</v>
      </c>
      <c r="L23" s="1">
        <v>0.0</v>
      </c>
      <c r="M23" s="1">
        <v>0.22438351273128</v>
      </c>
      <c r="N23" s="1">
        <v>0.179170529705634</v>
      </c>
      <c r="O23" s="1">
        <v>0.0</v>
      </c>
      <c r="P23" s="1">
        <v>0.0</v>
      </c>
      <c r="Q23" s="1">
        <v>0.666666666666666</v>
      </c>
      <c r="R23" s="1">
        <v>0.0</v>
      </c>
      <c r="S23" s="1">
        <v>2255850.58654302</v>
      </c>
      <c r="T23" s="1">
        <v>3065750.39188617</v>
      </c>
      <c r="V23" s="3">
        <f t="shared" si="1"/>
        <v>-0.3333333333</v>
      </c>
      <c r="W23" s="3">
        <f t="shared" si="2"/>
        <v>-1</v>
      </c>
      <c r="X23" s="3">
        <f t="shared" si="3"/>
        <v>0.3333333333</v>
      </c>
      <c r="Y23" s="3">
        <f t="shared" si="4"/>
        <v>14</v>
      </c>
      <c r="Z23" s="3">
        <f t="shared" si="5"/>
        <v>-14</v>
      </c>
      <c r="AA23" s="3">
        <f t="shared" si="6"/>
        <v>28</v>
      </c>
      <c r="AB23" s="3">
        <f t="shared" si="7"/>
        <v>12.5</v>
      </c>
      <c r="AC23" s="3">
        <f t="shared" si="8"/>
        <v>45</v>
      </c>
      <c r="AD23" s="3">
        <f t="shared" si="9"/>
        <v>13</v>
      </c>
      <c r="AE23" s="3">
        <f t="shared" si="10"/>
        <v>17</v>
      </c>
      <c r="AF23" s="3">
        <f t="shared" si="11"/>
        <v>44</v>
      </c>
    </row>
    <row r="24">
      <c r="A24" s="1">
        <v>0.0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  <c r="G24" s="1">
        <v>1.0</v>
      </c>
      <c r="H24" s="1">
        <v>0.0</v>
      </c>
      <c r="I24" s="1">
        <v>2128110.34647048</v>
      </c>
      <c r="J24" s="1">
        <v>2948541.77987328</v>
      </c>
      <c r="K24" s="1">
        <v>0.0</v>
      </c>
      <c r="L24" s="1">
        <v>1.65278536943872</v>
      </c>
      <c r="M24" s="1">
        <v>1.98426708025381</v>
      </c>
      <c r="N24" s="1">
        <v>2.39494044004316</v>
      </c>
      <c r="O24" s="1">
        <v>5.65131431093375</v>
      </c>
      <c r="P24" s="1">
        <v>67212.0850418013</v>
      </c>
      <c r="Q24" s="1">
        <v>0.0</v>
      </c>
      <c r="R24" s="1">
        <v>0.0</v>
      </c>
      <c r="S24" s="1">
        <v>2185071.03807858</v>
      </c>
      <c r="T24" s="1">
        <v>3027462.01308134</v>
      </c>
      <c r="V24" s="3">
        <f t="shared" si="1"/>
        <v>1</v>
      </c>
      <c r="W24" s="3">
        <f t="shared" si="2"/>
        <v>1</v>
      </c>
      <c r="X24" s="3">
        <f t="shared" si="3"/>
        <v>1</v>
      </c>
      <c r="Y24" s="3">
        <f t="shared" si="4"/>
        <v>27.5</v>
      </c>
      <c r="Z24" s="3">
        <f t="shared" si="5"/>
        <v>27.5</v>
      </c>
      <c r="AA24" s="3">
        <f t="shared" si="6"/>
        <v>12.5</v>
      </c>
      <c r="AB24" s="3">
        <f t="shared" si="7"/>
        <v>12.5</v>
      </c>
      <c r="AC24" s="3">
        <f t="shared" si="8"/>
        <v>13</v>
      </c>
      <c r="AD24" s="3">
        <f t="shared" si="9"/>
        <v>54</v>
      </c>
      <c r="AE24" s="3">
        <f t="shared" si="10"/>
        <v>57.5</v>
      </c>
      <c r="AF24" s="3">
        <f t="shared" si="11"/>
        <v>3.5</v>
      </c>
    </row>
    <row r="25">
      <c r="A25" s="1">
        <v>0.226767543963651</v>
      </c>
      <c r="B25" s="1">
        <v>0.240412040167951</v>
      </c>
      <c r="C25" s="1">
        <v>0.185103033947972</v>
      </c>
      <c r="D25" s="1">
        <v>0.269721554256341</v>
      </c>
      <c r="E25" s="1">
        <v>0.920259523697825</v>
      </c>
      <c r="F25" s="1">
        <v>108870.43065175</v>
      </c>
      <c r="G25" s="1">
        <v>0.333333333333333</v>
      </c>
      <c r="H25" s="1">
        <v>0.0</v>
      </c>
      <c r="I25" s="1">
        <v>3080030.38393096</v>
      </c>
      <c r="J25" s="1">
        <v>3851560.87448924</v>
      </c>
      <c r="K25" s="1">
        <v>0.317426525077072</v>
      </c>
      <c r="L25" s="1">
        <v>0.0</v>
      </c>
      <c r="M25" s="1">
        <v>0.0769577848777156</v>
      </c>
      <c r="N25" s="1">
        <v>0.161804162799466</v>
      </c>
      <c r="O25" s="1">
        <v>0.0</v>
      </c>
      <c r="P25" s="1">
        <v>35880.1399885222</v>
      </c>
      <c r="Q25" s="1">
        <v>0.666666666666666</v>
      </c>
      <c r="R25" s="1">
        <v>0.0</v>
      </c>
      <c r="S25" s="1">
        <v>3105519.70838598</v>
      </c>
      <c r="T25" s="1">
        <v>3883435.47064741</v>
      </c>
      <c r="V25" s="3">
        <f t="shared" si="1"/>
        <v>-0.3333333333</v>
      </c>
      <c r="W25" s="3">
        <f t="shared" si="2"/>
        <v>-1</v>
      </c>
      <c r="X25" s="3">
        <f t="shared" si="3"/>
        <v>0.3333333333</v>
      </c>
      <c r="Y25" s="3">
        <f t="shared" si="4"/>
        <v>14</v>
      </c>
      <c r="Z25" s="3">
        <f t="shared" si="5"/>
        <v>-14</v>
      </c>
      <c r="AA25" s="3">
        <f t="shared" si="6"/>
        <v>37</v>
      </c>
      <c r="AB25" s="3">
        <f t="shared" si="7"/>
        <v>39</v>
      </c>
      <c r="AC25" s="3">
        <f t="shared" si="8"/>
        <v>39</v>
      </c>
      <c r="AD25" s="3">
        <f t="shared" si="9"/>
        <v>13</v>
      </c>
      <c r="AE25" s="3">
        <f t="shared" si="10"/>
        <v>17</v>
      </c>
      <c r="AF25" s="3">
        <f t="shared" si="11"/>
        <v>44</v>
      </c>
    </row>
    <row r="26">
      <c r="A26" s="1">
        <v>0.33820054110954</v>
      </c>
      <c r="B26" s="1">
        <v>0.0</v>
      </c>
      <c r="C26" s="1">
        <v>0.102359277917423</v>
      </c>
      <c r="D26" s="1">
        <v>0.226666375607477</v>
      </c>
      <c r="E26" s="1">
        <v>0.0</v>
      </c>
      <c r="F26" s="1">
        <v>4524.45483684596</v>
      </c>
      <c r="G26" s="1">
        <v>0.75</v>
      </c>
      <c r="H26" s="1">
        <v>0.0</v>
      </c>
      <c r="I26" s="1">
        <v>2548854.51473503</v>
      </c>
      <c r="J26" s="1">
        <v>3175195.29977956</v>
      </c>
      <c r="K26" s="1">
        <v>0.0693428566161688</v>
      </c>
      <c r="L26" s="1">
        <v>0.214326214691508</v>
      </c>
      <c r="M26" s="1">
        <v>0.31698004654147</v>
      </c>
      <c r="N26" s="1">
        <v>0.547753681556289</v>
      </c>
      <c r="O26" s="1">
        <v>0.720284914211173</v>
      </c>
      <c r="P26" s="1">
        <v>66284.8089396455</v>
      </c>
      <c r="Q26" s="1">
        <v>0.25</v>
      </c>
      <c r="R26" s="1">
        <v>0.0</v>
      </c>
      <c r="S26" s="1">
        <v>2523924.13400392</v>
      </c>
      <c r="T26" s="1">
        <v>3144137.96708953</v>
      </c>
      <c r="V26" s="3">
        <f t="shared" si="1"/>
        <v>0.5</v>
      </c>
      <c r="W26" s="3">
        <f t="shared" si="2"/>
        <v>1</v>
      </c>
      <c r="X26" s="3">
        <f t="shared" si="3"/>
        <v>0.5</v>
      </c>
      <c r="Y26" s="3">
        <f t="shared" si="4"/>
        <v>20.5</v>
      </c>
      <c r="Z26" s="3">
        <f t="shared" si="5"/>
        <v>20.5</v>
      </c>
      <c r="AA26" s="3">
        <f t="shared" si="6"/>
        <v>42</v>
      </c>
      <c r="AB26" s="3">
        <f t="shared" si="7"/>
        <v>29</v>
      </c>
      <c r="AC26" s="3">
        <f t="shared" si="8"/>
        <v>13</v>
      </c>
      <c r="AD26" s="3">
        <f t="shared" si="9"/>
        <v>38</v>
      </c>
      <c r="AE26" s="3">
        <f t="shared" si="10"/>
        <v>50.5</v>
      </c>
      <c r="AF26" s="3">
        <f t="shared" si="11"/>
        <v>10.5</v>
      </c>
    </row>
    <row r="27">
      <c r="A27" s="1">
        <v>0.65152822339586</v>
      </c>
      <c r="B27" s="1">
        <v>0.0</v>
      </c>
      <c r="C27" s="1">
        <v>0.287441886199789</v>
      </c>
      <c r="D27" s="1">
        <v>0.218872227581046</v>
      </c>
      <c r="E27" s="1">
        <v>0.0</v>
      </c>
      <c r="F27" s="1">
        <v>0.0</v>
      </c>
      <c r="G27" s="1">
        <v>0.666666666666666</v>
      </c>
      <c r="H27" s="1">
        <v>0.0</v>
      </c>
      <c r="I27" s="1">
        <v>2820861.24012974</v>
      </c>
      <c r="J27" s="1">
        <v>3171686.61550934</v>
      </c>
      <c r="K27" s="1">
        <v>0.0</v>
      </c>
      <c r="L27" s="1">
        <v>3.31814844070016</v>
      </c>
      <c r="M27" s="1">
        <v>0.758846406990821</v>
      </c>
      <c r="N27" s="1">
        <v>1.0</v>
      </c>
      <c r="O27" s="1">
        <v>12.0736794966395</v>
      </c>
      <c r="P27" s="1">
        <v>27182.7869928198</v>
      </c>
      <c r="Q27" s="1">
        <v>0.333333333333333</v>
      </c>
      <c r="R27" s="1">
        <v>0.0</v>
      </c>
      <c r="S27" s="1">
        <v>2829703.87700479</v>
      </c>
      <c r="T27" s="1">
        <v>3181629.05338614</v>
      </c>
      <c r="V27" s="3">
        <f t="shared" si="1"/>
        <v>0.3333333333</v>
      </c>
      <c r="W27" s="3">
        <f t="shared" si="2"/>
        <v>1</v>
      </c>
      <c r="X27" s="3">
        <f t="shared" si="3"/>
        <v>0.3333333333</v>
      </c>
      <c r="Y27" s="3">
        <f t="shared" si="4"/>
        <v>14</v>
      </c>
      <c r="Z27" s="3">
        <f t="shared" si="5"/>
        <v>14</v>
      </c>
      <c r="AA27" s="3">
        <f t="shared" si="6"/>
        <v>52</v>
      </c>
      <c r="AB27" s="3">
        <f t="shared" si="7"/>
        <v>12.5</v>
      </c>
      <c r="AC27" s="3">
        <f t="shared" si="8"/>
        <v>13</v>
      </c>
      <c r="AD27" s="3">
        <f t="shared" si="9"/>
        <v>57</v>
      </c>
      <c r="AE27" s="3">
        <f t="shared" si="10"/>
        <v>44</v>
      </c>
      <c r="AF27" s="3">
        <f t="shared" si="11"/>
        <v>17</v>
      </c>
    </row>
    <row r="28">
      <c r="A28" s="1">
        <v>0.870992308152656</v>
      </c>
      <c r="B28" s="1">
        <v>0.0</v>
      </c>
      <c r="C28" s="1">
        <v>0.14788417994909</v>
      </c>
      <c r="D28" s="1">
        <v>0.06639836013402</v>
      </c>
      <c r="E28" s="1">
        <v>0.0</v>
      </c>
      <c r="F28" s="1">
        <v>82130.0769160381</v>
      </c>
      <c r="G28" s="1">
        <v>0.6</v>
      </c>
      <c r="H28" s="1">
        <v>0.0</v>
      </c>
      <c r="I28" s="1">
        <v>2485689.32478015</v>
      </c>
      <c r="J28" s="1">
        <v>2610564.89595572</v>
      </c>
      <c r="K28" s="1">
        <v>0.683242773487484</v>
      </c>
      <c r="L28" s="1">
        <v>0.0895069460590906</v>
      </c>
      <c r="M28" s="1">
        <v>0.226322869072594</v>
      </c>
      <c r="N28" s="1">
        <v>0.349281724501422</v>
      </c>
      <c r="O28" s="1">
        <v>0.339858275899824</v>
      </c>
      <c r="P28" s="1">
        <v>36199.5429863912</v>
      </c>
      <c r="Q28" s="1">
        <v>0.4</v>
      </c>
      <c r="R28" s="1">
        <v>0.0</v>
      </c>
      <c r="S28" s="1">
        <v>2488817.75550737</v>
      </c>
      <c r="T28" s="1">
        <v>2613850.51991522</v>
      </c>
      <c r="V28" s="3">
        <f t="shared" si="1"/>
        <v>0.2</v>
      </c>
      <c r="W28" s="3">
        <f t="shared" si="2"/>
        <v>1</v>
      </c>
      <c r="X28" s="3">
        <f t="shared" si="3"/>
        <v>0.2</v>
      </c>
      <c r="Y28" s="3">
        <f t="shared" si="4"/>
        <v>5.5</v>
      </c>
      <c r="Z28" s="3">
        <f t="shared" si="5"/>
        <v>5.5</v>
      </c>
      <c r="AA28" s="3">
        <f t="shared" si="6"/>
        <v>58</v>
      </c>
      <c r="AB28" s="3">
        <f t="shared" si="7"/>
        <v>54</v>
      </c>
      <c r="AC28" s="3">
        <f t="shared" si="8"/>
        <v>13</v>
      </c>
      <c r="AD28" s="3">
        <f t="shared" si="9"/>
        <v>30</v>
      </c>
      <c r="AE28" s="3">
        <f t="shared" si="10"/>
        <v>35.5</v>
      </c>
      <c r="AF28" s="3">
        <f t="shared" si="11"/>
        <v>25.5</v>
      </c>
    </row>
    <row r="29">
      <c r="A29" s="1">
        <v>0.0</v>
      </c>
      <c r="B29" s="1">
        <v>4.24250132461277</v>
      </c>
      <c r="C29" s="1">
        <v>0.707106781186547</v>
      </c>
      <c r="D29" s="1">
        <v>1.0</v>
      </c>
      <c r="E29" s="1">
        <v>14.0772770313227</v>
      </c>
      <c r="F29" s="1">
        <v>121816.94461004</v>
      </c>
      <c r="G29" s="1">
        <v>0.5</v>
      </c>
      <c r="H29" s="1">
        <v>0.0</v>
      </c>
      <c r="I29" s="1">
        <v>2603048.46254222</v>
      </c>
      <c r="J29" s="1">
        <v>3606576.51825354</v>
      </c>
      <c r="K29" s="1">
        <v>0.0</v>
      </c>
      <c r="L29" s="1">
        <v>0.0</v>
      </c>
      <c r="M29" s="1">
        <v>0.707106781186547</v>
      </c>
      <c r="N29" s="1">
        <v>1.0</v>
      </c>
      <c r="O29" s="1">
        <v>0.0</v>
      </c>
      <c r="P29" s="1">
        <v>0.0</v>
      </c>
      <c r="Q29" s="1">
        <v>0.5</v>
      </c>
      <c r="R29" s="1">
        <v>0.0</v>
      </c>
      <c r="S29" s="1">
        <v>2632266.38643731</v>
      </c>
      <c r="T29" s="1">
        <v>3647061.29370642</v>
      </c>
      <c r="V29" s="3">
        <f t="shared" si="1"/>
        <v>0</v>
      </c>
      <c r="W29" s="3">
        <f t="shared" si="2"/>
        <v>-1</v>
      </c>
      <c r="X29" s="3">
        <f t="shared" si="3"/>
        <v>0</v>
      </c>
      <c r="Y29" s="3">
        <f t="shared" si="4"/>
        <v>2.5</v>
      </c>
      <c r="Z29" s="3">
        <f t="shared" si="5"/>
        <v>-2.5</v>
      </c>
      <c r="AA29" s="3">
        <f t="shared" si="6"/>
        <v>12.5</v>
      </c>
      <c r="AB29" s="3">
        <f t="shared" si="7"/>
        <v>12.5</v>
      </c>
      <c r="AC29" s="3">
        <f t="shared" si="8"/>
        <v>58</v>
      </c>
      <c r="AD29" s="3">
        <f t="shared" si="9"/>
        <v>13</v>
      </c>
      <c r="AE29" s="3">
        <f t="shared" si="10"/>
        <v>30.5</v>
      </c>
      <c r="AF29" s="3">
        <f t="shared" si="11"/>
        <v>30.5</v>
      </c>
    </row>
    <row r="30">
      <c r="A30" s="1">
        <v>0.206613649979214</v>
      </c>
      <c r="B30" s="1">
        <v>0.0</v>
      </c>
      <c r="C30" s="1">
        <v>0.102762544366351</v>
      </c>
      <c r="D30" s="1">
        <v>0.178348956960463</v>
      </c>
      <c r="E30" s="1">
        <v>0.0</v>
      </c>
      <c r="F30" s="1">
        <v>0.0</v>
      </c>
      <c r="G30" s="1">
        <v>0.666666666666666</v>
      </c>
      <c r="H30" s="1">
        <v>0.0</v>
      </c>
      <c r="I30" s="1">
        <v>2416020.77757184</v>
      </c>
      <c r="J30" s="1">
        <v>3196593.90489282</v>
      </c>
      <c r="K30" s="1">
        <v>0.1243959620031</v>
      </c>
      <c r="L30" s="1">
        <v>5.05147346788434</v>
      </c>
      <c r="M30" s="1">
        <v>0.406441374815307</v>
      </c>
      <c r="N30" s="1">
        <v>0.804991782605219</v>
      </c>
      <c r="O30" s="1">
        <v>19.9605309945288</v>
      </c>
      <c r="P30" s="1">
        <v>30939.2841291829</v>
      </c>
      <c r="Q30" s="1">
        <v>0.333333333333333</v>
      </c>
      <c r="R30" s="1">
        <v>0.0</v>
      </c>
      <c r="S30" s="1">
        <v>2491625.0764878</v>
      </c>
      <c r="T30" s="1">
        <v>3296625.14208569</v>
      </c>
      <c r="V30" s="3">
        <f t="shared" si="1"/>
        <v>0.3333333333</v>
      </c>
      <c r="W30" s="3">
        <f t="shared" si="2"/>
        <v>1</v>
      </c>
      <c r="X30" s="3">
        <f t="shared" si="3"/>
        <v>0.3333333333</v>
      </c>
      <c r="Y30" s="3">
        <f t="shared" si="4"/>
        <v>14</v>
      </c>
      <c r="Z30" s="3">
        <f t="shared" si="5"/>
        <v>14</v>
      </c>
      <c r="AA30" s="3">
        <f t="shared" si="6"/>
        <v>36</v>
      </c>
      <c r="AB30" s="3">
        <f t="shared" si="7"/>
        <v>31</v>
      </c>
      <c r="AC30" s="3">
        <f t="shared" si="8"/>
        <v>13</v>
      </c>
      <c r="AD30" s="3">
        <f t="shared" si="9"/>
        <v>59</v>
      </c>
      <c r="AE30" s="3">
        <f t="shared" si="10"/>
        <v>44</v>
      </c>
      <c r="AF30" s="3">
        <f t="shared" si="11"/>
        <v>17</v>
      </c>
    </row>
    <row r="31">
      <c r="A31" s="1">
        <v>0.481033718752723</v>
      </c>
      <c r="B31" s="1">
        <v>0.0862662974526047</v>
      </c>
      <c r="C31" s="1">
        <v>0.219563650617949</v>
      </c>
      <c r="D31" s="1">
        <v>0.246382046932316</v>
      </c>
      <c r="E31" s="1">
        <v>0.258798892357814</v>
      </c>
      <c r="F31" s="1">
        <v>66765.2146769801</v>
      </c>
      <c r="G31" s="1">
        <v>0.333333333333333</v>
      </c>
      <c r="H31" s="1">
        <v>0.0</v>
      </c>
      <c r="I31" s="1">
        <v>2442821.44355582</v>
      </c>
      <c r="J31" s="1">
        <v>2893506.34058705</v>
      </c>
      <c r="K31" s="1">
        <v>0.299484090229202</v>
      </c>
      <c r="L31" s="1">
        <v>0.0560124002109002</v>
      </c>
      <c r="M31" s="1">
        <v>0.0960778283193454</v>
      </c>
      <c r="N31" s="1">
        <v>0.33401106800459</v>
      </c>
      <c r="O31" s="1">
        <v>0.280062001054501</v>
      </c>
      <c r="P31" s="1">
        <v>65661.7298467576</v>
      </c>
      <c r="Q31" s="1">
        <v>0.666666666666666</v>
      </c>
      <c r="R31" s="1">
        <v>0.0</v>
      </c>
      <c r="S31" s="1">
        <v>2410456.1442409</v>
      </c>
      <c r="T31" s="1">
        <v>2855170.16169608</v>
      </c>
      <c r="V31" s="3">
        <f t="shared" si="1"/>
        <v>-0.3333333333</v>
      </c>
      <c r="W31" s="3">
        <f t="shared" si="2"/>
        <v>-1</v>
      </c>
      <c r="X31" s="3">
        <f t="shared" si="3"/>
        <v>0.3333333333</v>
      </c>
      <c r="Y31" s="3">
        <f t="shared" si="4"/>
        <v>14</v>
      </c>
      <c r="Z31" s="3">
        <f t="shared" si="5"/>
        <v>-14</v>
      </c>
      <c r="AA31" s="3">
        <f t="shared" si="6"/>
        <v>50</v>
      </c>
      <c r="AB31" s="3">
        <f t="shared" si="7"/>
        <v>38</v>
      </c>
      <c r="AC31" s="3">
        <f t="shared" si="8"/>
        <v>29</v>
      </c>
      <c r="AD31" s="3">
        <f t="shared" si="9"/>
        <v>26</v>
      </c>
      <c r="AE31" s="3">
        <f t="shared" si="10"/>
        <v>17</v>
      </c>
      <c r="AF31" s="3">
        <f t="shared" si="11"/>
        <v>44</v>
      </c>
    </row>
    <row r="32">
      <c r="A32">
        <f t="shared" ref="A32:T32" si="12">AVERAGE(A2:A31)</f>
        <v>0.2757570832</v>
      </c>
      <c r="B32">
        <f t="shared" si="12"/>
        <v>0.6719861714</v>
      </c>
      <c r="C32">
        <f t="shared" si="12"/>
        <v>0.3128904325</v>
      </c>
      <c r="D32">
        <f t="shared" si="12"/>
        <v>0.4348435598</v>
      </c>
      <c r="E32">
        <f t="shared" si="12"/>
        <v>2.390459811</v>
      </c>
      <c r="F32">
        <f t="shared" si="12"/>
        <v>46236.85707</v>
      </c>
      <c r="G32">
        <f t="shared" si="12"/>
        <v>0.4988888889</v>
      </c>
      <c r="H32">
        <f t="shared" si="12"/>
        <v>0</v>
      </c>
      <c r="I32">
        <f t="shared" si="12"/>
        <v>2571706.769</v>
      </c>
      <c r="J32">
        <f t="shared" si="12"/>
        <v>3229715.914</v>
      </c>
      <c r="K32">
        <f t="shared" si="12"/>
        <v>0.1896541921</v>
      </c>
      <c r="L32">
        <f t="shared" si="12"/>
        <v>0.6587720417</v>
      </c>
      <c r="M32">
        <f t="shared" si="12"/>
        <v>0.4114680137</v>
      </c>
      <c r="N32">
        <f t="shared" si="12"/>
        <v>0.6150959809</v>
      </c>
      <c r="O32">
        <f t="shared" si="12"/>
        <v>2.300684426</v>
      </c>
      <c r="P32">
        <f t="shared" si="12"/>
        <v>45801.61755</v>
      </c>
      <c r="Q32">
        <f t="shared" si="12"/>
        <v>0.5011111111</v>
      </c>
      <c r="R32">
        <f t="shared" si="12"/>
        <v>0</v>
      </c>
      <c r="S32">
        <f t="shared" si="12"/>
        <v>2565409.028</v>
      </c>
      <c r="T32">
        <f t="shared" si="12"/>
        <v>3220911.972</v>
      </c>
      <c r="V32" s="3"/>
      <c r="W32" s="3"/>
      <c r="X32" s="3"/>
      <c r="Y32" s="3"/>
      <c r="Z32" s="3"/>
      <c r="AA32" s="2"/>
      <c r="AB32" s="2"/>
      <c r="AC32" s="2"/>
      <c r="AD32" s="2"/>
      <c r="AE32" s="2"/>
      <c r="AF32" s="2"/>
    </row>
    <row r="33">
      <c r="V33" s="2"/>
      <c r="W33" s="2"/>
      <c r="X33" s="2"/>
      <c r="Y33" s="2"/>
      <c r="Z33" s="4"/>
      <c r="AA33" s="4"/>
      <c r="AB33" s="4"/>
      <c r="AC33" s="4"/>
      <c r="AD33" s="4"/>
      <c r="AE33" s="4"/>
      <c r="AF33" s="4"/>
    </row>
    <row r="34">
      <c r="V34" s="2"/>
      <c r="W34" s="2"/>
      <c r="X34" s="2"/>
      <c r="Y34" s="2"/>
      <c r="Z34" s="3">
        <f>SUMif(Z2:Z31,"&gt;0",Z2:Z31)</f>
        <v>222.5</v>
      </c>
      <c r="AA34" s="3">
        <f>sum(AA2:AA31)</f>
        <v>986.5</v>
      </c>
      <c r="AB34" s="3">
        <f>SUM(AB2:AB31)</f>
        <v>843.5</v>
      </c>
      <c r="AC34" s="3">
        <f>sum(AC2:AC31)</f>
        <v>887</v>
      </c>
      <c r="AD34" s="3">
        <f>SUM(AD2:AD31)</f>
        <v>943</v>
      </c>
      <c r="AE34" s="3">
        <f>sum(AE2:AE31)</f>
        <v>905</v>
      </c>
      <c r="AF34" s="3">
        <f>SUM(AF2:AF31)</f>
        <v>925</v>
      </c>
    </row>
    <row r="35">
      <c r="V35" s="2"/>
      <c r="W35" s="2"/>
      <c r="X35" s="2"/>
      <c r="Y35" s="2"/>
      <c r="Z35" s="3">
        <f>sum(Z2:Z31)</f>
        <v>-20</v>
      </c>
      <c r="AA35" s="2" t="s">
        <v>31</v>
      </c>
      <c r="AB35" s="3">
        <f>(AA34/Z36-(Z36+1)/2)/Z36</f>
        <v>0.5794444444</v>
      </c>
      <c r="AC35" s="2" t="s">
        <v>32</v>
      </c>
      <c r="AD35" s="3">
        <f>(AC34/Z36-(Z36+1)/2)/Z36</f>
        <v>0.4688888889</v>
      </c>
      <c r="AE35" s="2" t="s">
        <v>33</v>
      </c>
      <c r="AF35" s="3">
        <f>(AE34/Z36-(Z36+1)/2)/Z36</f>
        <v>0.4888888889</v>
      </c>
    </row>
    <row r="36">
      <c r="V36" s="4"/>
      <c r="W36" s="4"/>
      <c r="X36" s="4"/>
      <c r="Y36" s="4"/>
      <c r="Z36" s="3">
        <v>30.0</v>
      </c>
      <c r="AA36" s="2" t="s">
        <v>34</v>
      </c>
      <c r="AB36" s="5">
        <f>(AB34/Z36-(Z36+1)/2)/Z36</f>
        <v>0.4205555556</v>
      </c>
      <c r="AC36" s="2" t="s">
        <v>35</v>
      </c>
      <c r="AD36" s="5">
        <f>(AD34/Z36-(Z36+1)/2)/Z36</f>
        <v>0.5311111111</v>
      </c>
      <c r="AE36" s="2" t="s">
        <v>36</v>
      </c>
      <c r="AF36" s="5">
        <f>(AF34/Z36-(Z36+1)/2)/Z36</f>
        <v>0.5111111111</v>
      </c>
    </row>
  </sheetData>
  <drawing r:id="rId1"/>
</worksheet>
</file>