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latform_RQ2_19Devs_Analysis_10" sheetId="1" r:id="rId3"/>
  </sheets>
  <definedNames/>
  <calcPr/>
</workbook>
</file>

<file path=xl/sharedStrings.xml><?xml version="1.0" encoding="utf-8"?>
<sst xmlns="http://schemas.openxmlformats.org/spreadsheetml/2006/main" count="37" uniqueCount="37">
  <si>
    <t>NSGAII:    Hypervolume</t>
  </si>
  <si>
    <t>NSGAII:    GenerationalDistance</t>
  </si>
  <si>
    <t>NSGAII:    InvertedGenerationalDistance</t>
  </si>
  <si>
    <t>NSGAII:    AdditiveEpsilonIndicator</t>
  </si>
  <si>
    <t>NSGAII:    MaximumParetoFrontError</t>
  </si>
  <si>
    <t>NSGAII:    Spacing</t>
  </si>
  <si>
    <t>NSGAII:    Contribution</t>
  </si>
  <si>
    <t>NSGAII:    R1Indicator</t>
  </si>
  <si>
    <t>NSGAII:    R2Indicator</t>
  </si>
  <si>
    <t>NSGAII:    R3Indicator</t>
  </si>
  <si>
    <t>ID:    Hypervolume</t>
  </si>
  <si>
    <t>ID:    GenerationalDistance</t>
  </si>
  <si>
    <t>ID:    InvertedGenerationalDistance</t>
  </si>
  <si>
    <t>ID:    AdditiveEpsilonIndicator</t>
  </si>
  <si>
    <t>ID:    MaximumParetoFrontError</t>
  </si>
  <si>
    <t>ID:    Spacing</t>
  </si>
  <si>
    <t>ID:    Contribution</t>
  </si>
  <si>
    <t>ID:    R1Indicator</t>
  </si>
  <si>
    <t>ID:    R2Indicator</t>
  </si>
  <si>
    <t>ID:    R3Indicator</t>
  </si>
  <si>
    <t>diff</t>
  </si>
  <si>
    <t>positive</t>
  </si>
  <si>
    <t>|diff|</t>
  </si>
  <si>
    <t>rank</t>
  </si>
  <si>
    <t>sign rank</t>
  </si>
  <si>
    <t>rank_1_HV</t>
  </si>
  <si>
    <t>rank_2_HV</t>
  </si>
  <si>
    <t>rank_1_GD</t>
  </si>
  <si>
    <t>rank_2_GD</t>
  </si>
  <si>
    <t>rank_1_C</t>
  </si>
  <si>
    <t>rank_2_C</t>
  </si>
  <si>
    <t>A12_HV</t>
  </si>
  <si>
    <t>A12_GD</t>
  </si>
  <si>
    <t>A12_C</t>
  </si>
  <si>
    <t>A21_HV</t>
  </si>
  <si>
    <t>A21_GD</t>
  </si>
  <si>
    <t>A21_C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</si>
</sst>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color rgb="FF000000"/>
      <name val="Arial"/>
    </font>
    <font>
      <name val="Arial"/>
    </font>
    <font>
      <sz val="11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1" numFmtId="11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</row>
    <row r="2">
      <c r="A2" s="1">
        <v>0.36465537063487</v>
      </c>
      <c r="B2" s="1">
        <v>0.0892104437783883</v>
      </c>
      <c r="C2" s="1">
        <v>0.221710157576095</v>
      </c>
      <c r="D2" s="1">
        <v>0.516176278072953</v>
      </c>
      <c r="E2" s="1">
        <v>0.336134702316331</v>
      </c>
      <c r="F2" s="3">
        <v>1.16973121424055E7</v>
      </c>
      <c r="G2" s="1">
        <v>0.4</v>
      </c>
      <c r="H2" s="1">
        <v>0.0</v>
      </c>
      <c r="I2" s="3">
        <v>6.27074413117476E8</v>
      </c>
      <c r="J2" s="3">
        <v>7.68684240535227E8</v>
      </c>
      <c r="K2" s="1">
        <v>0.470318236523834</v>
      </c>
      <c r="L2" s="1">
        <v>0.0</v>
      </c>
      <c r="M2" s="1">
        <v>0.0489821715834594</v>
      </c>
      <c r="N2" s="1">
        <v>0.0175077493275502</v>
      </c>
      <c r="O2" s="1">
        <v>0.0</v>
      </c>
      <c r="P2" s="1">
        <v>6648076.65011785</v>
      </c>
      <c r="Q2" s="1">
        <v>0.6</v>
      </c>
      <c r="R2" s="1">
        <v>0.0</v>
      </c>
      <c r="S2" s="3">
        <v>5.96838134803494E8</v>
      </c>
      <c r="T2" s="3">
        <v>7.31619763342571E8</v>
      </c>
      <c r="V2" s="4">
        <f t="shared" ref="V2:V31" si="1">G2-Q2</f>
        <v>-0.2</v>
      </c>
      <c r="W2" s="4">
        <f t="shared" ref="W2:W31" si="2">if(V2&gt;0,1,-1)</f>
        <v>-1</v>
      </c>
      <c r="X2" s="4">
        <f t="shared" ref="X2:X31" si="3">ABS(V2)</f>
        <v>0.2</v>
      </c>
      <c r="Y2" s="4">
        <f t="shared" ref="Y2:Y31" si="4">RANK.AVG(X2,$X$2:$X$31,1)</f>
        <v>8.5</v>
      </c>
      <c r="Z2" s="4">
        <f t="shared" ref="Z2:Z31" si="5">Y2*W2</f>
        <v>-8.5</v>
      </c>
      <c r="AA2" s="4">
        <f t="shared" ref="AA2:AA31" si="6">RANK.AVG(A2,{$A$2:$A$31,$K$2:$K$31},1)</f>
        <v>28</v>
      </c>
      <c r="AB2" s="4">
        <f t="shared" ref="AB2:AB31" si="7">RANK.AVG(K2,{$A$2:$A$31,$K$2:$K$31},1)</f>
        <v>37</v>
      </c>
      <c r="AC2" s="4">
        <f t="shared" ref="AC2:AC31" si="8">RANK.AVG(B2,{$B$2:$B$31,$L$2:$L$31},1)</f>
        <v>38</v>
      </c>
      <c r="AD2" s="4">
        <f t="shared" ref="AD2:AD31" si="9">RANK.AVG(L2,{$B$2:$B$31,$L$2:$L$31},1)</f>
        <v>10.5</v>
      </c>
      <c r="AE2" s="4">
        <f t="shared" ref="AE2:AE31" si="10">RANK.AVG(G2,{$G$2:$G$31,$Q$2:$Q$31},1)</f>
        <v>22.5</v>
      </c>
      <c r="AF2" s="4">
        <f t="shared" ref="AF2:AF31" si="11">RANK.AVG(Q2,{$G$2:$G$31,$Q$2:$Q$31},1)</f>
        <v>38.5</v>
      </c>
    </row>
    <row r="3">
      <c r="A3" s="1">
        <v>0.571280400641954</v>
      </c>
      <c r="B3" s="1">
        <v>0.0505758317035734</v>
      </c>
      <c r="C3" s="1">
        <v>0.127632845344881</v>
      </c>
      <c r="D3" s="1">
        <v>0.204906070189945</v>
      </c>
      <c r="E3" s="1">
        <v>0.177180124251791</v>
      </c>
      <c r="F3" s="3">
        <v>4.84068692284833E7</v>
      </c>
      <c r="G3" s="1">
        <v>0.333333333333333</v>
      </c>
      <c r="H3" s="1">
        <v>0.0</v>
      </c>
      <c r="I3" s="3">
        <v>6.79072554578631E8</v>
      </c>
      <c r="J3" s="3">
        <v>7.81841313321276E8</v>
      </c>
      <c r="K3" s="1">
        <v>0.652584033632093</v>
      </c>
      <c r="L3" s="1">
        <v>0.0</v>
      </c>
      <c r="M3" s="1">
        <v>0.123809537230874</v>
      </c>
      <c r="N3" s="1">
        <v>0.143711346811698</v>
      </c>
      <c r="O3" s="1">
        <v>0.0</v>
      </c>
      <c r="P3" s="1">
        <v>8241651.25262023</v>
      </c>
      <c r="Q3" s="1">
        <v>0.666666666666666</v>
      </c>
      <c r="R3" s="1">
        <v>0.0</v>
      </c>
      <c r="S3" s="3">
        <v>6.48444625771835E8</v>
      </c>
      <c r="T3" s="3">
        <v>7.46578145282794E8</v>
      </c>
      <c r="V3" s="4">
        <f t="shared" si="1"/>
        <v>-0.3333333333</v>
      </c>
      <c r="W3" s="4">
        <f t="shared" si="2"/>
        <v>-1</v>
      </c>
      <c r="X3" s="4">
        <f t="shared" si="3"/>
        <v>0.3333333333</v>
      </c>
      <c r="Y3" s="4">
        <f t="shared" si="4"/>
        <v>14</v>
      </c>
      <c r="Z3" s="4">
        <f t="shared" si="5"/>
        <v>-14</v>
      </c>
      <c r="AA3" s="4">
        <f t="shared" si="6"/>
        <v>44</v>
      </c>
      <c r="AB3" s="4">
        <f t="shared" si="7"/>
        <v>49</v>
      </c>
      <c r="AC3" s="4">
        <f t="shared" si="8"/>
        <v>29</v>
      </c>
      <c r="AD3" s="4">
        <f t="shared" si="9"/>
        <v>10.5</v>
      </c>
      <c r="AE3" s="4">
        <f t="shared" si="10"/>
        <v>17</v>
      </c>
      <c r="AF3" s="4">
        <f t="shared" si="11"/>
        <v>44</v>
      </c>
    </row>
    <row r="4">
      <c r="A4" s="1">
        <v>0.0</v>
      </c>
      <c r="B4" s="1">
        <v>0.62334967147752</v>
      </c>
      <c r="C4" s="1">
        <v>0.4938515926535</v>
      </c>
      <c r="D4" s="1">
        <v>0.885662644098985</v>
      </c>
      <c r="E4" s="1">
        <v>2.10189855774569</v>
      </c>
      <c r="F4" s="3">
        <v>1.85013693332734E7</v>
      </c>
      <c r="G4" s="1">
        <v>0.5</v>
      </c>
      <c r="H4" s="1">
        <v>0.0</v>
      </c>
      <c r="I4" s="3">
        <v>5.36166129466695E8</v>
      </c>
      <c r="J4" s="3">
        <v>7.42870784457193E8</v>
      </c>
      <c r="K4" s="1">
        <v>0.0</v>
      </c>
      <c r="L4" s="1">
        <v>0.76374847562856</v>
      </c>
      <c r="M4" s="1">
        <v>0.707106781186547</v>
      </c>
      <c r="N4" s="1">
        <v>1.0</v>
      </c>
      <c r="O4" s="1">
        <v>1.52749695125712</v>
      </c>
      <c r="P4" s="1">
        <v>0.0</v>
      </c>
      <c r="Q4" s="1">
        <v>0.5</v>
      </c>
      <c r="R4" s="1">
        <v>0.0</v>
      </c>
      <c r="S4" s="3">
        <v>5.41652478032912E8</v>
      </c>
      <c r="T4" s="3">
        <v>7.50472288909461E8</v>
      </c>
      <c r="V4" s="4">
        <f t="shared" si="1"/>
        <v>0</v>
      </c>
      <c r="W4" s="4">
        <f t="shared" si="2"/>
        <v>-1</v>
      </c>
      <c r="X4" s="4">
        <f t="shared" si="3"/>
        <v>0</v>
      </c>
      <c r="Y4" s="4">
        <f t="shared" si="4"/>
        <v>2.5</v>
      </c>
      <c r="Z4" s="4">
        <f t="shared" si="5"/>
        <v>-2.5</v>
      </c>
      <c r="AA4" s="4">
        <f t="shared" si="6"/>
        <v>7</v>
      </c>
      <c r="AB4" s="4">
        <f t="shared" si="7"/>
        <v>7</v>
      </c>
      <c r="AC4" s="4">
        <f t="shared" si="8"/>
        <v>56</v>
      </c>
      <c r="AD4" s="4">
        <f t="shared" si="9"/>
        <v>58</v>
      </c>
      <c r="AE4" s="4">
        <f t="shared" si="10"/>
        <v>30.5</v>
      </c>
      <c r="AF4" s="4">
        <f t="shared" si="11"/>
        <v>30.5</v>
      </c>
    </row>
    <row r="5">
      <c r="A5" s="1">
        <v>0.645783510234904</v>
      </c>
      <c r="B5" s="1">
        <v>0.0</v>
      </c>
      <c r="C5" s="1">
        <v>0.562315155202062</v>
      </c>
      <c r="D5" s="1">
        <v>0.325256604296567</v>
      </c>
      <c r="E5" s="1">
        <v>0.0</v>
      </c>
      <c r="F5" s="1">
        <v>0.0</v>
      </c>
      <c r="G5" s="1">
        <v>0.333333333333333</v>
      </c>
      <c r="H5" s="1">
        <v>0.0</v>
      </c>
      <c r="I5" s="3">
        <v>6.83197994445791E8</v>
      </c>
      <c r="J5" s="3">
        <v>8.0249453023634E8</v>
      </c>
      <c r="K5" s="1">
        <v>0.0</v>
      </c>
      <c r="L5" s="1">
        <v>0.0</v>
      </c>
      <c r="M5" s="1">
        <v>0.225369021726781</v>
      </c>
      <c r="N5" s="1">
        <v>0.674743395703432</v>
      </c>
      <c r="O5" s="1">
        <v>0.0</v>
      </c>
      <c r="P5" s="1">
        <v>0.0</v>
      </c>
      <c r="Q5" s="1">
        <v>0.666666666666666</v>
      </c>
      <c r="R5" s="1">
        <v>0.0</v>
      </c>
      <c r="S5" s="3">
        <v>6.35789804407452E8</v>
      </c>
      <c r="T5" s="3">
        <v>7.46808125551685E8</v>
      </c>
      <c r="V5" s="4">
        <f t="shared" si="1"/>
        <v>-0.3333333333</v>
      </c>
      <c r="W5" s="4">
        <f t="shared" si="2"/>
        <v>-1</v>
      </c>
      <c r="X5" s="4">
        <f t="shared" si="3"/>
        <v>0.3333333333</v>
      </c>
      <c r="Y5" s="4">
        <f t="shared" si="4"/>
        <v>14</v>
      </c>
      <c r="Z5" s="4">
        <f t="shared" si="5"/>
        <v>-14</v>
      </c>
      <c r="AA5" s="4">
        <f t="shared" si="6"/>
        <v>48</v>
      </c>
      <c r="AB5" s="4">
        <f t="shared" si="7"/>
        <v>7</v>
      </c>
      <c r="AC5" s="4">
        <f t="shared" si="8"/>
        <v>10.5</v>
      </c>
      <c r="AD5" s="4">
        <f t="shared" si="9"/>
        <v>10.5</v>
      </c>
      <c r="AE5" s="4">
        <f t="shared" si="10"/>
        <v>17</v>
      </c>
      <c r="AF5" s="4">
        <f t="shared" si="11"/>
        <v>44</v>
      </c>
    </row>
    <row r="6">
      <c r="A6" s="1">
        <v>0.388207437248357</v>
      </c>
      <c r="B6" s="1">
        <v>0.128045841884081</v>
      </c>
      <c r="C6" s="1">
        <v>0.223572612302003</v>
      </c>
      <c r="D6" s="1">
        <v>0.517522296960894</v>
      </c>
      <c r="E6" s="1">
        <v>0.737266678410319</v>
      </c>
      <c r="F6" s="3">
        <v>4.99371093211314E7</v>
      </c>
      <c r="G6" s="1">
        <v>0.285714285714285</v>
      </c>
      <c r="H6" s="1">
        <v>0.0</v>
      </c>
      <c r="I6" s="3">
        <v>6.58463071330692E8</v>
      </c>
      <c r="J6" s="3">
        <v>7.40512885567262E8</v>
      </c>
      <c r="K6" s="1">
        <v>0.703486475076969</v>
      </c>
      <c r="L6" s="1">
        <v>0.0249625081930415</v>
      </c>
      <c r="M6" s="1">
        <v>0.0502573489424786</v>
      </c>
      <c r="N6" s="1">
        <v>0.0685319151792028</v>
      </c>
      <c r="O6" s="1">
        <v>0.149775049158249</v>
      </c>
      <c r="P6" s="3">
        <v>4.47828268278025E7</v>
      </c>
      <c r="Q6" s="1">
        <v>0.714285714285714</v>
      </c>
      <c r="R6" s="1">
        <v>0.0</v>
      </c>
      <c r="S6" s="3">
        <v>6.34714746042223E8</v>
      </c>
      <c r="T6" s="3">
        <v>7.13805422688355E8</v>
      </c>
      <c r="V6" s="4">
        <f t="shared" si="1"/>
        <v>-0.4285714286</v>
      </c>
      <c r="W6" s="4">
        <f t="shared" si="2"/>
        <v>-1</v>
      </c>
      <c r="X6" s="4">
        <f t="shared" si="3"/>
        <v>0.4285714286</v>
      </c>
      <c r="Y6" s="4">
        <f t="shared" si="4"/>
        <v>17.5</v>
      </c>
      <c r="Z6" s="4">
        <f t="shared" si="5"/>
        <v>-17.5</v>
      </c>
      <c r="AA6" s="4">
        <f t="shared" si="6"/>
        <v>30</v>
      </c>
      <c r="AB6" s="4">
        <f t="shared" si="7"/>
        <v>52</v>
      </c>
      <c r="AC6" s="4">
        <f t="shared" si="8"/>
        <v>40</v>
      </c>
      <c r="AD6" s="4">
        <f t="shared" si="9"/>
        <v>23</v>
      </c>
      <c r="AE6" s="4">
        <f t="shared" si="10"/>
        <v>13.5</v>
      </c>
      <c r="AF6" s="4">
        <f t="shared" si="11"/>
        <v>47.5</v>
      </c>
    </row>
    <row r="7">
      <c r="A7" s="1">
        <v>0.546527761731967</v>
      </c>
      <c r="B7" s="1">
        <v>0.0</v>
      </c>
      <c r="C7" s="1">
        <v>0.117138018305091</v>
      </c>
      <c r="D7" s="1">
        <v>0.109837922902956</v>
      </c>
      <c r="E7" s="1">
        <v>0.0</v>
      </c>
      <c r="F7" s="3">
        <v>8.2380136731924E7</v>
      </c>
      <c r="G7" s="1">
        <v>0.571428571428571</v>
      </c>
      <c r="H7" s="1">
        <v>0.0</v>
      </c>
      <c r="I7" s="3">
        <v>5.81365006916564E8</v>
      </c>
      <c r="J7" s="3">
        <v>6.98921489485475E8</v>
      </c>
      <c r="K7" s="1">
        <v>0.462038277283863</v>
      </c>
      <c r="L7" s="1">
        <v>0.0434456706707376</v>
      </c>
      <c r="M7" s="1">
        <v>0.124534782075428</v>
      </c>
      <c r="N7" s="1">
        <v>0.308660744524649</v>
      </c>
      <c r="O7" s="1">
        <v>0.157127429103609</v>
      </c>
      <c r="P7" s="3">
        <v>2.78372571244923E7</v>
      </c>
      <c r="Q7" s="1">
        <v>0.428571428571428</v>
      </c>
      <c r="R7" s="1">
        <v>0.0</v>
      </c>
      <c r="S7" s="3">
        <v>6.45270778441968E8</v>
      </c>
      <c r="T7" s="3">
        <v>7.75749699965363E8</v>
      </c>
      <c r="V7" s="4">
        <f t="shared" si="1"/>
        <v>0.1428571429</v>
      </c>
      <c r="W7" s="4">
        <f t="shared" si="2"/>
        <v>1</v>
      </c>
      <c r="X7" s="4">
        <f t="shared" si="3"/>
        <v>0.1428571429</v>
      </c>
      <c r="Y7" s="4">
        <f t="shared" si="4"/>
        <v>5</v>
      </c>
      <c r="Z7" s="4">
        <f t="shared" si="5"/>
        <v>5</v>
      </c>
      <c r="AA7" s="4">
        <f t="shared" si="6"/>
        <v>42</v>
      </c>
      <c r="AB7" s="4">
        <f t="shared" si="7"/>
        <v>36</v>
      </c>
      <c r="AC7" s="4">
        <f t="shared" si="8"/>
        <v>10.5</v>
      </c>
      <c r="AD7" s="4">
        <f t="shared" si="9"/>
        <v>28</v>
      </c>
      <c r="AE7" s="4">
        <f t="shared" si="10"/>
        <v>35</v>
      </c>
      <c r="AF7" s="4">
        <f t="shared" si="11"/>
        <v>26</v>
      </c>
    </row>
    <row r="8">
      <c r="A8" s="1">
        <v>0.0</v>
      </c>
      <c r="B8" s="1">
        <v>3.8282379448007</v>
      </c>
      <c r="C8" s="1">
        <v>0.707106781186547</v>
      </c>
      <c r="D8" s="1">
        <v>1.0</v>
      </c>
      <c r="E8" s="1">
        <v>12.6579041632679</v>
      </c>
      <c r="F8" s="3">
        <v>4.24114754194296E7</v>
      </c>
      <c r="G8" s="1">
        <v>0.5</v>
      </c>
      <c r="H8" s="1">
        <v>0.0</v>
      </c>
      <c r="I8" s="3">
        <v>9.43208027148447E8</v>
      </c>
      <c r="J8" s="3">
        <v>1.30683664328255E9</v>
      </c>
      <c r="K8" s="1">
        <v>0.0</v>
      </c>
      <c r="L8" s="1">
        <v>0.0</v>
      </c>
      <c r="M8" s="1">
        <v>0.707106781186547</v>
      </c>
      <c r="N8" s="1">
        <v>1.0</v>
      </c>
      <c r="O8" s="1">
        <v>0.0</v>
      </c>
      <c r="P8" s="1">
        <v>0.0</v>
      </c>
      <c r="Q8" s="1">
        <v>0.5</v>
      </c>
      <c r="R8" s="1">
        <v>0.0</v>
      </c>
      <c r="S8" s="3">
        <v>9.04879287536792E8</v>
      </c>
      <c r="T8" s="3">
        <v>1.2537311746909E9</v>
      </c>
      <c r="V8" s="4">
        <f t="shared" si="1"/>
        <v>0</v>
      </c>
      <c r="W8" s="4">
        <f t="shared" si="2"/>
        <v>-1</v>
      </c>
      <c r="X8" s="4">
        <f t="shared" si="3"/>
        <v>0</v>
      </c>
      <c r="Y8" s="4">
        <f t="shared" si="4"/>
        <v>2.5</v>
      </c>
      <c r="Z8" s="4">
        <f t="shared" si="5"/>
        <v>-2.5</v>
      </c>
      <c r="AA8" s="4">
        <f t="shared" si="6"/>
        <v>7</v>
      </c>
      <c r="AB8" s="4">
        <f t="shared" si="7"/>
        <v>7</v>
      </c>
      <c r="AC8" s="4">
        <f t="shared" si="8"/>
        <v>60</v>
      </c>
      <c r="AD8" s="4">
        <f t="shared" si="9"/>
        <v>10.5</v>
      </c>
      <c r="AE8" s="4">
        <f t="shared" si="10"/>
        <v>30.5</v>
      </c>
      <c r="AF8" s="4">
        <f t="shared" si="11"/>
        <v>30.5</v>
      </c>
    </row>
    <row r="9">
      <c r="A9" s="1">
        <v>0.0</v>
      </c>
      <c r="B9" s="1">
        <v>0.289455433315768</v>
      </c>
      <c r="C9" s="1">
        <v>0.596048355080621</v>
      </c>
      <c r="D9" s="1">
        <v>0.640213137739507</v>
      </c>
      <c r="E9" s="1">
        <v>1.0617916405214</v>
      </c>
      <c r="F9" s="3">
        <v>4.20721007968867E7</v>
      </c>
      <c r="G9" s="1">
        <v>0.0</v>
      </c>
      <c r="H9" s="1">
        <v>0.0</v>
      </c>
      <c r="I9" s="3">
        <v>6.82932102851665E8</v>
      </c>
      <c r="J9" s="3">
        <v>9.46218288977101E8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1.0</v>
      </c>
      <c r="R9" s="1">
        <v>0.0</v>
      </c>
      <c r="S9" s="3">
        <v>5.92363116164991E8</v>
      </c>
      <c r="T9" s="3">
        <v>8.20732752001054E8</v>
      </c>
      <c r="V9" s="4">
        <f t="shared" si="1"/>
        <v>-1</v>
      </c>
      <c r="W9" s="4">
        <f t="shared" si="2"/>
        <v>-1</v>
      </c>
      <c r="X9" s="4">
        <f t="shared" si="3"/>
        <v>1</v>
      </c>
      <c r="Y9" s="4">
        <f t="shared" si="4"/>
        <v>28</v>
      </c>
      <c r="Z9" s="4">
        <f t="shared" si="5"/>
        <v>-28</v>
      </c>
      <c r="AA9" s="4">
        <f t="shared" si="6"/>
        <v>7</v>
      </c>
      <c r="AB9" s="4">
        <f t="shared" si="7"/>
        <v>7</v>
      </c>
      <c r="AC9" s="4">
        <f t="shared" si="8"/>
        <v>49</v>
      </c>
      <c r="AD9" s="4">
        <f t="shared" si="9"/>
        <v>10.5</v>
      </c>
      <c r="AE9" s="4">
        <f t="shared" si="10"/>
        <v>3</v>
      </c>
      <c r="AF9" s="4">
        <f t="shared" si="11"/>
        <v>58</v>
      </c>
    </row>
    <row r="10">
      <c r="A10" s="1">
        <v>0.27744847918941</v>
      </c>
      <c r="B10" s="1">
        <v>0.4597145964621</v>
      </c>
      <c r="C10" s="1">
        <v>0.42543115384033</v>
      </c>
      <c r="D10" s="1">
        <v>0.371653574191223</v>
      </c>
      <c r="E10" s="1">
        <v>1.89860279422494</v>
      </c>
      <c r="F10" s="3">
        <v>1.87118798274461E7</v>
      </c>
      <c r="G10" s="1">
        <v>0.0</v>
      </c>
      <c r="H10" s="1">
        <v>0.0</v>
      </c>
      <c r="I10" s="3">
        <v>5.21511802398537E8</v>
      </c>
      <c r="J10" s="3">
        <v>6.30670681306214E8</v>
      </c>
      <c r="K10" s="1">
        <v>0.547809177975924</v>
      </c>
      <c r="L10" s="1">
        <v>0.0</v>
      </c>
      <c r="M10" s="1">
        <v>0.0</v>
      </c>
      <c r="N10" s="1">
        <v>0.0</v>
      </c>
      <c r="O10" s="1">
        <v>0.0</v>
      </c>
      <c r="P10" s="3">
        <v>2.9094899948848E7</v>
      </c>
      <c r="Q10" s="1">
        <v>1.0</v>
      </c>
      <c r="R10" s="1">
        <v>0.0</v>
      </c>
      <c r="S10" s="3">
        <v>4.88079530171399E8</v>
      </c>
      <c r="T10" s="3">
        <v>5.90240616546919E8</v>
      </c>
      <c r="V10" s="4">
        <f t="shared" si="1"/>
        <v>-1</v>
      </c>
      <c r="W10" s="4">
        <f t="shared" si="2"/>
        <v>-1</v>
      </c>
      <c r="X10" s="4">
        <f t="shared" si="3"/>
        <v>1</v>
      </c>
      <c r="Y10" s="4">
        <f t="shared" si="4"/>
        <v>28</v>
      </c>
      <c r="Z10" s="4">
        <f t="shared" si="5"/>
        <v>-28</v>
      </c>
      <c r="AA10" s="4">
        <f t="shared" si="6"/>
        <v>23</v>
      </c>
      <c r="AB10" s="4">
        <f t="shared" si="7"/>
        <v>43</v>
      </c>
      <c r="AC10" s="4">
        <f t="shared" si="8"/>
        <v>54</v>
      </c>
      <c r="AD10" s="4">
        <f t="shared" si="9"/>
        <v>10.5</v>
      </c>
      <c r="AE10" s="4">
        <f t="shared" si="10"/>
        <v>3</v>
      </c>
      <c r="AF10" s="4">
        <f t="shared" si="11"/>
        <v>58</v>
      </c>
    </row>
    <row r="11">
      <c r="A11" s="1">
        <v>0.0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1.0</v>
      </c>
      <c r="H11" s="1">
        <v>0.0</v>
      </c>
      <c r="I11" s="3">
        <v>5.61128556265924E8</v>
      </c>
      <c r="J11" s="3">
        <v>7.77456717429902E8</v>
      </c>
      <c r="K11" s="1">
        <v>0.0</v>
      </c>
      <c r="L11" s="1">
        <v>0.791124240241105</v>
      </c>
      <c r="M11" s="1">
        <v>0.953514561178145</v>
      </c>
      <c r="N11" s="1">
        <v>0.850502009925932</v>
      </c>
      <c r="O11" s="1">
        <v>3.23293688082812</v>
      </c>
      <c r="P11" s="3">
        <v>2.7796293628988E7</v>
      </c>
      <c r="Q11" s="1">
        <v>0.0</v>
      </c>
      <c r="R11" s="1">
        <v>0.0</v>
      </c>
      <c r="S11" s="3">
        <v>5.88728394725304E8</v>
      </c>
      <c r="T11" s="3">
        <v>8.15696878633166E8</v>
      </c>
      <c r="V11" s="4">
        <f t="shared" si="1"/>
        <v>1</v>
      </c>
      <c r="W11" s="4">
        <f t="shared" si="2"/>
        <v>1</v>
      </c>
      <c r="X11" s="4">
        <f t="shared" si="3"/>
        <v>1</v>
      </c>
      <c r="Y11" s="4">
        <f t="shared" si="4"/>
        <v>28</v>
      </c>
      <c r="Z11" s="4">
        <f t="shared" si="5"/>
        <v>28</v>
      </c>
      <c r="AA11" s="4">
        <f t="shared" si="6"/>
        <v>7</v>
      </c>
      <c r="AB11" s="4">
        <f t="shared" si="7"/>
        <v>7</v>
      </c>
      <c r="AC11" s="4">
        <f t="shared" si="8"/>
        <v>10.5</v>
      </c>
      <c r="AD11" s="4">
        <f t="shared" si="9"/>
        <v>59</v>
      </c>
      <c r="AE11" s="4">
        <f t="shared" si="10"/>
        <v>58</v>
      </c>
      <c r="AF11" s="4">
        <f t="shared" si="11"/>
        <v>3</v>
      </c>
    </row>
    <row r="12">
      <c r="A12" s="1">
        <v>0.527028489904123</v>
      </c>
      <c r="B12" s="1">
        <v>0.0551619564934835</v>
      </c>
      <c r="C12" s="1">
        <v>0.0489083380583485</v>
      </c>
      <c r="D12" s="1">
        <v>0.13298549196885</v>
      </c>
      <c r="E12" s="1">
        <v>0.241435421911246</v>
      </c>
      <c r="F12" s="3">
        <v>1.08343467770959E8</v>
      </c>
      <c r="G12" s="1">
        <v>0.6</v>
      </c>
      <c r="H12" s="1">
        <v>0.0</v>
      </c>
      <c r="I12" s="3">
        <v>1.28676918241218E9</v>
      </c>
      <c r="J12" s="3">
        <v>1.53394221326239E9</v>
      </c>
      <c r="K12" s="1">
        <v>0.3356350435482</v>
      </c>
      <c r="L12" s="1">
        <v>0.192053947378595</v>
      </c>
      <c r="M12" s="1">
        <v>0.236881586488366</v>
      </c>
      <c r="N12" s="1">
        <v>0.49925776633471</v>
      </c>
      <c r="O12" s="1">
        <v>0.578672184436997</v>
      </c>
      <c r="P12" s="3">
        <v>7.4934421991884E7</v>
      </c>
      <c r="Q12" s="1">
        <v>0.4</v>
      </c>
      <c r="R12" s="1">
        <v>0.0</v>
      </c>
      <c r="S12" s="3">
        <v>1.37209641179481E9</v>
      </c>
      <c r="T12" s="3">
        <v>1.63565998017205E9</v>
      </c>
      <c r="V12" s="4">
        <f t="shared" si="1"/>
        <v>0.2</v>
      </c>
      <c r="W12" s="4">
        <f t="shared" si="2"/>
        <v>1</v>
      </c>
      <c r="X12" s="4">
        <f t="shared" si="3"/>
        <v>0.2</v>
      </c>
      <c r="Y12" s="4">
        <f t="shared" si="4"/>
        <v>8.5</v>
      </c>
      <c r="Z12" s="4">
        <f t="shared" si="5"/>
        <v>8.5</v>
      </c>
      <c r="AA12" s="4">
        <f t="shared" si="6"/>
        <v>41</v>
      </c>
      <c r="AB12" s="4">
        <f t="shared" si="7"/>
        <v>26</v>
      </c>
      <c r="AC12" s="4">
        <f t="shared" si="8"/>
        <v>32</v>
      </c>
      <c r="AD12" s="4">
        <f t="shared" si="9"/>
        <v>44</v>
      </c>
      <c r="AE12" s="4">
        <f t="shared" si="10"/>
        <v>38.5</v>
      </c>
      <c r="AF12" s="4">
        <f t="shared" si="11"/>
        <v>22.5</v>
      </c>
    </row>
    <row r="13">
      <c r="A13" s="1">
        <v>0.478265644408176</v>
      </c>
      <c r="B13" s="1">
        <v>0.0798820393817158</v>
      </c>
      <c r="C13" s="1">
        <v>0.138810326281848</v>
      </c>
      <c r="D13" s="1">
        <v>0.199384989801386</v>
      </c>
      <c r="E13" s="1">
        <v>0.351523673404399</v>
      </c>
      <c r="F13" s="3">
        <v>7.20840357382524E7</v>
      </c>
      <c r="G13" s="1">
        <v>0.4</v>
      </c>
      <c r="H13" s="1">
        <v>0.0</v>
      </c>
      <c r="I13" s="3">
        <v>9.55691157386921E8</v>
      </c>
      <c r="J13" s="3">
        <v>1.10763441331456E9</v>
      </c>
      <c r="K13" s="1">
        <v>0.590970612024662</v>
      </c>
      <c r="L13" s="1">
        <v>0.0561814733962237</v>
      </c>
      <c r="M13" s="1">
        <v>0.0833501555792022</v>
      </c>
      <c r="N13" s="1">
        <v>0.201720566953099</v>
      </c>
      <c r="O13" s="1">
        <v>0.201798278501329</v>
      </c>
      <c r="P13" s="3">
        <v>6.03026841288488E7</v>
      </c>
      <c r="Q13" s="1">
        <v>0.6</v>
      </c>
      <c r="R13" s="1">
        <v>0.0</v>
      </c>
      <c r="S13" s="3">
        <v>9.57419539409371E8</v>
      </c>
      <c r="T13" s="3">
        <v>1.10963775442685E9</v>
      </c>
      <c r="V13" s="4">
        <f t="shared" si="1"/>
        <v>-0.2</v>
      </c>
      <c r="W13" s="4">
        <f t="shared" si="2"/>
        <v>-1</v>
      </c>
      <c r="X13" s="4">
        <f t="shared" si="3"/>
        <v>0.2</v>
      </c>
      <c r="Y13" s="4">
        <f t="shared" si="4"/>
        <v>8.5</v>
      </c>
      <c r="Z13" s="4">
        <f t="shared" si="5"/>
        <v>-8.5</v>
      </c>
      <c r="AA13" s="4">
        <f t="shared" si="6"/>
        <v>39</v>
      </c>
      <c r="AB13" s="4">
        <f t="shared" si="7"/>
        <v>46</v>
      </c>
      <c r="AC13" s="4">
        <f t="shared" si="8"/>
        <v>36</v>
      </c>
      <c r="AD13" s="4">
        <f t="shared" si="9"/>
        <v>33</v>
      </c>
      <c r="AE13" s="4">
        <f t="shared" si="10"/>
        <v>22.5</v>
      </c>
      <c r="AF13" s="4">
        <f t="shared" si="11"/>
        <v>38.5</v>
      </c>
    </row>
    <row r="14">
      <c r="A14" s="1">
        <v>0.778022596026845</v>
      </c>
      <c r="B14" s="1">
        <v>0.0416116652095553</v>
      </c>
      <c r="C14" s="1">
        <v>0.19195032792751</v>
      </c>
      <c r="D14" s="1">
        <v>0.16263730023744</v>
      </c>
      <c r="E14" s="1">
        <v>0.165124040530363</v>
      </c>
      <c r="F14" s="3">
        <v>8.48571710700373E7</v>
      </c>
      <c r="G14" s="1">
        <v>0.6</v>
      </c>
      <c r="H14" s="1">
        <v>0.0</v>
      </c>
      <c r="I14" s="3">
        <v>9.34294045716844E8</v>
      </c>
      <c r="J14" s="3">
        <v>1.00099898056507E9</v>
      </c>
      <c r="K14" s="1">
        <v>0.829581600836463</v>
      </c>
      <c r="L14" s="1">
        <v>0.0172116860439006</v>
      </c>
      <c r="M14" s="1">
        <v>0.114911245018817</v>
      </c>
      <c r="N14" s="1">
        <v>0.0427990639018484</v>
      </c>
      <c r="O14" s="1">
        <v>0.0516350581317018</v>
      </c>
      <c r="P14" s="3">
        <v>1.59667706917186E8</v>
      </c>
      <c r="Q14" s="1">
        <v>0.4</v>
      </c>
      <c r="R14" s="1">
        <v>0.0</v>
      </c>
      <c r="S14" s="3">
        <v>9.13101312061706E8</v>
      </c>
      <c r="T14" s="3">
        <v>9.78293097705495E8</v>
      </c>
      <c r="V14" s="4">
        <f t="shared" si="1"/>
        <v>0.2</v>
      </c>
      <c r="W14" s="4">
        <f t="shared" si="2"/>
        <v>1</v>
      </c>
      <c r="X14" s="4">
        <f t="shared" si="3"/>
        <v>0.2</v>
      </c>
      <c r="Y14" s="4">
        <f t="shared" si="4"/>
        <v>8.5</v>
      </c>
      <c r="Z14" s="4">
        <f t="shared" si="5"/>
        <v>8.5</v>
      </c>
      <c r="AA14" s="4">
        <f t="shared" si="6"/>
        <v>55</v>
      </c>
      <c r="AB14" s="4">
        <f t="shared" si="7"/>
        <v>59</v>
      </c>
      <c r="AC14" s="4">
        <f t="shared" si="8"/>
        <v>27</v>
      </c>
      <c r="AD14" s="4">
        <f t="shared" si="9"/>
        <v>22</v>
      </c>
      <c r="AE14" s="4">
        <f t="shared" si="10"/>
        <v>38.5</v>
      </c>
      <c r="AF14" s="4">
        <f t="shared" si="11"/>
        <v>22.5</v>
      </c>
    </row>
    <row r="15">
      <c r="A15" s="1">
        <v>0.0</v>
      </c>
      <c r="B15" s="1">
        <v>0.360119552807579</v>
      </c>
      <c r="C15" s="1">
        <v>0.813410608100813</v>
      </c>
      <c r="D15" s="1">
        <v>1.19516994871487</v>
      </c>
      <c r="E15" s="1">
        <v>0.575861725216966</v>
      </c>
      <c r="F15" s="1">
        <v>0.0</v>
      </c>
      <c r="G15" s="1">
        <v>0.0</v>
      </c>
      <c r="H15" s="1">
        <v>0.0</v>
      </c>
      <c r="I15" s="3">
        <v>4.74618816337184E8</v>
      </c>
      <c r="J15" s="3">
        <v>6.45768387708647E8</v>
      </c>
      <c r="K15" s="1">
        <v>0.0535939767020624</v>
      </c>
      <c r="L15" s="1">
        <v>0.0</v>
      </c>
      <c r="M15" s="1">
        <v>0.0</v>
      </c>
      <c r="N15" s="1">
        <v>0.0</v>
      </c>
      <c r="O15" s="1">
        <v>0.0</v>
      </c>
      <c r="P15" s="3">
        <v>1.88786881844242E7</v>
      </c>
      <c r="Q15" s="1">
        <v>1.0</v>
      </c>
      <c r="R15" s="1">
        <v>0.0</v>
      </c>
      <c r="S15" s="3">
        <v>4.24279238123666E8</v>
      </c>
      <c r="T15" s="3">
        <v>5.77276154260887E8</v>
      </c>
      <c r="V15" s="4">
        <f t="shared" si="1"/>
        <v>-1</v>
      </c>
      <c r="W15" s="4">
        <f t="shared" si="2"/>
        <v>-1</v>
      </c>
      <c r="X15" s="4">
        <f t="shared" si="3"/>
        <v>1</v>
      </c>
      <c r="Y15" s="4">
        <f t="shared" si="4"/>
        <v>28</v>
      </c>
      <c r="Z15" s="4">
        <f t="shared" si="5"/>
        <v>-28</v>
      </c>
      <c r="AA15" s="4">
        <f t="shared" si="6"/>
        <v>7</v>
      </c>
      <c r="AB15" s="4">
        <f t="shared" si="7"/>
        <v>14</v>
      </c>
      <c r="AC15" s="4">
        <f t="shared" si="8"/>
        <v>50</v>
      </c>
      <c r="AD15" s="4">
        <f t="shared" si="9"/>
        <v>10.5</v>
      </c>
      <c r="AE15" s="4">
        <f t="shared" si="10"/>
        <v>3</v>
      </c>
      <c r="AF15" s="4">
        <f t="shared" si="11"/>
        <v>58</v>
      </c>
    </row>
    <row r="16">
      <c r="A16" s="1">
        <v>0.192589329890625</v>
      </c>
      <c r="B16" s="1">
        <v>0.428344272119287</v>
      </c>
      <c r="C16" s="1">
        <v>0.370335638695332</v>
      </c>
      <c r="D16" s="1">
        <v>0.550892619076354</v>
      </c>
      <c r="E16" s="1">
        <v>1.56753529473347</v>
      </c>
      <c r="F16" s="3">
        <v>5.21881127542455E7</v>
      </c>
      <c r="G16" s="1">
        <v>0.2</v>
      </c>
      <c r="H16" s="1">
        <v>0.0</v>
      </c>
      <c r="I16" s="3">
        <v>8.75003990989894E8</v>
      </c>
      <c r="J16" s="3">
        <v>9.76720669019628E8</v>
      </c>
      <c r="K16" s="1">
        <v>0.734035689358528</v>
      </c>
      <c r="L16" s="1">
        <v>0.0</v>
      </c>
      <c r="M16" s="1">
        <v>0.0671079345285488</v>
      </c>
      <c r="N16" s="1">
        <v>0.0652464808810627</v>
      </c>
      <c r="O16" s="1">
        <v>0.0</v>
      </c>
      <c r="P16" s="1">
        <v>5907189.27280756</v>
      </c>
      <c r="Q16" s="1">
        <v>0.8</v>
      </c>
      <c r="R16" s="1">
        <v>0.0</v>
      </c>
      <c r="S16" s="3">
        <v>8.07646727031752E8</v>
      </c>
      <c r="T16" s="3">
        <v>9.01533255819293E8</v>
      </c>
      <c r="V16" s="4">
        <f t="shared" si="1"/>
        <v>-0.6</v>
      </c>
      <c r="W16" s="4">
        <f t="shared" si="2"/>
        <v>-1</v>
      </c>
      <c r="X16" s="4">
        <f t="shared" si="3"/>
        <v>0.6</v>
      </c>
      <c r="Y16" s="4">
        <f t="shared" si="4"/>
        <v>23</v>
      </c>
      <c r="Z16" s="4">
        <f t="shared" si="5"/>
        <v>-23</v>
      </c>
      <c r="AA16" s="4">
        <f t="shared" si="6"/>
        <v>20</v>
      </c>
      <c r="AB16" s="4">
        <f t="shared" si="7"/>
        <v>53</v>
      </c>
      <c r="AC16" s="4">
        <f t="shared" si="8"/>
        <v>53</v>
      </c>
      <c r="AD16" s="4">
        <f t="shared" si="9"/>
        <v>10.5</v>
      </c>
      <c r="AE16" s="4">
        <f t="shared" si="10"/>
        <v>8</v>
      </c>
      <c r="AF16" s="4">
        <f t="shared" si="11"/>
        <v>53</v>
      </c>
    </row>
    <row r="17">
      <c r="A17" s="1">
        <v>0.696133648638935</v>
      </c>
      <c r="B17" s="1">
        <v>0.202432795337044</v>
      </c>
      <c r="C17" s="1">
        <v>0.0152189543862703</v>
      </c>
      <c r="D17" s="1">
        <v>0.0600309981529624</v>
      </c>
      <c r="E17" s="1">
        <v>0.809731181348178</v>
      </c>
      <c r="F17" s="3">
        <v>1.63609780180075E8</v>
      </c>
      <c r="G17" s="1">
        <v>0.75</v>
      </c>
      <c r="H17" s="1">
        <v>0.0</v>
      </c>
      <c r="I17" s="3">
        <v>1.07714865278617E9</v>
      </c>
      <c r="J17" s="3">
        <v>1.19016563697643E9</v>
      </c>
      <c r="K17" s="1">
        <v>0.397843891580086</v>
      </c>
      <c r="L17" s="1">
        <v>0.131033868634496</v>
      </c>
      <c r="M17" s="1">
        <v>0.151904582839325</v>
      </c>
      <c r="N17" s="1">
        <v>0.308350349971673</v>
      </c>
      <c r="O17" s="1">
        <v>0.323696123319492</v>
      </c>
      <c r="P17" s="3">
        <v>2.33103953605746E7</v>
      </c>
      <c r="Q17" s="1">
        <v>0.25</v>
      </c>
      <c r="R17" s="1">
        <v>0.0</v>
      </c>
      <c r="S17" s="3">
        <v>1.06996784349268E9</v>
      </c>
      <c r="T17" s="3">
        <v>1.1822313406273E9</v>
      </c>
      <c r="V17" s="4">
        <f t="shared" si="1"/>
        <v>0.5</v>
      </c>
      <c r="W17" s="4">
        <f t="shared" si="2"/>
        <v>1</v>
      </c>
      <c r="X17" s="4">
        <f t="shared" si="3"/>
        <v>0.5</v>
      </c>
      <c r="Y17" s="4">
        <f t="shared" si="4"/>
        <v>20</v>
      </c>
      <c r="Z17" s="4">
        <f t="shared" si="5"/>
        <v>20</v>
      </c>
      <c r="AA17" s="4">
        <f t="shared" si="6"/>
        <v>51</v>
      </c>
      <c r="AB17" s="4">
        <f t="shared" si="7"/>
        <v>31</v>
      </c>
      <c r="AC17" s="4">
        <f t="shared" si="8"/>
        <v>47</v>
      </c>
      <c r="AD17" s="4">
        <f t="shared" si="9"/>
        <v>41</v>
      </c>
      <c r="AE17" s="4">
        <f t="shared" si="10"/>
        <v>50</v>
      </c>
      <c r="AF17" s="4">
        <f t="shared" si="11"/>
        <v>11</v>
      </c>
    </row>
    <row r="18">
      <c r="A18" s="1">
        <v>0.442474759885799</v>
      </c>
      <c r="B18" s="1">
        <v>0.0</v>
      </c>
      <c r="C18" s="1">
        <v>0.0913751706107255</v>
      </c>
      <c r="D18" s="1">
        <v>0.220285167300621</v>
      </c>
      <c r="E18" s="1">
        <v>0.0</v>
      </c>
      <c r="F18" s="3">
        <v>3.37348045847185E7</v>
      </c>
      <c r="G18" s="1">
        <v>0.8</v>
      </c>
      <c r="H18" s="1">
        <v>0.0</v>
      </c>
      <c r="I18" s="3">
        <v>8.18431671496973E8</v>
      </c>
      <c r="J18" s="3">
        <v>9.99886707778007E8</v>
      </c>
      <c r="K18" s="1">
        <v>0.12792940424136</v>
      </c>
      <c r="L18" s="1">
        <v>0.213776456992833</v>
      </c>
      <c r="M18" s="1">
        <v>0.362991568333693</v>
      </c>
      <c r="N18" s="1">
        <v>0.564505746904771</v>
      </c>
      <c r="O18" s="1">
        <v>0.678075925230355</v>
      </c>
      <c r="P18" s="1">
        <v>8191961.18151784</v>
      </c>
      <c r="Q18" s="1">
        <v>0.2</v>
      </c>
      <c r="R18" s="1">
        <v>0.0</v>
      </c>
      <c r="S18" s="3">
        <v>8.98872248566869E8</v>
      </c>
      <c r="T18" s="3">
        <v>1.09816203377069E9</v>
      </c>
      <c r="V18" s="4">
        <f t="shared" si="1"/>
        <v>0.6</v>
      </c>
      <c r="W18" s="4">
        <f t="shared" si="2"/>
        <v>1</v>
      </c>
      <c r="X18" s="4">
        <f t="shared" si="3"/>
        <v>0.6</v>
      </c>
      <c r="Y18" s="4">
        <f t="shared" si="4"/>
        <v>23</v>
      </c>
      <c r="Z18" s="4">
        <f t="shared" si="5"/>
        <v>23</v>
      </c>
      <c r="AA18" s="4">
        <f t="shared" si="6"/>
        <v>34</v>
      </c>
      <c r="AB18" s="4">
        <f t="shared" si="7"/>
        <v>18</v>
      </c>
      <c r="AC18" s="4">
        <f t="shared" si="8"/>
        <v>10.5</v>
      </c>
      <c r="AD18" s="4">
        <f t="shared" si="9"/>
        <v>48</v>
      </c>
      <c r="AE18" s="4">
        <f t="shared" si="10"/>
        <v>53</v>
      </c>
      <c r="AF18" s="4">
        <f t="shared" si="11"/>
        <v>8</v>
      </c>
    </row>
    <row r="19">
      <c r="A19" s="1">
        <v>0.967352066803322</v>
      </c>
      <c r="B19" s="1">
        <v>0.0</v>
      </c>
      <c r="C19" s="1">
        <v>0.32535266894707</v>
      </c>
      <c r="D19" s="1">
        <v>0.00887848582899561</v>
      </c>
      <c r="E19" s="1">
        <v>0.0</v>
      </c>
      <c r="F19" s="1">
        <v>0.0</v>
      </c>
      <c r="G19" s="1">
        <v>0.666666666666666</v>
      </c>
      <c r="H19" s="1">
        <v>0.0</v>
      </c>
      <c r="I19" s="3">
        <v>8.76526172601724E8</v>
      </c>
      <c r="J19" s="3">
        <v>8.90455537990034E8</v>
      </c>
      <c r="K19" s="1">
        <v>0.470799170643292</v>
      </c>
      <c r="L19" s="1">
        <v>0.420070858035028</v>
      </c>
      <c r="M19" s="1">
        <v>0.424100100505721</v>
      </c>
      <c r="N19" s="1">
        <v>0.39763863188143</v>
      </c>
      <c r="O19" s="1">
        <v>2.83043122845499</v>
      </c>
      <c r="P19" s="3">
        <v>2.68503349880385E7</v>
      </c>
      <c r="Q19" s="1">
        <v>0.333333333333333</v>
      </c>
      <c r="R19" s="1">
        <v>0.0</v>
      </c>
      <c r="S19" s="3">
        <v>9.29010529680788E8</v>
      </c>
      <c r="T19" s="3">
        <v>9.43773946738123E8</v>
      </c>
      <c r="V19" s="4">
        <f t="shared" si="1"/>
        <v>0.3333333333</v>
      </c>
      <c r="W19" s="4">
        <f t="shared" si="2"/>
        <v>1</v>
      </c>
      <c r="X19" s="4">
        <f t="shared" si="3"/>
        <v>0.3333333333</v>
      </c>
      <c r="Y19" s="4">
        <f t="shared" si="4"/>
        <v>14</v>
      </c>
      <c r="Z19" s="4">
        <f t="shared" si="5"/>
        <v>14</v>
      </c>
      <c r="AA19" s="4">
        <f t="shared" si="6"/>
        <v>60</v>
      </c>
      <c r="AB19" s="4">
        <f t="shared" si="7"/>
        <v>38</v>
      </c>
      <c r="AC19" s="4">
        <f t="shared" si="8"/>
        <v>10.5</v>
      </c>
      <c r="AD19" s="4">
        <f t="shared" si="9"/>
        <v>52</v>
      </c>
      <c r="AE19" s="4">
        <f t="shared" si="10"/>
        <v>44</v>
      </c>
      <c r="AF19" s="4">
        <f t="shared" si="11"/>
        <v>17</v>
      </c>
    </row>
    <row r="20">
      <c r="A20" s="1">
        <v>0.344134252339386</v>
      </c>
      <c r="B20" s="1">
        <v>0.198322749889407</v>
      </c>
      <c r="C20" s="1">
        <v>0.0962496560322321</v>
      </c>
      <c r="D20" s="1">
        <v>0.361666034158675</v>
      </c>
      <c r="E20" s="1">
        <v>0.793290999557631</v>
      </c>
      <c r="F20" s="3">
        <v>6.34195744074089E7</v>
      </c>
      <c r="G20" s="1">
        <v>0.75</v>
      </c>
      <c r="H20" s="1">
        <v>0.0</v>
      </c>
      <c r="I20" s="3">
        <v>8.59717256261487E8</v>
      </c>
      <c r="J20" s="3">
        <v>1.06899464341697E9</v>
      </c>
      <c r="K20" s="1">
        <v>0.0</v>
      </c>
      <c r="L20" s="1">
        <v>0.0</v>
      </c>
      <c r="M20" s="1">
        <v>0.648322213024813</v>
      </c>
      <c r="N20" s="1">
        <v>1.0</v>
      </c>
      <c r="O20" s="1">
        <v>0.0</v>
      </c>
      <c r="P20" s="1">
        <v>0.0</v>
      </c>
      <c r="Q20" s="1">
        <v>0.25</v>
      </c>
      <c r="R20" s="1">
        <v>0.0</v>
      </c>
      <c r="S20" s="3">
        <v>9.80449236695496E8</v>
      </c>
      <c r="T20" s="3">
        <v>1.21911623379799E9</v>
      </c>
      <c r="V20" s="4">
        <f t="shared" si="1"/>
        <v>0.5</v>
      </c>
      <c r="W20" s="4">
        <f t="shared" si="2"/>
        <v>1</v>
      </c>
      <c r="X20" s="4">
        <f t="shared" si="3"/>
        <v>0.5</v>
      </c>
      <c r="Y20" s="4">
        <f t="shared" si="4"/>
        <v>20</v>
      </c>
      <c r="Z20" s="4">
        <f t="shared" si="5"/>
        <v>20</v>
      </c>
      <c r="AA20" s="4">
        <f t="shared" si="6"/>
        <v>27</v>
      </c>
      <c r="AB20" s="4">
        <f t="shared" si="7"/>
        <v>7</v>
      </c>
      <c r="AC20" s="4">
        <f t="shared" si="8"/>
        <v>45</v>
      </c>
      <c r="AD20" s="4">
        <f t="shared" si="9"/>
        <v>10.5</v>
      </c>
      <c r="AE20" s="4">
        <f t="shared" si="10"/>
        <v>50</v>
      </c>
      <c r="AF20" s="4">
        <f t="shared" si="11"/>
        <v>11</v>
      </c>
    </row>
    <row r="21">
      <c r="A21" s="1">
        <v>0.450344721599827</v>
      </c>
      <c r="B21" s="1">
        <v>0.0</v>
      </c>
      <c r="C21" s="1">
        <v>0.0817046344197208</v>
      </c>
      <c r="D21" s="1">
        <v>0.173223185181914</v>
      </c>
      <c r="E21" s="1">
        <v>0.0</v>
      </c>
      <c r="F21" s="3">
        <v>6.61340916982623E7</v>
      </c>
      <c r="G21" s="1">
        <v>0.714285714285714</v>
      </c>
      <c r="H21" s="1">
        <v>0.0</v>
      </c>
      <c r="I21" s="3">
        <v>7.58529526764421E8</v>
      </c>
      <c r="J21" s="3">
        <v>9.2522936695052E8</v>
      </c>
      <c r="K21" s="1">
        <v>0.290181481528249</v>
      </c>
      <c r="L21" s="1">
        <v>0.0808822741199954</v>
      </c>
      <c r="M21" s="1">
        <v>0.185027355811706</v>
      </c>
      <c r="N21" s="1">
        <v>0.267772102924637</v>
      </c>
      <c r="O21" s="1">
        <v>0.317790907196808</v>
      </c>
      <c r="P21" s="3">
        <v>3.34838468646398E7</v>
      </c>
      <c r="Q21" s="1">
        <v>0.285714285714285</v>
      </c>
      <c r="R21" s="1">
        <v>0.0</v>
      </c>
      <c r="S21" s="3">
        <v>7.2307258678618E8</v>
      </c>
      <c r="T21" s="3">
        <v>8.81980077592992E8</v>
      </c>
      <c r="V21" s="4">
        <f t="shared" si="1"/>
        <v>0.4285714286</v>
      </c>
      <c r="W21" s="4">
        <f t="shared" si="2"/>
        <v>1</v>
      </c>
      <c r="X21" s="4">
        <f t="shared" si="3"/>
        <v>0.4285714286</v>
      </c>
      <c r="Y21" s="4">
        <f t="shared" si="4"/>
        <v>17.5</v>
      </c>
      <c r="Z21" s="4">
        <f t="shared" si="5"/>
        <v>17.5</v>
      </c>
      <c r="AA21" s="4">
        <f t="shared" si="6"/>
        <v>35</v>
      </c>
      <c r="AB21" s="4">
        <f t="shared" si="7"/>
        <v>24</v>
      </c>
      <c r="AC21" s="4">
        <f t="shared" si="8"/>
        <v>10.5</v>
      </c>
      <c r="AD21" s="4">
        <f t="shared" si="9"/>
        <v>37</v>
      </c>
      <c r="AE21" s="4">
        <f t="shared" si="10"/>
        <v>47.5</v>
      </c>
      <c r="AF21" s="4">
        <f t="shared" si="11"/>
        <v>13.5</v>
      </c>
    </row>
    <row r="22">
      <c r="A22" s="1">
        <v>0.0</v>
      </c>
      <c r="B22" s="1">
        <v>0.070761165461835</v>
      </c>
      <c r="C22" s="1">
        <v>0.30095658377125</v>
      </c>
      <c r="D22" s="1">
        <v>0.524254067395018</v>
      </c>
      <c r="E22" s="1">
        <v>0.14152233092367</v>
      </c>
      <c r="F22" s="1">
        <v>0.0</v>
      </c>
      <c r="G22" s="1">
        <v>0.25</v>
      </c>
      <c r="H22" s="1">
        <v>0.0</v>
      </c>
      <c r="I22" s="3">
        <v>6.78663915408615E8</v>
      </c>
      <c r="J22" s="3">
        <v>8.80096677466789E8</v>
      </c>
      <c r="K22" s="1">
        <v>0.22714556754127</v>
      </c>
      <c r="L22" s="1">
        <v>0.407236181759578</v>
      </c>
      <c r="M22" s="1">
        <v>0.204857812425316</v>
      </c>
      <c r="N22" s="1">
        <v>0.59902121302753</v>
      </c>
      <c r="O22" s="1">
        <v>1.62894472703831</v>
      </c>
      <c r="P22" s="1">
        <v>4340709.06127086</v>
      </c>
      <c r="Q22" s="1">
        <v>0.75</v>
      </c>
      <c r="R22" s="1">
        <v>0.0</v>
      </c>
      <c r="S22" s="3">
        <v>7.07453027419452E8</v>
      </c>
      <c r="T22" s="3">
        <v>9.17430665692892E8</v>
      </c>
      <c r="V22" s="4">
        <f t="shared" si="1"/>
        <v>-0.5</v>
      </c>
      <c r="W22" s="4">
        <f t="shared" si="2"/>
        <v>-1</v>
      </c>
      <c r="X22" s="4">
        <f t="shared" si="3"/>
        <v>0.5</v>
      </c>
      <c r="Y22" s="4">
        <f t="shared" si="4"/>
        <v>20</v>
      </c>
      <c r="Z22" s="4">
        <f t="shared" si="5"/>
        <v>-20</v>
      </c>
      <c r="AA22" s="4">
        <f t="shared" si="6"/>
        <v>7</v>
      </c>
      <c r="AB22" s="4">
        <f t="shared" si="7"/>
        <v>21</v>
      </c>
      <c r="AC22" s="4">
        <f t="shared" si="8"/>
        <v>35</v>
      </c>
      <c r="AD22" s="4">
        <f t="shared" si="9"/>
        <v>51</v>
      </c>
      <c r="AE22" s="4">
        <f t="shared" si="10"/>
        <v>11</v>
      </c>
      <c r="AF22" s="4">
        <f t="shared" si="11"/>
        <v>50</v>
      </c>
    </row>
    <row r="23">
      <c r="A23" s="1">
        <v>0.412971315421716</v>
      </c>
      <c r="B23" s="1">
        <v>0.594631915037007</v>
      </c>
      <c r="C23" s="1">
        <v>0.467903140719997</v>
      </c>
      <c r="D23" s="1">
        <v>0.445512460573252</v>
      </c>
      <c r="E23" s="1">
        <v>2.77198062724313</v>
      </c>
      <c r="F23" s="3">
        <v>1.58138540525717E7</v>
      </c>
      <c r="G23" s="1">
        <v>0.0</v>
      </c>
      <c r="H23" s="1">
        <v>0.0</v>
      </c>
      <c r="I23" s="3">
        <v>5.94923529811568E8</v>
      </c>
      <c r="J23" s="3">
        <v>6.43350344902827E8</v>
      </c>
      <c r="K23" s="1">
        <v>0.758328324616809</v>
      </c>
      <c r="L23" s="1">
        <v>0.0</v>
      </c>
      <c r="M23" s="1">
        <v>0.0</v>
      </c>
      <c r="N23" s="1">
        <v>0.0</v>
      </c>
      <c r="O23" s="1">
        <v>0.0</v>
      </c>
      <c r="P23" s="3">
        <v>2.07251144077499E7</v>
      </c>
      <c r="Q23" s="1">
        <v>1.0</v>
      </c>
      <c r="R23" s="1">
        <v>0.0</v>
      </c>
      <c r="S23" s="3">
        <v>5.76301668812438E8</v>
      </c>
      <c r="T23" s="3">
        <v>6.2321268145799E8</v>
      </c>
      <c r="V23" s="4">
        <f t="shared" si="1"/>
        <v>-1</v>
      </c>
      <c r="W23" s="4">
        <f t="shared" si="2"/>
        <v>-1</v>
      </c>
      <c r="X23" s="4">
        <f t="shared" si="3"/>
        <v>1</v>
      </c>
      <c r="Y23" s="4">
        <f t="shared" si="4"/>
        <v>28</v>
      </c>
      <c r="Z23" s="4">
        <f t="shared" si="5"/>
        <v>-28</v>
      </c>
      <c r="AA23" s="4">
        <f t="shared" si="6"/>
        <v>32</v>
      </c>
      <c r="AB23" s="4">
        <f t="shared" si="7"/>
        <v>54</v>
      </c>
      <c r="AC23" s="4">
        <f t="shared" si="8"/>
        <v>55</v>
      </c>
      <c r="AD23" s="4">
        <f t="shared" si="9"/>
        <v>10.5</v>
      </c>
      <c r="AE23" s="4">
        <f t="shared" si="10"/>
        <v>3</v>
      </c>
      <c r="AF23" s="4">
        <f t="shared" si="11"/>
        <v>58</v>
      </c>
    </row>
    <row r="24">
      <c r="A24" s="1">
        <v>0.302589508356674</v>
      </c>
      <c r="B24" s="1">
        <v>0.0402572193906774</v>
      </c>
      <c r="C24" s="1">
        <v>0.0930843634898425</v>
      </c>
      <c r="D24" s="1">
        <v>0.189094739146877</v>
      </c>
      <c r="E24" s="1">
        <v>0.201286096953387</v>
      </c>
      <c r="F24" s="3">
        <v>1.48833253317695E8</v>
      </c>
      <c r="G24" s="1">
        <v>0.5</v>
      </c>
      <c r="H24" s="1">
        <v>0.0</v>
      </c>
      <c r="I24" s="3">
        <v>1.05307530112438E9</v>
      </c>
      <c r="J24" s="3">
        <v>1.33527339424749E9</v>
      </c>
      <c r="K24" s="1">
        <v>0.383549868006504</v>
      </c>
      <c r="L24" s="1">
        <v>0.0919659908625201</v>
      </c>
      <c r="M24" s="1">
        <v>0.112409738902193</v>
      </c>
      <c r="N24" s="1">
        <v>0.355994628686778</v>
      </c>
      <c r="O24" s="1">
        <v>0.459829954312601</v>
      </c>
      <c r="P24" s="1">
        <v>6235419.0823739</v>
      </c>
      <c r="Q24" s="1">
        <v>0.5</v>
      </c>
      <c r="R24" s="1">
        <v>0.0</v>
      </c>
      <c r="S24" s="3">
        <v>1.14294136903926E9</v>
      </c>
      <c r="T24" s="3">
        <v>1.44922144198596E9</v>
      </c>
      <c r="V24" s="4">
        <f t="shared" si="1"/>
        <v>0</v>
      </c>
      <c r="W24" s="4">
        <f t="shared" si="2"/>
        <v>-1</v>
      </c>
      <c r="X24" s="4">
        <f t="shared" si="3"/>
        <v>0</v>
      </c>
      <c r="Y24" s="4">
        <f t="shared" si="4"/>
        <v>2.5</v>
      </c>
      <c r="Z24" s="4">
        <f t="shared" si="5"/>
        <v>-2.5</v>
      </c>
      <c r="AA24" s="4">
        <f t="shared" si="6"/>
        <v>25</v>
      </c>
      <c r="AB24" s="4">
        <f t="shared" si="7"/>
        <v>29</v>
      </c>
      <c r="AC24" s="4">
        <f t="shared" si="8"/>
        <v>25</v>
      </c>
      <c r="AD24" s="4">
        <f t="shared" si="9"/>
        <v>39</v>
      </c>
      <c r="AE24" s="4">
        <f t="shared" si="10"/>
        <v>30.5</v>
      </c>
      <c r="AF24" s="4">
        <f t="shared" si="11"/>
        <v>30.5</v>
      </c>
    </row>
    <row r="25">
      <c r="A25" s="1">
        <v>0.08310967051976</v>
      </c>
      <c r="B25" s="1">
        <v>0.143891748286795</v>
      </c>
      <c r="C25" s="1">
        <v>0.318702155372638</v>
      </c>
      <c r="D25" s="1">
        <v>0.364576342328016</v>
      </c>
      <c r="E25" s="1">
        <v>0.391056552468712</v>
      </c>
      <c r="F25" s="3">
        <v>1.68248411616942E7</v>
      </c>
      <c r="G25" s="1">
        <v>0.166666666666666</v>
      </c>
      <c r="H25" s="1">
        <v>0.0</v>
      </c>
      <c r="I25" s="3">
        <v>8.01548460760166E8</v>
      </c>
      <c r="J25" s="3">
        <v>9.93582642557386E8</v>
      </c>
      <c r="K25" s="1">
        <v>0.432398452295464</v>
      </c>
      <c r="L25" s="1">
        <v>0.0</v>
      </c>
      <c r="M25" s="1">
        <v>0.0495900043918496</v>
      </c>
      <c r="N25" s="1">
        <v>0.0968226559059288</v>
      </c>
      <c r="O25" s="1">
        <v>0.0</v>
      </c>
      <c r="P25" s="3">
        <v>2.95303357841544E7</v>
      </c>
      <c r="Q25" s="1">
        <v>0.833333333333333</v>
      </c>
      <c r="R25" s="1">
        <v>0.0</v>
      </c>
      <c r="S25" s="3">
        <v>7.52032625098602E8</v>
      </c>
      <c r="T25" s="3">
        <v>9.32203761908536E8</v>
      </c>
      <c r="V25" s="4">
        <f t="shared" si="1"/>
        <v>-0.6666666667</v>
      </c>
      <c r="W25" s="4">
        <f t="shared" si="2"/>
        <v>-1</v>
      </c>
      <c r="X25" s="4">
        <f t="shared" si="3"/>
        <v>0.6666666667</v>
      </c>
      <c r="Y25" s="4">
        <f t="shared" si="4"/>
        <v>25</v>
      </c>
      <c r="Z25" s="4">
        <f t="shared" si="5"/>
        <v>-25</v>
      </c>
      <c r="AA25" s="4">
        <f t="shared" si="6"/>
        <v>16</v>
      </c>
      <c r="AB25" s="4">
        <f t="shared" si="7"/>
        <v>33</v>
      </c>
      <c r="AC25" s="4">
        <f t="shared" si="8"/>
        <v>42</v>
      </c>
      <c r="AD25" s="4">
        <f t="shared" si="9"/>
        <v>10.5</v>
      </c>
      <c r="AE25" s="4">
        <f t="shared" si="10"/>
        <v>6</v>
      </c>
      <c r="AF25" s="4">
        <f t="shared" si="11"/>
        <v>55</v>
      </c>
    </row>
    <row r="26">
      <c r="A26" s="1">
        <v>0.826168178971638</v>
      </c>
      <c r="B26" s="1">
        <v>0.016205739147371</v>
      </c>
      <c r="C26" s="1">
        <v>0.0282569590147053</v>
      </c>
      <c r="D26" s="1">
        <v>0.0780759868685688</v>
      </c>
      <c r="E26" s="1">
        <v>0.0883167695708916</v>
      </c>
      <c r="F26" s="3">
        <v>2.48569973904298E7</v>
      </c>
      <c r="G26" s="1">
        <v>0.666666666666666</v>
      </c>
      <c r="H26" s="1">
        <v>0.0</v>
      </c>
      <c r="I26" s="3">
        <v>5.36439425909854E8</v>
      </c>
      <c r="J26" s="3">
        <v>5.73766822460792E8</v>
      </c>
      <c r="K26" s="1">
        <v>0.787907941943916</v>
      </c>
      <c r="L26" s="1">
        <v>0.0415859742653988</v>
      </c>
      <c r="M26" s="1">
        <v>0.235706327092873</v>
      </c>
      <c r="N26" s="1">
        <v>0.1275200535468</v>
      </c>
      <c r="O26" s="1">
        <v>0.124757922796196</v>
      </c>
      <c r="P26" s="3">
        <v>1.19192388768774E7</v>
      </c>
      <c r="Q26" s="1">
        <v>0.333333333333333</v>
      </c>
      <c r="R26" s="1">
        <v>0.0</v>
      </c>
      <c r="S26" s="3">
        <v>5.50862453471947E8</v>
      </c>
      <c r="T26" s="3">
        <v>5.89193455403623E8</v>
      </c>
      <c r="V26" s="4">
        <f t="shared" si="1"/>
        <v>0.3333333333</v>
      </c>
      <c r="W26" s="4">
        <f t="shared" si="2"/>
        <v>1</v>
      </c>
      <c r="X26" s="4">
        <f t="shared" si="3"/>
        <v>0.3333333333</v>
      </c>
      <c r="Y26" s="4">
        <f t="shared" si="4"/>
        <v>14</v>
      </c>
      <c r="Z26" s="4">
        <f t="shared" si="5"/>
        <v>14</v>
      </c>
      <c r="AA26" s="4">
        <f t="shared" si="6"/>
        <v>58</v>
      </c>
      <c r="AB26" s="4">
        <f t="shared" si="7"/>
        <v>56</v>
      </c>
      <c r="AC26" s="4">
        <f t="shared" si="8"/>
        <v>21</v>
      </c>
      <c r="AD26" s="4">
        <f t="shared" si="9"/>
        <v>26</v>
      </c>
      <c r="AE26" s="4">
        <f t="shared" si="10"/>
        <v>44</v>
      </c>
      <c r="AF26" s="4">
        <f t="shared" si="11"/>
        <v>17</v>
      </c>
    </row>
    <row r="27">
      <c r="A27" s="1">
        <v>0.588599420664844</v>
      </c>
      <c r="B27" s="1">
        <v>0.054670279822863</v>
      </c>
      <c r="C27" s="1">
        <v>0.140195206497689</v>
      </c>
      <c r="D27" s="1">
        <v>0.100753469593298</v>
      </c>
      <c r="E27" s="1">
        <v>0.218681119291452</v>
      </c>
      <c r="F27" s="3">
        <v>9.90361413210103E7</v>
      </c>
      <c r="G27" s="1">
        <v>0.6</v>
      </c>
      <c r="H27" s="1">
        <v>0.0</v>
      </c>
      <c r="I27" s="3">
        <v>9.93353317151739E8</v>
      </c>
      <c r="J27" s="3">
        <v>1.18190501766732E9</v>
      </c>
      <c r="K27" s="1">
        <v>0.524420365488408</v>
      </c>
      <c r="L27" s="1">
        <v>0.0621666819391984</v>
      </c>
      <c r="M27" s="1">
        <v>0.180524053996684</v>
      </c>
      <c r="N27" s="1">
        <v>0.312513566029902</v>
      </c>
      <c r="O27" s="1">
        <v>0.20710094034795</v>
      </c>
      <c r="P27" s="3">
        <v>9.739917700293E7</v>
      </c>
      <c r="Q27" s="1">
        <v>0.4</v>
      </c>
      <c r="R27" s="1">
        <v>0.0</v>
      </c>
      <c r="S27" s="3">
        <v>1.1314444177893E9</v>
      </c>
      <c r="T27" s="3">
        <v>1.34620805398598E9</v>
      </c>
      <c r="V27" s="4">
        <f t="shared" si="1"/>
        <v>0.2</v>
      </c>
      <c r="W27" s="4">
        <f t="shared" si="2"/>
        <v>1</v>
      </c>
      <c r="X27" s="4">
        <f t="shared" si="3"/>
        <v>0.2</v>
      </c>
      <c r="Y27" s="4">
        <f t="shared" si="4"/>
        <v>8.5</v>
      </c>
      <c r="Z27" s="4">
        <f t="shared" si="5"/>
        <v>8.5</v>
      </c>
      <c r="AA27" s="4">
        <f t="shared" si="6"/>
        <v>45</v>
      </c>
      <c r="AB27" s="4">
        <f t="shared" si="7"/>
        <v>40</v>
      </c>
      <c r="AC27" s="4">
        <f t="shared" si="8"/>
        <v>31</v>
      </c>
      <c r="AD27" s="4">
        <f t="shared" si="9"/>
        <v>34</v>
      </c>
      <c r="AE27" s="4">
        <f t="shared" si="10"/>
        <v>38.5</v>
      </c>
      <c r="AF27" s="4">
        <f t="shared" si="11"/>
        <v>22.5</v>
      </c>
    </row>
    <row r="28">
      <c r="A28" s="1">
        <v>0.0</v>
      </c>
      <c r="B28" s="1">
        <v>0.752191590539184</v>
      </c>
      <c r="C28" s="1">
        <v>0.72514486727833</v>
      </c>
      <c r="D28" s="1">
        <v>1.0</v>
      </c>
      <c r="E28" s="1">
        <v>1.98068585197317</v>
      </c>
      <c r="F28" s="3">
        <v>1.61124561528084E8</v>
      </c>
      <c r="G28" s="1">
        <v>0.333333333333333</v>
      </c>
      <c r="H28" s="1">
        <v>0.0</v>
      </c>
      <c r="I28" s="3">
        <v>1.0951918891807E9</v>
      </c>
      <c r="J28" s="3">
        <v>1.4845087103692E9</v>
      </c>
      <c r="K28" s="1">
        <v>0.0646037337978592</v>
      </c>
      <c r="L28" s="1">
        <v>0.0</v>
      </c>
      <c r="M28" s="1">
        <v>0.364741812707771</v>
      </c>
      <c r="N28" s="1">
        <v>0.896927264411126</v>
      </c>
      <c r="O28" s="1">
        <v>0.0</v>
      </c>
      <c r="P28" s="1">
        <v>0.0</v>
      </c>
      <c r="Q28" s="1">
        <v>0.666666666666666</v>
      </c>
      <c r="R28" s="1">
        <v>0.0</v>
      </c>
      <c r="S28" s="3">
        <v>1.06670477639361E9</v>
      </c>
      <c r="T28" s="3">
        <v>1.44589474036611E9</v>
      </c>
      <c r="V28" s="4">
        <f t="shared" si="1"/>
        <v>-0.3333333333</v>
      </c>
      <c r="W28" s="4">
        <f t="shared" si="2"/>
        <v>-1</v>
      </c>
      <c r="X28" s="4">
        <f t="shared" si="3"/>
        <v>0.3333333333</v>
      </c>
      <c r="Y28" s="4">
        <f t="shared" si="4"/>
        <v>14</v>
      </c>
      <c r="Z28" s="4">
        <f t="shared" si="5"/>
        <v>-14</v>
      </c>
      <c r="AA28" s="4">
        <f t="shared" si="6"/>
        <v>7</v>
      </c>
      <c r="AB28" s="4">
        <f t="shared" si="7"/>
        <v>15</v>
      </c>
      <c r="AC28" s="4">
        <f t="shared" si="8"/>
        <v>57</v>
      </c>
      <c r="AD28" s="4">
        <f t="shared" si="9"/>
        <v>10.5</v>
      </c>
      <c r="AE28" s="4">
        <f t="shared" si="10"/>
        <v>17</v>
      </c>
      <c r="AF28" s="4">
        <f t="shared" si="11"/>
        <v>44</v>
      </c>
    </row>
    <row r="29">
      <c r="A29" s="1">
        <v>0.113893909298576</v>
      </c>
      <c r="B29" s="1">
        <v>0.0517846766260492</v>
      </c>
      <c r="C29" s="1">
        <v>0.140255361384362</v>
      </c>
      <c r="D29" s="1">
        <v>0.453433524153297</v>
      </c>
      <c r="E29" s="1">
        <v>0.207138706504197</v>
      </c>
      <c r="F29" s="3">
        <v>1.31365703886852E7</v>
      </c>
      <c r="G29" s="1">
        <v>0.5</v>
      </c>
      <c r="H29" s="1">
        <v>0.0</v>
      </c>
      <c r="I29" s="3">
        <v>6.99232348367934E8</v>
      </c>
      <c r="J29" s="3">
        <v>9.22785209366345E8</v>
      </c>
      <c r="K29" s="1">
        <v>0.154163509691948</v>
      </c>
      <c r="L29" s="1">
        <v>0.030619125056382</v>
      </c>
      <c r="M29" s="1">
        <v>0.0808851578169895</v>
      </c>
      <c r="N29" s="1">
        <v>0.114253819911663</v>
      </c>
      <c r="O29" s="1">
        <v>0.122476500225528</v>
      </c>
      <c r="P29" s="3">
        <v>8.73029575130907E7</v>
      </c>
      <c r="Q29" s="1">
        <v>0.5</v>
      </c>
      <c r="R29" s="1">
        <v>0.0</v>
      </c>
      <c r="S29" s="3">
        <v>6.28692819470192E8</v>
      </c>
      <c r="T29" s="3">
        <v>8.29693193124356E8</v>
      </c>
      <c r="V29" s="4">
        <f t="shared" si="1"/>
        <v>0</v>
      </c>
      <c r="W29" s="4">
        <f t="shared" si="2"/>
        <v>-1</v>
      </c>
      <c r="X29" s="4">
        <f t="shared" si="3"/>
        <v>0</v>
      </c>
      <c r="Y29" s="4">
        <f t="shared" si="4"/>
        <v>2.5</v>
      </c>
      <c r="Z29" s="4">
        <f t="shared" si="5"/>
        <v>-2.5</v>
      </c>
      <c r="AA29" s="4">
        <f t="shared" si="6"/>
        <v>17</v>
      </c>
      <c r="AB29" s="4">
        <f t="shared" si="7"/>
        <v>19</v>
      </c>
      <c r="AC29" s="4">
        <f t="shared" si="8"/>
        <v>30</v>
      </c>
      <c r="AD29" s="4">
        <f t="shared" si="9"/>
        <v>24</v>
      </c>
      <c r="AE29" s="4">
        <f t="shared" si="10"/>
        <v>30.5</v>
      </c>
      <c r="AF29" s="4">
        <f t="shared" si="11"/>
        <v>30.5</v>
      </c>
    </row>
    <row r="30">
      <c r="A30" s="1">
        <v>0.824664796496731</v>
      </c>
      <c r="B30" s="1">
        <v>0.0</v>
      </c>
      <c r="C30" s="1">
        <v>0.0207367885284749</v>
      </c>
      <c r="D30" s="1">
        <v>0.0155448499295739</v>
      </c>
      <c r="E30" s="1">
        <v>0.0</v>
      </c>
      <c r="F30" s="3">
        <v>5.74944149124925E7</v>
      </c>
      <c r="G30" s="1">
        <v>0.8</v>
      </c>
      <c r="H30" s="1">
        <v>0.0</v>
      </c>
      <c r="I30" s="3">
        <v>4.17798166260447E8</v>
      </c>
      <c r="J30" s="3">
        <v>4.481091199543E8</v>
      </c>
      <c r="K30" s="1">
        <v>0.614600112773236</v>
      </c>
      <c r="L30" s="1">
        <v>0.198666267356237</v>
      </c>
      <c r="M30" s="1">
        <v>0.318559153351733</v>
      </c>
      <c r="N30" s="1">
        <v>0.320790125863726</v>
      </c>
      <c r="O30" s="1">
        <v>0.677937181630736</v>
      </c>
      <c r="P30" s="3">
        <v>3.39947843534707E7</v>
      </c>
      <c r="Q30" s="1">
        <v>0.2</v>
      </c>
      <c r="R30" s="1">
        <v>0.0</v>
      </c>
      <c r="S30" s="3">
        <v>4.39961926524874E8</v>
      </c>
      <c r="T30" s="3">
        <v>4.71880846118611E8</v>
      </c>
      <c r="V30" s="4">
        <f t="shared" si="1"/>
        <v>0.6</v>
      </c>
      <c r="W30" s="4">
        <f t="shared" si="2"/>
        <v>1</v>
      </c>
      <c r="X30" s="4">
        <f t="shared" si="3"/>
        <v>0.6</v>
      </c>
      <c r="Y30" s="4">
        <f t="shared" si="4"/>
        <v>23</v>
      </c>
      <c r="Z30" s="4">
        <f t="shared" si="5"/>
        <v>23</v>
      </c>
      <c r="AA30" s="4">
        <f t="shared" si="6"/>
        <v>57</v>
      </c>
      <c r="AB30" s="4">
        <f t="shared" si="7"/>
        <v>47</v>
      </c>
      <c r="AC30" s="4">
        <f t="shared" si="8"/>
        <v>10.5</v>
      </c>
      <c r="AD30" s="4">
        <f t="shared" si="9"/>
        <v>46</v>
      </c>
      <c r="AE30" s="4">
        <f t="shared" si="10"/>
        <v>53</v>
      </c>
      <c r="AF30" s="4">
        <f t="shared" si="11"/>
        <v>8</v>
      </c>
    </row>
    <row r="31">
      <c r="A31" s="1">
        <v>0.693132158773275</v>
      </c>
      <c r="B31" s="1">
        <v>0.0</v>
      </c>
      <c r="C31" s="1">
        <v>0.18765200853657</v>
      </c>
      <c r="D31" s="1">
        <v>0.177704940189291</v>
      </c>
      <c r="E31" s="1">
        <v>0.0</v>
      </c>
      <c r="F31" s="3">
        <v>6.82190512171915E7</v>
      </c>
      <c r="G31" s="1">
        <v>0.6</v>
      </c>
      <c r="H31" s="1">
        <v>0.0</v>
      </c>
      <c r="I31" s="3">
        <v>9.30420845962191E8</v>
      </c>
      <c r="J31" s="3">
        <v>1.05417177505282E9</v>
      </c>
      <c r="K31" s="1">
        <v>0.266798887624352</v>
      </c>
      <c r="L31" s="1">
        <v>0.149892494294966</v>
      </c>
      <c r="M31" s="1">
        <v>0.197925591953245</v>
      </c>
      <c r="N31" s="1">
        <v>0.450077548705475</v>
      </c>
      <c r="O31" s="1">
        <v>0.607176352685101</v>
      </c>
      <c r="P31" s="3">
        <v>1.18900023365801E8</v>
      </c>
      <c r="Q31" s="1">
        <v>0.4</v>
      </c>
      <c r="R31" s="1">
        <v>0.0</v>
      </c>
      <c r="S31" s="3">
        <v>8.82811502998157E8</v>
      </c>
      <c r="T31" s="3">
        <v>1.00023010028899E9</v>
      </c>
      <c r="V31" s="4">
        <f t="shared" si="1"/>
        <v>0.2</v>
      </c>
      <c r="W31" s="4">
        <f t="shared" si="2"/>
        <v>1</v>
      </c>
      <c r="X31" s="4">
        <f t="shared" si="3"/>
        <v>0.2</v>
      </c>
      <c r="Y31" s="4">
        <f t="shared" si="4"/>
        <v>8.5</v>
      </c>
      <c r="Z31" s="4">
        <f t="shared" si="5"/>
        <v>8.5</v>
      </c>
      <c r="AA31" s="4">
        <f t="shared" si="6"/>
        <v>50</v>
      </c>
      <c r="AB31" s="4">
        <f t="shared" si="7"/>
        <v>22</v>
      </c>
      <c r="AC31" s="4">
        <f t="shared" si="8"/>
        <v>10.5</v>
      </c>
      <c r="AD31" s="4">
        <f t="shared" si="9"/>
        <v>43</v>
      </c>
      <c r="AE31" s="4">
        <f t="shared" si="10"/>
        <v>38.5</v>
      </c>
      <c r="AF31" s="4">
        <f t="shared" si="11"/>
        <v>22.5</v>
      </c>
    </row>
    <row r="32">
      <c r="V32" s="4"/>
      <c r="W32" s="4"/>
      <c r="X32" s="4"/>
      <c r="Y32" s="4"/>
      <c r="Z32" s="4"/>
      <c r="AA32" s="2"/>
      <c r="AB32" s="2"/>
      <c r="AC32" s="2"/>
      <c r="AD32" s="2"/>
      <c r="AE32" s="2"/>
      <c r="AF32" s="2"/>
    </row>
    <row r="33">
      <c r="V33" s="2"/>
      <c r="W33" s="2"/>
      <c r="X33" s="2"/>
      <c r="Y33" s="2"/>
      <c r="Z33" s="5"/>
      <c r="AA33" s="5"/>
      <c r="AB33" s="5"/>
      <c r="AC33" s="5"/>
      <c r="AD33" s="5"/>
      <c r="AE33" s="5"/>
      <c r="AF33" s="5"/>
    </row>
    <row r="34">
      <c r="V34" s="2"/>
      <c r="W34" s="2"/>
      <c r="X34" s="2"/>
      <c r="Y34" s="2"/>
      <c r="Z34" s="4">
        <f>SUMif(Z2:Z31,"&gt;0",Z2:Z31)</f>
        <v>198.5</v>
      </c>
      <c r="AA34" s="4">
        <f>sum(AA2:AA31)</f>
        <v>926</v>
      </c>
      <c r="AB34" s="4">
        <f>SUM(AB2:AB31)</f>
        <v>904</v>
      </c>
      <c r="AC34" s="4">
        <f>sum(AC2:AC31)</f>
        <v>996</v>
      </c>
      <c r="AD34" s="4">
        <f>SUM(AD2:AD31)</f>
        <v>834</v>
      </c>
      <c r="AE34" s="4">
        <f>sum(AE2:AE31)</f>
        <v>857</v>
      </c>
      <c r="AF34" s="4">
        <f>SUM(AF2:AF31)</f>
        <v>973</v>
      </c>
    </row>
    <row r="35">
      <c r="V35" s="2"/>
      <c r="W35" s="2"/>
      <c r="X35" s="2"/>
      <c r="Y35" s="2"/>
      <c r="Z35" s="4">
        <f>sum(Z2:Z31)</f>
        <v>-68</v>
      </c>
      <c r="AA35" s="2" t="s">
        <v>31</v>
      </c>
      <c r="AB35" s="4">
        <f>(AA34/Z36-(Z36+1)/2)/Z36</f>
        <v>0.5122222222</v>
      </c>
      <c r="AC35" s="2" t="s">
        <v>32</v>
      </c>
      <c r="AD35" s="4">
        <f>(AC34/Z36-(Z36+1)/2)/Z36</f>
        <v>0.59</v>
      </c>
      <c r="AE35" s="2" t="s">
        <v>33</v>
      </c>
      <c r="AF35" s="4">
        <f>(AE34/Z36-(Z36+1)/2)/Z36</f>
        <v>0.4355555556</v>
      </c>
    </row>
    <row r="36">
      <c r="V36" s="5"/>
      <c r="W36" s="5"/>
      <c r="X36" s="5"/>
      <c r="Y36" s="5"/>
      <c r="Z36" s="4">
        <v>30.0</v>
      </c>
      <c r="AA36" s="2" t="s">
        <v>34</v>
      </c>
      <c r="AB36" s="6">
        <f>(AB34/Z36-(Z36+1)/2)/Z36</f>
        <v>0.4877777778</v>
      </c>
      <c r="AC36" s="2" t="s">
        <v>35</v>
      </c>
      <c r="AD36" s="6">
        <f>(AD34/Z36-(Z36+1)/2)/Z36</f>
        <v>0.41</v>
      </c>
      <c r="AE36" s="2" t="s">
        <v>36</v>
      </c>
      <c r="AF36" s="6">
        <f>(AF34/Z36-(Z36+1)/2)/Z36</f>
        <v>0.5644444444</v>
      </c>
    </row>
  </sheetData>
  <drawing r:id="rId1"/>
</worksheet>
</file>