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ÇalışmaKitabı"/>
  <mc:AlternateContent xmlns:mc="http://schemas.openxmlformats.org/markup-compatibility/2006">
    <mc:Choice Requires="x15">
      <x15ac:absPath xmlns:x15ac="http://schemas.microsoft.com/office/spreadsheetml/2010/11/ac" url="C:\Users\FCAKMAK\Desktop\"/>
    </mc:Choice>
  </mc:AlternateContent>
  <bookViews>
    <workbookView xWindow="-120" yWindow="-120" windowWidth="29040" windowHeight="15840"/>
  </bookViews>
  <sheets>
    <sheet name="Pro Forma Invoice" sheetId="4" r:id="rId1"/>
    <sheet name="Sayfa1" sheetId="7" r:id="rId2"/>
    <sheet name="Settings" sheetId="6" r:id="rId3"/>
  </sheets>
  <definedNames>
    <definedName name="_xlnm.Print_Area" localSheetId="0">'Pro Forma Invoice'!$A$1:$M$72</definedName>
  </definedNames>
  <calcPr calcId="162913"/>
</workbook>
</file>

<file path=xl/calcChain.xml><?xml version="1.0" encoding="utf-8"?>
<calcChain xmlns="http://schemas.openxmlformats.org/spreadsheetml/2006/main">
  <c r="M34" i="4" l="1"/>
  <c r="M38" i="4" s="1"/>
  <c r="E33" i="4" s="1"/>
  <c r="L33" i="4"/>
  <c r="I16" i="4" l="1"/>
  <c r="L5" i="4"/>
  <c r="E35" i="4" l="1"/>
  <c r="L4" i="4" l="1"/>
  <c r="L38" i="4" l="1"/>
  <c r="E34" i="4" l="1"/>
</calcChain>
</file>

<file path=xl/sharedStrings.xml><?xml version="1.0" encoding="utf-8"?>
<sst xmlns="http://schemas.openxmlformats.org/spreadsheetml/2006/main" count="137" uniqueCount="123">
  <si>
    <t>Signature</t>
  </si>
  <si>
    <t>Date</t>
  </si>
  <si>
    <t>Blue</t>
  </si>
  <si>
    <t>Settings</t>
  </si>
  <si>
    <t>Company Details</t>
  </si>
  <si>
    <t>Company Name</t>
  </si>
  <si>
    <t>Company Slogan (Optional)</t>
  </si>
  <si>
    <t>Company Address</t>
  </si>
  <si>
    <t>Building/House Number</t>
  </si>
  <si>
    <t>Street</t>
  </si>
  <si>
    <t>Town/City</t>
  </si>
  <si>
    <t>County/Province</t>
  </si>
  <si>
    <t>(Optional)</t>
  </si>
  <si>
    <t>State/Province</t>
  </si>
  <si>
    <t>ZIP/Postal Code</t>
  </si>
  <si>
    <t>Tel.</t>
  </si>
  <si>
    <t>Fax</t>
  </si>
  <si>
    <t>E-mail</t>
  </si>
  <si>
    <t>Website</t>
  </si>
  <si>
    <t>Person/Department to contact</t>
  </si>
  <si>
    <t>Contact Tel. Number</t>
  </si>
  <si>
    <t>Country Specific Settings</t>
  </si>
  <si>
    <t>Select Relevant</t>
  </si>
  <si>
    <t>Sales Tax</t>
  </si>
  <si>
    <t>Currency Symbol</t>
  </si>
  <si>
    <t>$</t>
  </si>
  <si>
    <t>Color Scheme</t>
  </si>
  <si>
    <t>Design Picker</t>
  </si>
  <si>
    <t>Türkiye</t>
  </si>
  <si>
    <t>www.erikoglusunsystem.com.tr</t>
  </si>
  <si>
    <t xml:space="preserve">Erikoğlu Sunsystem </t>
  </si>
  <si>
    <t>TEKLİF MEKTUBU</t>
  </si>
  <si>
    <t>Disable</t>
  </si>
  <si>
    <t>Tarih:</t>
  </si>
  <si>
    <t>Geçerlilik Tarihi:</t>
  </si>
  <si>
    <t>MÜŞTERİ</t>
  </si>
  <si>
    <t>TEKLİF SAHİBİ</t>
  </si>
  <si>
    <t>Toplam</t>
  </si>
  <si>
    <t>Müşteri Teklif No:</t>
  </si>
  <si>
    <t>TESİS ÖZELLİKLERİ</t>
  </si>
  <si>
    <t>Tesis Tipi</t>
  </si>
  <si>
    <t>Tahmini Elektrik Üretimi</t>
  </si>
  <si>
    <t>Kurulu Güç</t>
  </si>
  <si>
    <t>Yüklenici</t>
  </si>
  <si>
    <t>Adres</t>
  </si>
  <si>
    <t>Vergi Dairesi/No</t>
  </si>
  <si>
    <t>Erikoğlu Sunsystem Enerji San. Tic. A.Ş.</t>
  </si>
  <si>
    <t>No</t>
  </si>
  <si>
    <t>Marka</t>
  </si>
  <si>
    <t>Açıklama</t>
  </si>
  <si>
    <t>Miktar</t>
  </si>
  <si>
    <t>BANKA BİLGİLERİ</t>
  </si>
  <si>
    <t>TL</t>
  </si>
  <si>
    <t>EURO</t>
  </si>
  <si>
    <t>DOLAR</t>
  </si>
  <si>
    <t>Ödeme Bilgileri ve Koşullar</t>
  </si>
  <si>
    <t>Burak GÜZ</t>
  </si>
  <si>
    <t>0-258-211-6868</t>
  </si>
  <si>
    <t>0-258-211-6867</t>
  </si>
  <si>
    <t>Erikoğlu Sunsystem Enerji Sanayi Tic. A.Ş.</t>
  </si>
  <si>
    <t>T:0 258 211 68 68</t>
  </si>
  <si>
    <t>F:0 258 211 68 67</t>
  </si>
  <si>
    <t>Erikoğlu</t>
  </si>
  <si>
    <t>0 258 211 6868 / 2502</t>
  </si>
  <si>
    <t>AKBANK / DENİZLİ                                                                                                                               IBAN: TR18 0004 6008 6588 8000 0368 82</t>
  </si>
  <si>
    <t>AKBANK / DENİZLİ                                                                                                                               IBAN: TR16 0004 6008 6503 6000 0368 83</t>
  </si>
  <si>
    <t>AKBANK / DENİZLİ                                                                                                                               IBAN: TR07 0004 6008 6500 1000 0368 77</t>
  </si>
  <si>
    <t xml:space="preserve">Sümer Mah. </t>
  </si>
  <si>
    <t>Skycity İş Merkezi No 21/22</t>
  </si>
  <si>
    <t>Merkezefendi/Denizli</t>
  </si>
  <si>
    <t>Sümer Mh. Skycity İş Merkezi No 21/22 Merkezefendi / Denizli</t>
  </si>
  <si>
    <t>Gökpınar / 3590323024</t>
  </si>
  <si>
    <t>Elk. Mek. İşçilik ve Kurulum Maliyetleri</t>
  </si>
  <si>
    <t>Çatı</t>
  </si>
  <si>
    <t>DC-AC Toplama Pano ve Çevre Ekipmanları</t>
  </si>
  <si>
    <t>Taşıyıcı Mekanik Aksam</t>
  </si>
  <si>
    <t>Sarf Malzeme ve diğer giderler</t>
  </si>
  <si>
    <t>İnverterler ve Bağlantı Kutuları</t>
  </si>
  <si>
    <t>Nakliye, Sigorta, İSG Malz. ve Hizmeti</t>
  </si>
  <si>
    <t xml:space="preserve"> Yönetmelik kapsamında resmi işlemler </t>
  </si>
  <si>
    <t xml:space="preserve">  1. sınıf akıllı invertör </t>
  </si>
  <si>
    <t xml:space="preserve">TEDAŞ Onaylı  </t>
  </si>
  <si>
    <t xml:space="preserve"> Erikoğlu personel hizmet giderleri </t>
  </si>
  <si>
    <t xml:space="preserve"> Fabrika alanı sevkleri, İSG, sigortalar </t>
  </si>
  <si>
    <t>Diğer ekipman ve sistem gereksinimleri</t>
  </si>
  <si>
    <t>Set</t>
  </si>
  <si>
    <t>Şalt Malzemeler dahil</t>
  </si>
  <si>
    <t>Scada İzleme, Haberleşme Ekipman ve Aksesuarları</t>
  </si>
  <si>
    <t>kWp birim fiyatı</t>
  </si>
  <si>
    <t>* Resmi kurum harçları teklife dahil değildir.</t>
  </si>
  <si>
    <t xml:space="preserve"> (sözleşme imza öncesi, net keşif sonrasında kurulu güç değişebilir,                                                                                        bu durumda kWp birim fiyatı üzerinden tekrar fiyatlandırılacaktır)</t>
  </si>
  <si>
    <t>Fotovoltaik Paneller</t>
  </si>
  <si>
    <t>Resmi işlemler, dökümantasyon, geçici kabul izinlerinin alınması</t>
  </si>
  <si>
    <t>bguz@erikogluenerji.com</t>
  </si>
  <si>
    <t>Panel Sahaya Getirilmeden 1 Hafta Önce</t>
  </si>
  <si>
    <t>Teklif Mektubu İmzalandığında</t>
  </si>
  <si>
    <t>* Teklifimize, tek trafo dağıtım panosuna bağlanılacak şekilde sadece 1 Ges ana dağıtım panosu ve scada sistemi fiyatı dahil edilmiştir.</t>
  </si>
  <si>
    <t>[ED - 20005]</t>
  </si>
  <si>
    <t>USD</t>
  </si>
  <si>
    <t>Inverter Sahaya Getirilmeden 1 Hafta Önce</t>
  </si>
  <si>
    <t xml:space="preserve">*Çağrı mektubu başvurusu, tek abonelik üzerinden yapılacak şekilde teklifimiz düzenlenmiştir. </t>
  </si>
  <si>
    <t>*Ödemeler TCMB efektif satış kuru üzerinden alınacaktır.</t>
  </si>
  <si>
    <t>*İşletmenin ruhsatları, bina ve çatı statiği, dayanıklılığı GES kurulumuna başlamadan önce müşteri tarafından uygun olarak sunulacaktır.</t>
  </si>
  <si>
    <t>ABB, Schneider,muadili</t>
  </si>
  <si>
    <t>Sungrow 125 KW</t>
  </si>
  <si>
    <t>TOPLAM (KDV Dahildir)</t>
  </si>
  <si>
    <t>* Tutarlara KDV dahildir.</t>
  </si>
  <si>
    <t>Schmid Pekintaş</t>
  </si>
  <si>
    <t xml:space="preserve"> A kalite, Topcon cam-cam bifacial 590 w</t>
  </si>
  <si>
    <t xml:space="preserve">AC Kablo ve Kablolama Malzemeleri </t>
  </si>
  <si>
    <t xml:space="preserve">DC Kablo ve Kablolama Malzemeleri </t>
  </si>
  <si>
    <t>HES</t>
  </si>
  <si>
    <t>UNİKA/EGE</t>
  </si>
  <si>
    <t xml:space="preserve"> UV filtreli solar kablo</t>
  </si>
  <si>
    <r>
      <t xml:space="preserve">AC </t>
    </r>
    <r>
      <rPr>
        <b/>
        <sz val="8"/>
        <rFont val="Arial"/>
        <family val="2"/>
        <charset val="162"/>
      </rPr>
      <t>Bakır</t>
    </r>
    <r>
      <rPr>
        <sz val="8"/>
        <rFont val="Arial"/>
        <family val="2"/>
        <charset val="162"/>
      </rPr>
      <t xml:space="preserve"> Kablo</t>
    </r>
  </si>
  <si>
    <t>ISOTEC</t>
  </si>
  <si>
    <t>IMC-Çatıya Paralel Uygulama</t>
  </si>
  <si>
    <t>2 Yıl Periyodik Bakım</t>
  </si>
  <si>
    <t>6 Aylık Periyotlarda</t>
  </si>
  <si>
    <t>KDV (%20)</t>
  </si>
  <si>
    <t>* Teklifimize, çağrı mektubu sonucu çıktıktan sonra OSB ya da elektrik dağıtım şirketi tarafından talep edilebilecek, otoprodüktör, ölçü hücre revizeleri ve trafo işlemleri dahil değildir.</t>
  </si>
  <si>
    <t>*Teklifimize Z tipi merdiven, yaşam hattı,dikey korkuluk, inverter yeri yapımı ve olası kazı,inşaat, hafriyat işlemleri dahil değildir.</t>
  </si>
  <si>
    <t>*İtfaiye biriminin talep edebileceği ürün ve sistemler teklifimize dahil değildir.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</si>
</sst>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.00\ _₺_-;\-* #,##0.00\ _₺_-;_-* &quot;-&quot;??\ _₺_-;_-@_-"/>
    <numFmt numFmtId="165" formatCode="_(* #,##0.00_);_(* \(#,##0.00\);_(* &quot;-&quot;??_);_(@_)"/>
    <numFmt numFmtId="166" formatCode="dd/mm/yyyy;@"/>
    <numFmt numFmtId="167" formatCode="0.00\ &quot; MWe&quot;"/>
    <numFmt numFmtId="168" formatCode="0,000.00\ &quot;kWh/yıl&quot;"/>
    <numFmt numFmtId="169" formatCode="0,000\ &quot;kWh/yıl&quot;"/>
    <numFmt numFmtId="170" formatCode="0.0\ &quot;kWp&quot;"/>
    <numFmt numFmtId="171" formatCode="0\ &quot;kW&quot;"/>
    <numFmt numFmtId="172" formatCode="_-* #,##0.0\ _₺_-;\-* #,##0.0\ _₺_-;_-* &quot;-&quot;??\ _₺_-;_-@_-"/>
    <numFmt numFmtId="173" formatCode="_-* #,##0\ _₺_-;\-* #,##0\ _₺_-;_-* &quot;-&quot;??\ _₺_-;_-@_-"/>
  </numFmts>
  <fonts count="28" x14ac:knownFonts="1">
    <font>
      <sz val="10"/>
      <name val="Arial"/>
    </font>
    <font>
      <sz val="8"/>
      <name val="Arial"/>
      <family val="2"/>
    </font>
    <font>
      <sz val="8"/>
      <color indexed="18"/>
      <name val="Arial"/>
      <family val="2"/>
    </font>
    <font>
      <b/>
      <sz val="9"/>
      <color indexed="9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color indexed="55"/>
      <name val="Arial"/>
      <family val="2"/>
    </font>
    <font>
      <b/>
      <sz val="10"/>
      <color indexed="55"/>
      <name val="Arial"/>
      <family val="2"/>
    </font>
    <font>
      <sz val="7"/>
      <name val="Arial"/>
      <family val="2"/>
    </font>
    <font>
      <sz val="8"/>
      <name val="Arial"/>
      <family val="2"/>
    </font>
    <font>
      <sz val="28"/>
      <color indexed="18"/>
      <name val="Arial"/>
      <family val="2"/>
      <charset val="162"/>
    </font>
    <font>
      <b/>
      <sz val="14"/>
      <color indexed="9"/>
      <name val="Arial"/>
      <family val="2"/>
    </font>
    <font>
      <sz val="10"/>
      <color indexed="23"/>
      <name val="Arial"/>
      <family val="2"/>
      <charset val="162"/>
    </font>
    <font>
      <sz val="24"/>
      <name val="Arial"/>
      <family val="2"/>
    </font>
    <font>
      <sz val="8"/>
      <name val="Arial"/>
      <family val="2"/>
      <charset val="162"/>
    </font>
    <font>
      <sz val="10"/>
      <name val="Arial"/>
      <family val="2"/>
      <charset val="162"/>
    </font>
    <font>
      <b/>
      <sz val="24"/>
      <name val="Arial"/>
      <family val="2"/>
      <charset val="162"/>
    </font>
    <font>
      <sz val="10"/>
      <name val="Arial Tur"/>
      <charset val="162"/>
    </font>
    <font>
      <b/>
      <sz val="9"/>
      <color rgb="FFFFFFFF"/>
      <name val="Arial"/>
      <family val="2"/>
      <charset val="162"/>
    </font>
    <font>
      <sz val="8"/>
      <color rgb="FF000000"/>
      <name val="Arial"/>
      <family val="2"/>
      <charset val="162"/>
    </font>
    <font>
      <i/>
      <sz val="8"/>
      <name val="Arial"/>
      <family val="2"/>
      <charset val="162"/>
    </font>
    <font>
      <sz val="9"/>
      <name val="Arial"/>
      <family val="2"/>
      <charset val="162"/>
    </font>
    <font>
      <sz val="9"/>
      <name val="Arial"/>
      <family val="2"/>
    </font>
    <font>
      <b/>
      <sz val="8"/>
      <name val="Arial"/>
      <family val="2"/>
      <charset val="162"/>
    </font>
    <font>
      <sz val="11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rgb="FFD2782E"/>
        <bgColor indexed="64"/>
      </patternFill>
    </fill>
    <fill>
      <patternFill patternType="solid">
        <fgColor rgb="FFE6E6E6"/>
        <bgColor indexed="64"/>
      </patternFill>
    </fill>
  </fills>
  <borders count="28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/>
      <top/>
      <bottom style="hair">
        <color indexed="1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thick">
        <color indexed="63"/>
      </top>
      <bottom/>
      <diagonal/>
    </border>
    <border>
      <left/>
      <right/>
      <top style="hair">
        <color indexed="18"/>
      </top>
      <bottom/>
      <diagonal/>
    </border>
    <border>
      <left/>
      <right/>
      <top/>
      <bottom style="hair">
        <color auto="1"/>
      </bottom>
      <diagonal/>
    </border>
    <border>
      <left style="medium">
        <color rgb="FFB2B2B2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20" fillId="0" borderId="0"/>
  </cellStyleXfs>
  <cellXfs count="187">
    <xf numFmtId="0" fontId="0" fillId="0" borderId="0" xfId="0"/>
    <xf numFmtId="0" fontId="13" fillId="0" borderId="0" xfId="0" applyFont="1"/>
    <xf numFmtId="0" fontId="14" fillId="2" borderId="0" xfId="0" applyFont="1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vertical="center"/>
    </xf>
    <xf numFmtId="49" fontId="0" fillId="0" borderId="0" xfId="0" applyNumberForma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top"/>
    </xf>
    <xf numFmtId="0" fontId="0" fillId="0" borderId="0" xfId="0" applyFill="1" applyBorder="1" applyAlignment="1"/>
    <xf numFmtId="0" fontId="0" fillId="0" borderId="0" xfId="0" applyFill="1" applyBorder="1"/>
    <xf numFmtId="0" fontId="8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6" fillId="0" borderId="0" xfId="0" applyFont="1" applyFill="1" applyBorder="1" applyAlignment="1">
      <alignment vertical="top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165" fontId="6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vertical="center"/>
    </xf>
    <xf numFmtId="0" fontId="5" fillId="0" borderId="16" xfId="0" applyFont="1" applyFill="1" applyBorder="1" applyAlignment="1">
      <alignment vertical="center"/>
    </xf>
    <xf numFmtId="165" fontId="5" fillId="0" borderId="16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left"/>
    </xf>
    <xf numFmtId="0" fontId="6" fillId="0" borderId="1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left" vertical="top"/>
    </xf>
    <xf numFmtId="0" fontId="11" fillId="0" borderId="6" xfId="0" applyFont="1" applyFill="1" applyBorder="1" applyAlignment="1">
      <alignment horizontal="left" vertical="top"/>
    </xf>
    <xf numFmtId="0" fontId="11" fillId="0" borderId="7" xfId="0" applyFont="1" applyFill="1" applyBorder="1" applyAlignment="1">
      <alignment horizontal="left" vertical="top"/>
    </xf>
    <xf numFmtId="0" fontId="11" fillId="0" borderId="8" xfId="0" applyFont="1" applyFill="1" applyBorder="1" applyAlignment="1">
      <alignment horizontal="left" vertical="top"/>
    </xf>
    <xf numFmtId="0" fontId="11" fillId="0" borderId="9" xfId="0" applyFont="1" applyFill="1" applyBorder="1" applyAlignment="1">
      <alignment horizontal="left" vertical="top"/>
    </xf>
    <xf numFmtId="0" fontId="11" fillId="0" borderId="10" xfId="0" applyFont="1" applyFill="1" applyBorder="1" applyAlignment="1">
      <alignment horizontal="left" vertical="top"/>
    </xf>
    <xf numFmtId="0" fontId="5" fillId="0" borderId="0" xfId="0" applyFont="1" applyFill="1" applyBorder="1" applyAlignment="1"/>
    <xf numFmtId="0" fontId="18" fillId="0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 indent="1"/>
    </xf>
    <xf numFmtId="0" fontId="3" fillId="3" borderId="13" xfId="0" applyFont="1" applyFill="1" applyBorder="1" applyAlignment="1">
      <alignment horizontal="left" vertical="center" indent="1"/>
    </xf>
    <xf numFmtId="0" fontId="3" fillId="3" borderId="1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5" xfId="0" applyFont="1" applyFill="1" applyBorder="1" applyAlignment="1">
      <alignment vertical="center"/>
    </xf>
    <xf numFmtId="0" fontId="6" fillId="0" borderId="17" xfId="0" applyFont="1" applyFill="1" applyBorder="1" applyAlignment="1">
      <alignment horizontal="center"/>
    </xf>
    <xf numFmtId="0" fontId="1" fillId="0" borderId="15" xfId="0" applyNumberFormat="1" applyFont="1" applyFill="1" applyBorder="1" applyAlignment="1">
      <alignment vertical="center"/>
    </xf>
    <xf numFmtId="9" fontId="1" fillId="0" borderId="1" xfId="0" applyNumberFormat="1" applyFont="1" applyFill="1" applyBorder="1" applyAlignment="1">
      <alignment vertical="center"/>
    </xf>
    <xf numFmtId="0" fontId="0" fillId="0" borderId="18" xfId="0" applyFill="1" applyBorder="1"/>
    <xf numFmtId="0" fontId="6" fillId="0" borderId="18" xfId="0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1" fontId="1" fillId="0" borderId="14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14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1" fillId="0" borderId="0" xfId="0" applyNumberFormat="1" applyFont="1" applyFill="1" applyBorder="1" applyAlignment="1">
      <alignment horizontal="left" vertical="center" indent="1"/>
    </xf>
    <xf numFmtId="0" fontId="6" fillId="0" borderId="0" xfId="0" applyFont="1" applyFill="1" applyBorder="1"/>
    <xf numFmtId="0" fontId="1" fillId="0" borderId="14" xfId="0" applyNumberFormat="1" applyFont="1" applyFill="1" applyBorder="1" applyAlignment="1">
      <alignment horizontal="left" vertical="center" indent="1"/>
    </xf>
    <xf numFmtId="0" fontId="1" fillId="0" borderId="14" xfId="0" applyNumberFormat="1" applyFont="1" applyFill="1" applyBorder="1" applyAlignment="1">
      <alignment horizontal="left" vertical="center" indent="1"/>
    </xf>
    <xf numFmtId="0" fontId="6" fillId="0" borderId="0" xfId="0" applyFont="1" applyFill="1" applyBorder="1"/>
    <xf numFmtId="0" fontId="6" fillId="0" borderId="0" xfId="0" applyFont="1" applyFill="1" applyBorder="1"/>
    <xf numFmtId="165" fontId="6" fillId="0" borderId="0" xfId="0" applyNumberFormat="1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172" fontId="24" fillId="0" borderId="0" xfId="0" applyNumberFormat="1" applyFont="1" applyFill="1" applyBorder="1"/>
    <xf numFmtId="173" fontId="24" fillId="0" borderId="0" xfId="0" applyNumberFormat="1" applyFont="1" applyFill="1" applyBorder="1"/>
    <xf numFmtId="0" fontId="17" fillId="0" borderId="0" xfId="0" applyFont="1" applyAlignment="1">
      <alignment horizontal="center"/>
    </xf>
    <xf numFmtId="0" fontId="23" fillId="0" borderId="11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15" xfId="0" applyFont="1" applyFill="1" applyBorder="1" applyAlignment="1">
      <alignment horizontal="left" vertical="center"/>
    </xf>
    <xf numFmtId="164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 indent="1"/>
    </xf>
    <xf numFmtId="0" fontId="27" fillId="0" borderId="0" xfId="0" applyFont="1" applyAlignment="1">
      <alignment vertical="center"/>
    </xf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 applyBorder="1" applyAlignment="1">
      <alignment horizontal="center" vertical="center"/>
    </xf>
    <xf numFmtId="0" fontId="17" fillId="0" borderId="20" xfId="0" applyFont="1" applyBorder="1"/>
    <xf numFmtId="0" fontId="17" fillId="0" borderId="21" xfId="0" applyFont="1" applyFill="1" applyBorder="1" applyAlignment="1">
      <alignment horizontal="center"/>
    </xf>
    <xf numFmtId="0" fontId="17" fillId="0" borderId="21" xfId="0" applyFont="1" applyFill="1" applyBorder="1"/>
    <xf numFmtId="0" fontId="17" fillId="0" borderId="21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/>
    </xf>
    <xf numFmtId="0" fontId="17" fillId="0" borderId="23" xfId="0" applyFont="1" applyBorder="1"/>
    <xf numFmtId="0" fontId="17" fillId="0" borderId="24" xfId="0" applyFont="1" applyFill="1" applyBorder="1"/>
    <xf numFmtId="0" fontId="17" fillId="0" borderId="25" xfId="0" applyFont="1" applyBorder="1"/>
    <xf numFmtId="0" fontId="17" fillId="0" borderId="26" xfId="0" applyFont="1" applyFill="1" applyBorder="1"/>
    <xf numFmtId="0" fontId="17" fillId="0" borderId="26" xfId="0" applyFont="1" applyFill="1" applyBorder="1" applyAlignment="1">
      <alignment horizontal="center" vertical="center"/>
    </xf>
    <xf numFmtId="0" fontId="17" fillId="0" borderId="27" xfId="0" applyFont="1" applyFill="1" applyBorder="1"/>
    <xf numFmtId="0" fontId="1" fillId="0" borderId="3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165" fontId="5" fillId="0" borderId="0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horizontal="left" vertical="center" indent="1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indent="1"/>
    </xf>
    <xf numFmtId="0" fontId="1" fillId="0" borderId="0" xfId="0" applyNumberFormat="1" applyFont="1" applyFill="1" applyBorder="1" applyAlignment="1">
      <alignment vertical="center"/>
    </xf>
    <xf numFmtId="0" fontId="1" fillId="0" borderId="9" xfId="0" applyFont="1" applyFill="1" applyBorder="1" applyAlignment="1">
      <alignment vertical="center" wrapText="1"/>
    </xf>
    <xf numFmtId="167" fontId="1" fillId="0" borderId="2" xfId="0" applyNumberFormat="1" applyFont="1" applyFill="1" applyBorder="1" applyAlignment="1">
      <alignment horizontal="center" vertical="center"/>
    </xf>
    <xf numFmtId="167" fontId="1" fillId="0" borderId="3" xfId="0" applyNumberFormat="1" applyFont="1" applyFill="1" applyBorder="1" applyAlignment="1">
      <alignment horizontal="center" vertical="center"/>
    </xf>
    <xf numFmtId="167" fontId="1" fillId="0" borderId="4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 indent="1"/>
    </xf>
    <xf numFmtId="168" fontId="1" fillId="0" borderId="2" xfId="0" applyNumberFormat="1" applyFont="1" applyFill="1" applyBorder="1" applyAlignment="1">
      <alignment horizontal="center" vertical="center"/>
    </xf>
    <xf numFmtId="168" fontId="1" fillId="0" borderId="3" xfId="0" applyNumberFormat="1" applyFont="1" applyFill="1" applyBorder="1" applyAlignment="1">
      <alignment horizontal="center" vertical="center"/>
    </xf>
    <xf numFmtId="168" fontId="1" fillId="0" borderId="4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vertical="center" wrapText="1"/>
    </xf>
    <xf numFmtId="0" fontId="1" fillId="0" borderId="0" xfId="0" applyNumberFormat="1" applyFont="1" applyFill="1" applyBorder="1" applyAlignment="1">
      <alignment horizontal="left" vertical="center" indent="1"/>
    </xf>
    <xf numFmtId="0" fontId="1" fillId="0" borderId="15" xfId="0" applyNumberFormat="1" applyFont="1" applyFill="1" applyBorder="1" applyAlignment="1">
      <alignment horizontal="left" vertical="center" inden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69" fontId="1" fillId="0" borderId="2" xfId="0" applyNumberFormat="1" applyFont="1" applyFill="1" applyBorder="1" applyAlignment="1">
      <alignment horizontal="center" vertical="center"/>
    </xf>
    <xf numFmtId="169" fontId="1" fillId="0" borderId="3" xfId="0" applyNumberFormat="1" applyFont="1" applyFill="1" applyBorder="1" applyAlignment="1">
      <alignment horizontal="center" vertical="center"/>
    </xf>
    <xf numFmtId="169" fontId="1" fillId="0" borderId="4" xfId="0" applyNumberFormat="1" applyFont="1" applyFill="1" applyBorder="1" applyAlignment="1">
      <alignment horizontal="center" vertical="center"/>
    </xf>
    <xf numFmtId="171" fontId="1" fillId="0" borderId="2" xfId="0" applyNumberFormat="1" applyFont="1" applyFill="1" applyBorder="1" applyAlignment="1">
      <alignment horizontal="center" vertical="center" wrapText="1"/>
    </xf>
    <xf numFmtId="171" fontId="1" fillId="0" borderId="3" xfId="0" applyNumberFormat="1" applyFont="1" applyFill="1" applyBorder="1" applyAlignment="1">
      <alignment horizontal="center" vertical="center" wrapText="1"/>
    </xf>
    <xf numFmtId="170" fontId="1" fillId="0" borderId="3" xfId="0" applyNumberFormat="1" applyFont="1" applyFill="1" applyBorder="1" applyAlignment="1">
      <alignment horizontal="center" vertical="center" wrapText="1"/>
    </xf>
    <xf numFmtId="170" fontId="1" fillId="0" borderId="4" xfId="0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1" fillId="0" borderId="11" xfId="0" applyNumberFormat="1" applyFont="1" applyFill="1" applyBorder="1" applyAlignment="1">
      <alignment horizontal="left" vertical="center" indent="1"/>
    </xf>
    <xf numFmtId="0" fontId="1" fillId="0" borderId="14" xfId="0" applyNumberFormat="1" applyFont="1" applyFill="1" applyBorder="1" applyAlignment="1">
      <alignment horizontal="left" vertical="center" indent="1"/>
    </xf>
    <xf numFmtId="0" fontId="8" fillId="0" borderId="14" xfId="0" applyNumberFormat="1" applyFont="1" applyFill="1" applyBorder="1" applyAlignment="1">
      <alignment horizontal="left" vertical="center" indent="1"/>
    </xf>
    <xf numFmtId="0" fontId="17" fillId="0" borderId="0" xfId="0" applyFont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166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horizontal="left" vertical="center" wrapText="1"/>
    </xf>
    <xf numFmtId="0" fontId="23" fillId="0" borderId="9" xfId="0" applyFont="1" applyFill="1" applyBorder="1" applyAlignment="1">
      <alignment horizontal="left" vertical="center" wrapText="1"/>
    </xf>
    <xf numFmtId="0" fontId="23" fillId="0" borderId="10" xfId="0" applyFont="1" applyFill="1" applyBorder="1" applyAlignment="1">
      <alignment horizontal="left" vertical="center" wrapText="1"/>
    </xf>
    <xf numFmtId="0" fontId="21" fillId="3" borderId="19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5" fillId="0" borderId="16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left" vertical="top"/>
    </xf>
    <xf numFmtId="0" fontId="11" fillId="0" borderId="6" xfId="0" applyFont="1" applyFill="1" applyBorder="1" applyAlignment="1">
      <alignment horizontal="left" vertical="top"/>
    </xf>
    <xf numFmtId="0" fontId="11" fillId="0" borderId="7" xfId="0" applyFont="1" applyFill="1" applyBorder="1" applyAlignment="1">
      <alignment horizontal="left" vertical="top"/>
    </xf>
    <xf numFmtId="0" fontId="11" fillId="0" borderId="8" xfId="0" applyFont="1" applyFill="1" applyBorder="1" applyAlignment="1">
      <alignment horizontal="left" vertical="top"/>
    </xf>
    <xf numFmtId="0" fontId="11" fillId="0" borderId="9" xfId="0" applyFont="1" applyFill="1" applyBorder="1" applyAlignment="1">
      <alignment horizontal="left" vertical="top"/>
    </xf>
    <xf numFmtId="0" fontId="11" fillId="0" borderId="10" xfId="0" applyFont="1" applyFill="1" applyBorder="1" applyAlignment="1">
      <alignment horizontal="left" vertical="top"/>
    </xf>
    <xf numFmtId="0" fontId="1" fillId="0" borderId="2" xfId="0" applyNumberFormat="1" applyFont="1" applyFill="1" applyBorder="1" applyAlignment="1">
      <alignment horizontal="left" vertical="center"/>
    </xf>
    <xf numFmtId="0" fontId="1" fillId="0" borderId="3" xfId="0" applyNumberFormat="1" applyFont="1" applyFill="1" applyBorder="1" applyAlignment="1">
      <alignment horizontal="left" vertical="center"/>
    </xf>
    <xf numFmtId="0" fontId="1" fillId="0" borderId="4" xfId="0" applyNumberFormat="1" applyFont="1" applyFill="1" applyBorder="1" applyAlignment="1">
      <alignment horizontal="left" vertical="center"/>
    </xf>
    <xf numFmtId="0" fontId="18" fillId="0" borderId="2" xfId="0" applyFont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14" fillId="2" borderId="0" xfId="0" applyFont="1" applyFill="1" applyAlignment="1">
      <alignment horizontal="left" vertical="center"/>
    </xf>
    <xf numFmtId="0" fontId="15" fillId="0" borderId="1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8" fillId="0" borderId="2" xfId="0" applyNumberFormat="1" applyFont="1" applyBorder="1" applyAlignment="1">
      <alignment horizontal="left" vertical="center" indent="1"/>
    </xf>
    <xf numFmtId="49" fontId="0" fillId="0" borderId="4" xfId="0" applyNumberFormat="1" applyBorder="1" applyAlignment="1">
      <alignment horizontal="left" vertical="center" indent="1"/>
    </xf>
    <xf numFmtId="49" fontId="18" fillId="0" borderId="2" xfId="0" applyNumberFormat="1" applyFont="1" applyBorder="1" applyAlignment="1">
      <alignment horizontal="left" vertical="center" indent="1"/>
    </xf>
    <xf numFmtId="49" fontId="7" fillId="0" borderId="2" xfId="1" applyNumberFormat="1" applyBorder="1" applyAlignment="1" applyProtection="1">
      <alignment horizontal="left" vertical="center" indent="1"/>
    </xf>
  </cellXfs>
  <cellStyles count="3">
    <cellStyle name="Köprü" xfId="1" builtinId="8"/>
    <cellStyle name="Normal" xfId="0" builtinId="0"/>
    <cellStyle name="Normal 2 2" xfId="2"/>
  </cellStyles>
  <dxfs count="21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ill>
        <patternFill>
          <bgColor indexed="2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8E84"/>
      <rgbColor rgb="00D9EDC1"/>
      <rgbColor rgb="00336887"/>
      <rgbColor rgb="00FFF3B9"/>
      <rgbColor rgb="00EFB6B1"/>
      <rgbColor rgb="00ACD8F1"/>
      <rgbColor rgb="00B3122D"/>
      <rgbColor rgb="007FA516"/>
      <rgbColor rgb="00004269"/>
      <rgbColor rgb="00FFE14F"/>
      <rgbColor rgb="00C2ADC4"/>
      <rgbColor rgb="0059B1E2"/>
      <rgbColor rgb="00E6E6E6"/>
      <rgbColor rgb="00808080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99B3C3"/>
      <rgbColor rgb="00D6EBF8"/>
      <rgbColor rgb="00F0F8E6"/>
      <rgbColor rgb="00FFF9DC"/>
      <rgbColor rgb="00CCD9E1"/>
      <rgbColor rgb="00F8E8E6"/>
      <rgbColor rgb="00EBE4EB"/>
      <rgbColor rgb="00EED6AD"/>
      <rgbColor rgb="00668EA5"/>
      <rgbColor rgb="0083C4E9"/>
      <rgbColor rgb="00FFE772"/>
      <rgbColor rgb="00F4C80F"/>
      <rgbColor rgb="00CDAF71"/>
      <rgbColor rgb="00EFA143"/>
      <rgbColor rgb="0099779D"/>
      <rgbColor rgb="00B2B2B2"/>
      <rgbColor rgb="00309DDB"/>
      <rgbColor rgb="00B3DB84"/>
      <rgbColor rgb="00587F03"/>
      <rgbColor rgb="006D4129"/>
      <rgbColor rgb="00597A7B"/>
      <rgbColor rgb="00D6C9D8"/>
      <rgbColor rgb="0057445A"/>
      <rgbColor rgb="004D4D4D"/>
    </indexedColors>
    <mruColors>
      <color rgb="FFD278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19707</xdr:rowOff>
    </xdr:from>
    <xdr:to>
      <xdr:col>2</xdr:col>
      <xdr:colOff>421096</xdr:colOff>
      <xdr:row>7</xdr:row>
      <xdr:rowOff>114957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9707"/>
          <a:ext cx="1703661" cy="171121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24</xdr:col>
      <xdr:colOff>200025</xdr:colOff>
      <xdr:row>23</xdr:row>
      <xdr:rowOff>38100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8A30D6FB-DFDB-47A0-B301-32F709824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81175"/>
          <a:ext cx="13001625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rikoglusunsystem.com.tr/" TargetMode="External"/><Relationship Id="rId1" Type="http://schemas.openxmlformats.org/officeDocument/2006/relationships/hyperlink" Target="mailto:bguz@erikogluenerj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">
    <pageSetUpPr fitToPage="1"/>
  </sheetPr>
  <dimension ref="A1:U71"/>
  <sheetViews>
    <sheetView showGridLines="0" tabSelected="1" topLeftCell="A37" zoomScale="115" zoomScaleNormal="115" workbookViewId="0">
      <selection activeCell="I9" sqref="I9"/>
    </sheetView>
  </sheetViews>
  <sheetFormatPr defaultColWidth="9.140625" defaultRowHeight="12.75" x14ac:dyDescent="0.2"/>
  <cols>
    <col min="1" max="1" width="6.42578125" style="14" customWidth="1"/>
    <col min="2" max="2" width="15.140625" style="14" customWidth="1"/>
    <col min="3" max="3" width="9.85546875" style="14" customWidth="1"/>
    <col min="4" max="4" width="8.85546875" style="14" customWidth="1"/>
    <col min="5" max="5" width="11.5703125" style="14" customWidth="1"/>
    <col min="6" max="6" width="16.5703125" style="14" customWidth="1"/>
    <col min="7" max="7" width="1.42578125" style="14" customWidth="1"/>
    <col min="8" max="8" width="10.140625" style="14" customWidth="1"/>
    <col min="9" max="9" width="37.85546875" style="70" customWidth="1"/>
    <col min="10" max="10" width="8.85546875" style="14" customWidth="1"/>
    <col min="11" max="11" width="14.140625" style="14" customWidth="1"/>
    <col min="12" max="12" width="5.42578125" style="14" customWidth="1"/>
    <col min="13" max="13" width="18.28515625" style="14" customWidth="1"/>
    <col min="14" max="14" width="4.5703125" style="14" bestFit="1" customWidth="1"/>
    <col min="15" max="16" width="9.140625" style="14"/>
    <col min="17" max="17" width="13" style="14" bestFit="1" customWidth="1"/>
    <col min="18" max="16384" width="9.140625" style="14"/>
  </cols>
  <sheetData>
    <row r="1" spans="1:14" s="25" customFormat="1" ht="30" x14ac:dyDescent="0.2">
      <c r="B1" s="24"/>
      <c r="C1" s="24"/>
      <c r="D1" s="24"/>
      <c r="E1" s="24"/>
      <c r="F1" s="24"/>
      <c r="G1" s="24"/>
      <c r="H1" s="24"/>
      <c r="I1" s="62"/>
      <c r="J1" s="24"/>
      <c r="K1" s="24"/>
      <c r="L1" s="24"/>
      <c r="M1" s="24"/>
    </row>
    <row r="2" spans="1:14" ht="30" x14ac:dyDescent="0.2">
      <c r="A2" s="146" t="s">
        <v>31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26"/>
    </row>
    <row r="3" spans="1:14" ht="15.75" x14ac:dyDescent="0.2">
      <c r="A3" s="17"/>
      <c r="B3" s="17"/>
      <c r="C3" s="18"/>
      <c r="D3" s="18"/>
      <c r="F3" s="18"/>
      <c r="K3" s="19"/>
      <c r="L3" s="19"/>
      <c r="M3" s="20"/>
    </row>
    <row r="4" spans="1:14" x14ac:dyDescent="0.2">
      <c r="A4" s="147"/>
      <c r="B4" s="147"/>
      <c r="C4" s="147"/>
      <c r="D4" s="147"/>
      <c r="E4" s="27"/>
      <c r="J4" s="28" t="s">
        <v>33</v>
      </c>
      <c r="K4" s="29"/>
      <c r="L4" s="148">
        <f ca="1">TODAY()</f>
        <v>45726</v>
      </c>
      <c r="M4" s="148"/>
    </row>
    <row r="5" spans="1:14" x14ac:dyDescent="0.2">
      <c r="A5" s="151"/>
      <c r="B5" s="151"/>
      <c r="C5" s="151"/>
      <c r="D5" s="151"/>
      <c r="E5" s="21"/>
      <c r="J5" s="29" t="s">
        <v>34</v>
      </c>
      <c r="K5" s="29"/>
      <c r="L5" s="148">
        <f ca="1">TODAY()+4</f>
        <v>45730</v>
      </c>
      <c r="M5" s="148"/>
    </row>
    <row r="6" spans="1:14" x14ac:dyDescent="0.2">
      <c r="A6" s="149"/>
      <c r="B6" s="149"/>
      <c r="C6" s="149"/>
      <c r="D6" s="149"/>
      <c r="E6" s="29"/>
      <c r="J6" s="28" t="s">
        <v>38</v>
      </c>
      <c r="K6" s="29"/>
      <c r="L6" s="150" t="s">
        <v>97</v>
      </c>
      <c r="M6" s="150"/>
    </row>
    <row r="7" spans="1:14" x14ac:dyDescent="0.2">
      <c r="A7" s="30"/>
      <c r="B7" s="30"/>
      <c r="C7" s="30"/>
      <c r="D7" s="30"/>
      <c r="E7" s="30"/>
      <c r="K7" s="31"/>
      <c r="L7" s="31"/>
      <c r="M7" s="31"/>
    </row>
    <row r="8" spans="1:14" x14ac:dyDescent="0.2">
      <c r="A8" s="123" t="s">
        <v>35</v>
      </c>
      <c r="B8" s="123"/>
      <c r="C8" s="123"/>
      <c r="D8" s="123"/>
      <c r="E8" s="16"/>
      <c r="J8" s="123" t="s">
        <v>36</v>
      </c>
      <c r="K8" s="123"/>
      <c r="L8" s="123"/>
      <c r="M8" s="123"/>
    </row>
    <row r="9" spans="1:14" s="29" customFormat="1" x14ac:dyDescent="0.2">
      <c r="A9" s="117"/>
      <c r="B9" s="117"/>
      <c r="C9" s="117"/>
      <c r="D9" s="117"/>
      <c r="E9" s="27"/>
      <c r="I9" s="66"/>
      <c r="J9" s="117"/>
      <c r="K9" s="117"/>
      <c r="L9" s="117"/>
      <c r="M9" s="117"/>
    </row>
    <row r="10" spans="1:14" s="29" customFormat="1" ht="12.75" customHeight="1" x14ac:dyDescent="0.2">
      <c r="A10" s="152"/>
      <c r="B10" s="152"/>
      <c r="C10" s="152"/>
      <c r="D10" s="152"/>
      <c r="E10" s="60"/>
      <c r="I10" s="66"/>
      <c r="J10" s="117" t="s">
        <v>59</v>
      </c>
      <c r="K10" s="117"/>
      <c r="L10" s="117"/>
      <c r="M10" s="117"/>
    </row>
    <row r="11" spans="1:14" s="29" customFormat="1" x14ac:dyDescent="0.2">
      <c r="A11" s="152"/>
      <c r="B11" s="152"/>
      <c r="C11" s="152"/>
      <c r="D11" s="152"/>
      <c r="E11" s="27"/>
      <c r="I11" s="66"/>
      <c r="J11" s="117" t="s">
        <v>60</v>
      </c>
      <c r="K11" s="117"/>
      <c r="L11" s="117"/>
      <c r="M11" s="117"/>
    </row>
    <row r="12" spans="1:14" s="29" customFormat="1" x14ac:dyDescent="0.2">
      <c r="A12" s="77"/>
      <c r="B12" s="77"/>
      <c r="C12" s="77"/>
      <c r="D12" s="77"/>
      <c r="E12" s="27"/>
      <c r="I12" s="66"/>
      <c r="J12" s="117" t="s">
        <v>61</v>
      </c>
      <c r="K12" s="117"/>
      <c r="L12" s="117"/>
      <c r="M12" s="117"/>
    </row>
    <row r="13" spans="1:14" s="34" customFormat="1" x14ac:dyDescent="0.2">
      <c r="A13" s="123" t="s">
        <v>39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</row>
    <row r="14" spans="1:14" ht="12.75" customHeight="1" x14ac:dyDescent="0.2">
      <c r="A14" s="128" t="s">
        <v>43</v>
      </c>
      <c r="B14" s="128"/>
      <c r="C14" s="153" t="s">
        <v>46</v>
      </c>
      <c r="D14" s="154"/>
      <c r="E14" s="154"/>
      <c r="F14" s="155"/>
      <c r="G14" s="116" t="s">
        <v>40</v>
      </c>
      <c r="H14" s="127"/>
      <c r="I14" s="130" t="s">
        <v>73</v>
      </c>
      <c r="J14" s="131"/>
      <c r="K14" s="131"/>
      <c r="L14" s="131"/>
      <c r="M14" s="132"/>
    </row>
    <row r="15" spans="1:14" ht="12.75" customHeight="1" x14ac:dyDescent="0.2">
      <c r="A15" s="128" t="s">
        <v>44</v>
      </c>
      <c r="B15" s="129"/>
      <c r="C15" s="120" t="s">
        <v>70</v>
      </c>
      <c r="D15" s="121"/>
      <c r="E15" s="121"/>
      <c r="F15" s="122"/>
      <c r="G15" s="116" t="s">
        <v>42</v>
      </c>
      <c r="H15" s="127"/>
      <c r="I15" s="136">
        <v>600</v>
      </c>
      <c r="J15" s="137"/>
      <c r="K15" s="138">
        <v>832</v>
      </c>
      <c r="L15" s="138"/>
      <c r="M15" s="139"/>
    </row>
    <row r="16" spans="1:14" ht="21" customHeight="1" x14ac:dyDescent="0.2">
      <c r="A16" s="128" t="s">
        <v>45</v>
      </c>
      <c r="B16" s="128"/>
      <c r="C16" s="124" t="s">
        <v>71</v>
      </c>
      <c r="D16" s="125"/>
      <c r="E16" s="125"/>
      <c r="F16" s="126"/>
      <c r="G16" s="116" t="s">
        <v>41</v>
      </c>
      <c r="H16" s="127"/>
      <c r="I16" s="133">
        <f>K15*1429</f>
        <v>1188928</v>
      </c>
      <c r="J16" s="134"/>
      <c r="K16" s="134"/>
      <c r="L16" s="134"/>
      <c r="M16" s="135"/>
    </row>
    <row r="17" spans="1:13" x14ac:dyDescent="0.2">
      <c r="A17" s="118"/>
      <c r="B17" s="118"/>
      <c r="C17" s="118"/>
      <c r="D17" s="118"/>
      <c r="E17" s="118"/>
      <c r="F17" s="118"/>
      <c r="G17" s="119"/>
      <c r="H17" s="119"/>
      <c r="I17" s="64"/>
      <c r="J17" s="116"/>
      <c r="K17" s="116"/>
      <c r="L17" s="116"/>
      <c r="M17" s="116"/>
    </row>
    <row r="18" spans="1:13" ht="12.75" customHeight="1" x14ac:dyDescent="0.2">
      <c r="A18" s="50" t="s">
        <v>47</v>
      </c>
      <c r="B18" s="156" t="s">
        <v>49</v>
      </c>
      <c r="C18" s="157"/>
      <c r="D18" s="157"/>
      <c r="E18" s="157"/>
      <c r="F18" s="157"/>
      <c r="G18" s="157"/>
      <c r="H18" s="158"/>
      <c r="I18" s="51" t="s">
        <v>48</v>
      </c>
      <c r="J18" s="51" t="s">
        <v>50</v>
      </c>
      <c r="K18" s="162" t="s">
        <v>49</v>
      </c>
      <c r="L18" s="163"/>
      <c r="M18" s="163"/>
    </row>
    <row r="19" spans="1:13" x14ac:dyDescent="0.2">
      <c r="A19" s="80">
        <v>1</v>
      </c>
      <c r="B19" s="141" t="s">
        <v>92</v>
      </c>
      <c r="C19" s="128"/>
      <c r="D19" s="128"/>
      <c r="E19" s="128"/>
      <c r="F19" s="128"/>
      <c r="G19" s="128"/>
      <c r="H19" s="129"/>
      <c r="I19" s="65" t="s">
        <v>62</v>
      </c>
      <c r="J19" s="61">
        <v>1</v>
      </c>
      <c r="K19" s="145" t="s">
        <v>79</v>
      </c>
      <c r="L19" s="145"/>
      <c r="M19" s="145"/>
    </row>
    <row r="20" spans="1:13" ht="12.75" customHeight="1" x14ac:dyDescent="0.2">
      <c r="A20" s="80">
        <v>2</v>
      </c>
      <c r="B20" s="141" t="s">
        <v>91</v>
      </c>
      <c r="C20" s="128"/>
      <c r="D20" s="128"/>
      <c r="E20" s="128"/>
      <c r="F20" s="128"/>
      <c r="G20" s="128"/>
      <c r="H20" s="129"/>
      <c r="I20" s="65" t="s">
        <v>107</v>
      </c>
      <c r="J20" s="61">
        <v>1411</v>
      </c>
      <c r="K20" s="144" t="s">
        <v>108</v>
      </c>
      <c r="L20" s="144"/>
      <c r="M20" s="144"/>
    </row>
    <row r="21" spans="1:13" ht="12.75" customHeight="1" x14ac:dyDescent="0.2">
      <c r="A21" s="81">
        <v>3</v>
      </c>
      <c r="B21" s="141" t="s">
        <v>77</v>
      </c>
      <c r="C21" s="128"/>
      <c r="D21" s="128"/>
      <c r="E21" s="128"/>
      <c r="F21" s="128"/>
      <c r="G21" s="128"/>
      <c r="H21" s="129"/>
      <c r="I21" s="65" t="s">
        <v>104</v>
      </c>
      <c r="J21" s="61">
        <v>5</v>
      </c>
      <c r="K21" s="145" t="s">
        <v>80</v>
      </c>
      <c r="L21" s="145"/>
      <c r="M21" s="145"/>
    </row>
    <row r="22" spans="1:13" x14ac:dyDescent="0.2">
      <c r="A22" s="81">
        <v>4</v>
      </c>
      <c r="B22" s="141" t="s">
        <v>109</v>
      </c>
      <c r="C22" s="128"/>
      <c r="D22" s="128"/>
      <c r="E22" s="128"/>
      <c r="F22" s="128"/>
      <c r="G22" s="128"/>
      <c r="H22" s="129"/>
      <c r="I22" s="88" t="s">
        <v>111</v>
      </c>
      <c r="J22" s="61" t="s">
        <v>85</v>
      </c>
      <c r="K22" s="144" t="s">
        <v>114</v>
      </c>
      <c r="L22" s="144"/>
      <c r="M22" s="144"/>
    </row>
    <row r="23" spans="1:13" x14ac:dyDescent="0.2">
      <c r="A23" s="114">
        <v>5</v>
      </c>
      <c r="B23" s="141" t="s">
        <v>110</v>
      </c>
      <c r="C23" s="128"/>
      <c r="D23" s="128"/>
      <c r="E23" s="128"/>
      <c r="F23" s="128"/>
      <c r="G23" s="128"/>
      <c r="H23" s="129"/>
      <c r="I23" s="65" t="s">
        <v>112</v>
      </c>
      <c r="J23" s="61" t="s">
        <v>85</v>
      </c>
      <c r="K23" s="145" t="s">
        <v>113</v>
      </c>
      <c r="L23" s="145"/>
      <c r="M23" s="145"/>
    </row>
    <row r="24" spans="1:13" x14ac:dyDescent="0.2">
      <c r="A24" s="114">
        <v>6</v>
      </c>
      <c r="B24" s="141" t="s">
        <v>75</v>
      </c>
      <c r="C24" s="128"/>
      <c r="D24" s="128"/>
      <c r="E24" s="128"/>
      <c r="F24" s="128"/>
      <c r="G24" s="128"/>
      <c r="H24" s="129"/>
      <c r="I24" s="65" t="s">
        <v>115</v>
      </c>
      <c r="J24" s="61" t="s">
        <v>85</v>
      </c>
      <c r="K24" s="140" t="s">
        <v>116</v>
      </c>
      <c r="L24" s="140"/>
      <c r="M24" s="140"/>
    </row>
    <row r="25" spans="1:13" x14ac:dyDescent="0.2">
      <c r="A25" s="114">
        <v>7</v>
      </c>
      <c r="B25" s="141" t="s">
        <v>74</v>
      </c>
      <c r="C25" s="128"/>
      <c r="D25" s="128"/>
      <c r="E25" s="128"/>
      <c r="F25" s="128"/>
      <c r="G25" s="128"/>
      <c r="H25" s="129"/>
      <c r="I25" s="65" t="s">
        <v>103</v>
      </c>
      <c r="J25" s="61" t="s">
        <v>85</v>
      </c>
      <c r="K25" s="144" t="s">
        <v>86</v>
      </c>
      <c r="L25" s="144"/>
      <c r="M25" s="144"/>
    </row>
    <row r="26" spans="1:13" x14ac:dyDescent="0.2">
      <c r="A26" s="114">
        <v>8</v>
      </c>
      <c r="B26" s="141" t="s">
        <v>87</v>
      </c>
      <c r="C26" s="128"/>
      <c r="D26" s="128"/>
      <c r="E26" s="128"/>
      <c r="F26" s="128"/>
      <c r="G26" s="128"/>
      <c r="H26" s="129"/>
      <c r="I26" s="65" t="s">
        <v>62</v>
      </c>
      <c r="J26" s="61" t="s">
        <v>85</v>
      </c>
      <c r="K26" s="140" t="s">
        <v>81</v>
      </c>
      <c r="L26" s="140"/>
      <c r="M26" s="140"/>
    </row>
    <row r="27" spans="1:13" x14ac:dyDescent="0.2">
      <c r="A27" s="114">
        <v>9</v>
      </c>
      <c r="B27" s="141" t="s">
        <v>72</v>
      </c>
      <c r="C27" s="128"/>
      <c r="D27" s="128"/>
      <c r="E27" s="128"/>
      <c r="F27" s="128"/>
      <c r="G27" s="128"/>
      <c r="H27" s="129"/>
      <c r="I27" s="65" t="s">
        <v>62</v>
      </c>
      <c r="J27" s="61">
        <v>1</v>
      </c>
      <c r="K27" s="144" t="s">
        <v>82</v>
      </c>
      <c r="L27" s="144"/>
      <c r="M27" s="144"/>
    </row>
    <row r="28" spans="1:13" x14ac:dyDescent="0.2">
      <c r="A28" s="114">
        <v>10</v>
      </c>
      <c r="B28" s="142" t="s">
        <v>78</v>
      </c>
      <c r="C28" s="143"/>
      <c r="D28" s="143"/>
      <c r="E28" s="143"/>
      <c r="F28" s="143"/>
      <c r="G28" s="143"/>
      <c r="H28" s="143"/>
      <c r="I28" s="65" t="s">
        <v>62</v>
      </c>
      <c r="J28" s="61">
        <v>1</v>
      </c>
      <c r="K28" s="140" t="s">
        <v>83</v>
      </c>
      <c r="L28" s="140"/>
      <c r="M28" s="140"/>
    </row>
    <row r="29" spans="1:13" x14ac:dyDescent="0.2">
      <c r="A29" s="114">
        <v>11</v>
      </c>
      <c r="B29" s="142" t="s">
        <v>76</v>
      </c>
      <c r="C29" s="143"/>
      <c r="D29" s="143"/>
      <c r="E29" s="143"/>
      <c r="F29" s="143"/>
      <c r="G29" s="143"/>
      <c r="H29" s="143"/>
      <c r="I29" s="65" t="s">
        <v>62</v>
      </c>
      <c r="J29" s="61">
        <v>1</v>
      </c>
      <c r="K29" s="144" t="s">
        <v>84</v>
      </c>
      <c r="L29" s="144"/>
      <c r="M29" s="144"/>
    </row>
    <row r="30" spans="1:13" x14ac:dyDescent="0.2">
      <c r="A30" s="114">
        <v>12</v>
      </c>
      <c r="B30" s="142" t="s">
        <v>117</v>
      </c>
      <c r="C30" s="143"/>
      <c r="D30" s="143"/>
      <c r="E30" s="143"/>
      <c r="F30" s="143"/>
      <c r="G30" s="143"/>
      <c r="H30" s="143"/>
      <c r="I30" s="65" t="s">
        <v>62</v>
      </c>
      <c r="J30" s="61"/>
      <c r="K30" s="144" t="s">
        <v>118</v>
      </c>
      <c r="L30" s="144"/>
      <c r="M30" s="144"/>
    </row>
    <row r="31" spans="1:13" x14ac:dyDescent="0.2">
      <c r="A31" s="164" t="s">
        <v>55</v>
      </c>
      <c r="B31" s="165"/>
      <c r="C31" s="165"/>
      <c r="D31" s="165"/>
      <c r="E31" s="165"/>
      <c r="F31" s="165"/>
      <c r="G31" s="166"/>
      <c r="H31" s="16"/>
    </row>
    <row r="32" spans="1:13" x14ac:dyDescent="0.2">
      <c r="A32" s="52"/>
      <c r="B32" s="53"/>
      <c r="C32" s="53"/>
      <c r="D32" s="53"/>
      <c r="E32" s="53"/>
      <c r="F32" s="53"/>
      <c r="G32" s="54"/>
      <c r="H32" s="16"/>
      <c r="I32" s="85" t="s">
        <v>88</v>
      </c>
      <c r="J32" s="115">
        <v>426</v>
      </c>
      <c r="K32" s="35"/>
      <c r="L32" s="35"/>
      <c r="M32" s="84"/>
    </row>
    <row r="33" spans="1:21" x14ac:dyDescent="0.2">
      <c r="A33" s="95" t="s">
        <v>95</v>
      </c>
      <c r="B33" s="95"/>
      <c r="C33" s="56"/>
      <c r="D33" s="57">
        <v>0.4</v>
      </c>
      <c r="E33" s="92">
        <f>D33*M38</f>
        <v>170400</v>
      </c>
      <c r="F33" s="93" t="s">
        <v>98</v>
      </c>
      <c r="G33" s="94"/>
      <c r="H33" s="16"/>
      <c r="I33" s="85" t="s">
        <v>37</v>
      </c>
      <c r="J33" s="87"/>
      <c r="K33" s="35"/>
      <c r="L33" s="35" t="str">
        <f>IF(ISBLANK($I33),"",Settings!$B$29)</f>
        <v>$</v>
      </c>
      <c r="M33" s="84">
        <v>355000</v>
      </c>
    </row>
    <row r="34" spans="1:21" x14ac:dyDescent="0.2">
      <c r="A34" s="95" t="s">
        <v>99</v>
      </c>
      <c r="B34" s="95"/>
      <c r="C34" s="53"/>
      <c r="D34" s="57">
        <v>0.3</v>
      </c>
      <c r="E34" s="92">
        <f>M38*D34</f>
        <v>127800</v>
      </c>
      <c r="F34" s="111" t="s">
        <v>98</v>
      </c>
      <c r="G34" s="94"/>
      <c r="H34" s="16"/>
      <c r="I34" s="85" t="s">
        <v>119</v>
      </c>
      <c r="J34" s="86"/>
      <c r="K34" s="35"/>
      <c r="L34" s="35"/>
      <c r="M34" s="33">
        <f>M33*20/100</f>
        <v>71000</v>
      </c>
    </row>
    <row r="35" spans="1:21" x14ac:dyDescent="0.2">
      <c r="A35" s="95" t="s">
        <v>94</v>
      </c>
      <c r="B35" s="95"/>
      <c r="C35" s="53"/>
      <c r="D35" s="57">
        <v>0.3</v>
      </c>
      <c r="E35" s="92">
        <f>M38*D35</f>
        <v>127800</v>
      </c>
      <c r="F35" s="111" t="s">
        <v>98</v>
      </c>
      <c r="G35" s="94"/>
      <c r="H35" s="16"/>
      <c r="I35" s="85"/>
      <c r="J35" s="86"/>
      <c r="K35" s="35"/>
      <c r="L35" s="35"/>
      <c r="M35" s="33"/>
    </row>
    <row r="36" spans="1:21" x14ac:dyDescent="0.2">
      <c r="A36" s="95"/>
      <c r="B36" s="95"/>
      <c r="C36" s="53"/>
      <c r="D36"/>
      <c r="E36"/>
      <c r="F36"/>
      <c r="G36"/>
      <c r="H36" s="16"/>
      <c r="I36" s="66"/>
      <c r="J36" s="29"/>
      <c r="K36" s="35"/>
      <c r="L36" s="35"/>
      <c r="M36" s="33"/>
    </row>
    <row r="37" spans="1:21" s="83" customFormat="1" ht="13.5" thickBot="1" x14ac:dyDescent="0.25">
      <c r="A37" s="89" t="s">
        <v>89</v>
      </c>
      <c r="B37" s="90"/>
      <c r="C37" s="90"/>
      <c r="D37" s="90"/>
      <c r="E37" s="90"/>
      <c r="F37" s="90"/>
      <c r="G37" s="91"/>
      <c r="H37" s="16"/>
      <c r="I37" s="66"/>
      <c r="K37" s="35"/>
      <c r="L37" s="35"/>
      <c r="M37" s="33"/>
      <c r="T37" s="14"/>
      <c r="U37" s="14"/>
    </row>
    <row r="38" spans="1:21" s="29" customFormat="1" ht="22.5" customHeight="1" thickTop="1" x14ac:dyDescent="0.2">
      <c r="A38" s="89" t="s">
        <v>106</v>
      </c>
      <c r="B38" s="90"/>
      <c r="C38" s="90"/>
      <c r="D38" s="90"/>
      <c r="E38" s="90"/>
      <c r="F38" s="90"/>
      <c r="G38" s="91"/>
      <c r="H38" s="16"/>
      <c r="I38" s="67" t="s">
        <v>105</v>
      </c>
      <c r="J38" s="167"/>
      <c r="K38" s="167"/>
      <c r="L38" s="36" t="str">
        <f>IF(ISBLANK($I38),"",Settings!$B$29)</f>
        <v>$</v>
      </c>
      <c r="M38" s="37">
        <f>SUM(M33:M34)</f>
        <v>426000</v>
      </c>
      <c r="R38" s="82"/>
      <c r="T38" s="14"/>
      <c r="U38" s="14"/>
    </row>
    <row r="39" spans="1:21" s="112" customFormat="1" ht="22.5" customHeight="1" x14ac:dyDescent="0.2">
      <c r="A39" s="89" t="s">
        <v>101</v>
      </c>
      <c r="B39" s="90"/>
      <c r="C39" s="90"/>
      <c r="D39" s="90"/>
      <c r="E39" s="90"/>
      <c r="F39" s="90"/>
      <c r="G39" s="91"/>
      <c r="H39" s="16"/>
      <c r="I39" s="71"/>
      <c r="J39" s="71"/>
      <c r="K39" s="71"/>
      <c r="L39" s="53"/>
      <c r="M39" s="113"/>
      <c r="T39" s="14"/>
      <c r="U39" s="14"/>
    </row>
    <row r="40" spans="1:21" s="29" customFormat="1" ht="21.95" customHeight="1" x14ac:dyDescent="0.2">
      <c r="A40" s="159" t="s">
        <v>90</v>
      </c>
      <c r="B40" s="160"/>
      <c r="C40" s="160"/>
      <c r="D40" s="160"/>
      <c r="E40" s="160"/>
      <c r="F40" s="160"/>
      <c r="G40" s="161"/>
      <c r="I40" s="66"/>
      <c r="R40" s="82"/>
    </row>
    <row r="41" spans="1:21" s="29" customFormat="1" x14ac:dyDescent="0.2">
      <c r="I41" s="66"/>
      <c r="R41" s="82"/>
    </row>
    <row r="42" spans="1:21" s="29" customFormat="1" x14ac:dyDescent="0.2">
      <c r="A42" s="123" t="s">
        <v>51</v>
      </c>
      <c r="B42" s="123"/>
      <c r="C42" s="123"/>
      <c r="D42" s="123"/>
      <c r="E42" s="123"/>
      <c r="F42" s="123"/>
      <c r="G42" s="123"/>
      <c r="H42" s="49"/>
      <c r="I42" s="68"/>
      <c r="J42" s="49"/>
      <c r="K42" s="49"/>
      <c r="L42" s="123"/>
      <c r="M42" s="123"/>
      <c r="R42" s="82"/>
    </row>
    <row r="43" spans="1:21" s="79" customFormat="1" x14ac:dyDescent="0.2">
      <c r="A43" s="32"/>
      <c r="B43" s="32"/>
      <c r="C43" s="32"/>
      <c r="D43" s="32"/>
      <c r="E43" s="32"/>
      <c r="F43" s="32"/>
      <c r="G43" s="32"/>
      <c r="H43" s="32"/>
      <c r="I43" s="63"/>
      <c r="J43" s="32"/>
      <c r="K43" s="32"/>
      <c r="L43" s="32"/>
      <c r="M43" s="32"/>
      <c r="R43" s="82"/>
    </row>
    <row r="44" spans="1:21" s="79" customFormat="1" x14ac:dyDescent="0.2">
      <c r="A44" s="128" t="s">
        <v>52</v>
      </c>
      <c r="B44" s="128"/>
      <c r="C44" s="174" t="s">
        <v>64</v>
      </c>
      <c r="D44" s="175"/>
      <c r="E44" s="175"/>
      <c r="F44" s="175"/>
      <c r="G44" s="175"/>
      <c r="H44" s="175"/>
      <c r="I44" s="175"/>
      <c r="J44" s="175"/>
      <c r="K44" s="175"/>
      <c r="L44" s="175"/>
      <c r="M44" s="176"/>
      <c r="R44" s="82"/>
    </row>
    <row r="45" spans="1:21" s="79" customFormat="1" x14ac:dyDescent="0.2">
      <c r="A45" s="78"/>
      <c r="B45" s="78"/>
      <c r="C45" s="22"/>
      <c r="D45" s="22"/>
      <c r="E45" s="22"/>
      <c r="F45" s="22"/>
      <c r="G45" s="22"/>
      <c r="H45" s="22"/>
      <c r="I45" s="69"/>
      <c r="J45" s="22"/>
      <c r="K45" s="22"/>
      <c r="L45" s="22"/>
      <c r="M45" s="22"/>
      <c r="R45" s="82"/>
    </row>
    <row r="46" spans="1:21" s="79" customFormat="1" x14ac:dyDescent="0.2">
      <c r="A46" s="128" t="s">
        <v>53</v>
      </c>
      <c r="B46" s="128"/>
      <c r="C46" s="174" t="s">
        <v>65</v>
      </c>
      <c r="D46" s="175"/>
      <c r="E46" s="175"/>
      <c r="F46" s="175"/>
      <c r="G46" s="175"/>
      <c r="H46" s="175"/>
      <c r="I46" s="175"/>
      <c r="J46" s="175"/>
      <c r="K46" s="175"/>
      <c r="L46" s="175"/>
      <c r="M46" s="176"/>
      <c r="R46" s="82"/>
    </row>
    <row r="47" spans="1:21" x14ac:dyDescent="0.2">
      <c r="A47" s="78"/>
      <c r="B47" s="78"/>
      <c r="C47" s="22"/>
      <c r="D47" s="22"/>
      <c r="E47" s="22"/>
      <c r="F47" s="22"/>
      <c r="G47" s="23"/>
      <c r="H47" s="23"/>
      <c r="I47" s="64"/>
      <c r="J47" s="23"/>
      <c r="K47" s="23"/>
      <c r="L47" s="23"/>
      <c r="M47" s="23"/>
      <c r="R47" s="82"/>
    </row>
    <row r="48" spans="1:21" x14ac:dyDescent="0.2">
      <c r="A48" s="128" t="s">
        <v>54</v>
      </c>
      <c r="B48" s="128"/>
      <c r="C48" s="174" t="s">
        <v>66</v>
      </c>
      <c r="D48" s="175"/>
      <c r="E48" s="175"/>
      <c r="F48" s="175"/>
      <c r="G48" s="175"/>
      <c r="H48" s="175"/>
      <c r="I48" s="175"/>
      <c r="J48" s="175"/>
      <c r="K48" s="175"/>
      <c r="L48" s="175"/>
      <c r="M48" s="176"/>
    </row>
    <row r="49" spans="1:13" x14ac:dyDescent="0.2">
      <c r="A49" s="47"/>
      <c r="B49" s="47"/>
      <c r="C49" s="47"/>
      <c r="D49" s="47"/>
      <c r="E49" s="47"/>
      <c r="F49" s="47"/>
      <c r="G49" s="47"/>
      <c r="H49" s="47"/>
      <c r="I49" s="71"/>
      <c r="J49" s="47"/>
      <c r="K49" s="47"/>
      <c r="L49" s="47"/>
      <c r="M49" s="47"/>
    </row>
    <row r="50" spans="1:13" x14ac:dyDescent="0.2">
      <c r="A50" s="38"/>
      <c r="B50" s="38"/>
      <c r="C50" s="38"/>
      <c r="D50" s="38"/>
      <c r="E50" s="38"/>
      <c r="F50" s="38"/>
      <c r="G50" s="38"/>
      <c r="H50" s="38"/>
      <c r="I50" s="72"/>
      <c r="J50" s="38"/>
    </row>
    <row r="51" spans="1:13" x14ac:dyDescent="0.2">
      <c r="A51" s="168" t="s">
        <v>0</v>
      </c>
      <c r="B51" s="169"/>
      <c r="C51" s="169"/>
      <c r="D51" s="169"/>
      <c r="E51" s="170"/>
      <c r="F51" s="15"/>
      <c r="G51" s="41" t="s">
        <v>1</v>
      </c>
      <c r="H51" s="42"/>
      <c r="I51" s="73"/>
      <c r="J51" s="43"/>
    </row>
    <row r="52" spans="1:13" x14ac:dyDescent="0.2">
      <c r="A52" s="171"/>
      <c r="B52" s="172"/>
      <c r="C52" s="172"/>
      <c r="D52" s="172"/>
      <c r="E52" s="173"/>
      <c r="F52" s="13"/>
      <c r="G52" s="44"/>
      <c r="H52" s="45"/>
      <c r="I52" s="74"/>
      <c r="J52" s="46"/>
      <c r="K52" s="13"/>
      <c r="L52" s="13"/>
      <c r="M52" s="13"/>
    </row>
    <row r="53" spans="1:13" x14ac:dyDescent="0.2">
      <c r="A53" s="12"/>
      <c r="B53" s="12"/>
      <c r="C53" s="12"/>
      <c r="D53" s="12"/>
      <c r="E53" s="12"/>
      <c r="F53" s="13"/>
      <c r="G53" s="12"/>
      <c r="H53" s="12"/>
      <c r="I53" s="75"/>
      <c r="J53" s="12"/>
      <c r="K53" s="13"/>
      <c r="L53" s="13"/>
      <c r="M53" s="13"/>
    </row>
    <row r="54" spans="1:13" x14ac:dyDescent="0.2">
      <c r="A54" s="58"/>
      <c r="B54" s="59"/>
      <c r="C54" s="39"/>
      <c r="D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2">
      <c r="B55" s="40"/>
      <c r="C55" s="55"/>
      <c r="D55" s="55"/>
      <c r="E55" s="55"/>
      <c r="F55" s="55"/>
      <c r="G55" s="55"/>
      <c r="H55" s="55"/>
      <c r="I55" s="76"/>
      <c r="J55" s="55"/>
      <c r="K55" s="55"/>
      <c r="L55" s="55"/>
      <c r="M55" s="55"/>
    </row>
    <row r="56" spans="1:13" ht="13.5" thickBot="1" x14ac:dyDescent="0.25">
      <c r="B56" s="40"/>
      <c r="C56" s="40"/>
      <c r="D56" s="40"/>
      <c r="E56" s="40"/>
      <c r="F56" s="40"/>
      <c r="G56" s="40"/>
      <c r="H56" s="40"/>
      <c r="I56" s="66"/>
      <c r="J56" s="40"/>
      <c r="K56" s="40"/>
      <c r="L56" s="40"/>
      <c r="M56" s="40"/>
    </row>
    <row r="57" spans="1:13" x14ac:dyDescent="0.2">
      <c r="A57" s="100" t="s">
        <v>96</v>
      </c>
      <c r="B57" s="101"/>
      <c r="C57" s="101"/>
      <c r="D57" s="101"/>
      <c r="E57" s="101"/>
      <c r="F57" s="102"/>
      <c r="G57" s="101"/>
      <c r="H57" s="101"/>
      <c r="I57" s="103"/>
      <c r="J57" s="104"/>
      <c r="K57" s="97"/>
      <c r="L57" s="97"/>
      <c r="M57" s="97"/>
    </row>
    <row r="58" spans="1:13" x14ac:dyDescent="0.2">
      <c r="A58" s="105"/>
      <c r="B58" s="98"/>
      <c r="C58" s="98"/>
      <c r="D58" s="98"/>
      <c r="E58" s="98"/>
      <c r="F58" s="98"/>
      <c r="G58" s="98"/>
      <c r="H58" s="98"/>
      <c r="I58" s="99"/>
      <c r="J58" s="106"/>
      <c r="K58" s="98"/>
      <c r="L58" s="98"/>
      <c r="M58" s="98"/>
    </row>
    <row r="59" spans="1:13" x14ac:dyDescent="0.2">
      <c r="A59" s="105" t="s">
        <v>100</v>
      </c>
      <c r="B59" s="98"/>
      <c r="C59" s="98"/>
      <c r="D59" s="98"/>
      <c r="E59" s="98"/>
      <c r="F59" s="98"/>
      <c r="G59" s="98"/>
      <c r="H59" s="98"/>
      <c r="I59" s="99"/>
      <c r="J59" s="106"/>
      <c r="K59" s="98"/>
      <c r="L59" s="98"/>
      <c r="M59" s="98"/>
    </row>
    <row r="60" spans="1:13" x14ac:dyDescent="0.2">
      <c r="A60" s="105"/>
      <c r="B60" s="98"/>
      <c r="C60" s="98"/>
      <c r="D60" s="98"/>
      <c r="E60" s="98"/>
      <c r="F60" s="98"/>
      <c r="G60" s="98"/>
      <c r="H60" s="98"/>
      <c r="I60" s="99"/>
      <c r="J60" s="106"/>
      <c r="K60" s="98"/>
      <c r="L60" s="98"/>
      <c r="M60" s="98"/>
    </row>
    <row r="61" spans="1:13" x14ac:dyDescent="0.2">
      <c r="A61" s="105" t="s">
        <v>120</v>
      </c>
      <c r="B61" s="98"/>
      <c r="C61" s="98"/>
      <c r="D61" s="98"/>
      <c r="E61" s="98"/>
      <c r="F61" s="98"/>
      <c r="G61" s="98"/>
      <c r="H61" s="98"/>
      <c r="I61" s="99"/>
      <c r="J61" s="106"/>
      <c r="K61" s="98"/>
      <c r="L61" s="98"/>
      <c r="M61" s="98"/>
    </row>
    <row r="62" spans="1:13" x14ac:dyDescent="0.2">
      <c r="A62" s="105"/>
      <c r="B62" s="98"/>
      <c r="C62" s="98"/>
      <c r="D62" s="98"/>
      <c r="E62" s="98"/>
      <c r="F62" s="98"/>
      <c r="G62" s="98"/>
      <c r="H62" s="98"/>
      <c r="I62" s="99"/>
      <c r="J62" s="106"/>
      <c r="K62" s="98"/>
      <c r="L62" s="98"/>
      <c r="M62" s="98"/>
    </row>
    <row r="63" spans="1:13" x14ac:dyDescent="0.2">
      <c r="A63" s="105" t="s">
        <v>121</v>
      </c>
      <c r="B63" s="98"/>
      <c r="C63" s="98"/>
      <c r="D63" s="98"/>
      <c r="E63" s="98"/>
      <c r="F63" s="98"/>
      <c r="G63" s="98"/>
      <c r="H63" s="98"/>
      <c r="I63" s="99"/>
      <c r="J63" s="106"/>
      <c r="K63" s="98"/>
      <c r="L63" s="98"/>
      <c r="M63" s="98"/>
    </row>
    <row r="64" spans="1:13" ht="12" customHeight="1" x14ac:dyDescent="0.2">
      <c r="A64" s="105"/>
      <c r="B64" s="98"/>
      <c r="C64" s="98"/>
      <c r="D64" s="98"/>
      <c r="E64" s="98"/>
      <c r="F64" s="98"/>
      <c r="G64" s="98"/>
      <c r="H64" s="98"/>
      <c r="I64" s="99"/>
      <c r="J64" s="106"/>
      <c r="K64" s="98"/>
      <c r="L64" s="98"/>
      <c r="M64" s="98"/>
    </row>
    <row r="65" spans="1:13" x14ac:dyDescent="0.2">
      <c r="A65" s="105" t="s">
        <v>102</v>
      </c>
      <c r="B65" s="98"/>
      <c r="C65" s="98"/>
      <c r="D65" s="98"/>
      <c r="E65" s="98"/>
      <c r="F65" s="98"/>
      <c r="G65" s="98"/>
      <c r="H65" s="98"/>
      <c r="I65" s="99"/>
      <c r="J65" s="106"/>
      <c r="K65" s="98"/>
      <c r="L65" s="98"/>
      <c r="M65" s="98"/>
    </row>
    <row r="66" spans="1:13" x14ac:dyDescent="0.2">
      <c r="A66" s="105"/>
      <c r="B66" s="98"/>
      <c r="C66" s="98"/>
      <c r="D66" s="98"/>
      <c r="E66" s="98"/>
      <c r="F66" s="98"/>
      <c r="G66" s="98"/>
      <c r="H66" s="98"/>
      <c r="I66" s="99"/>
      <c r="J66" s="106"/>
      <c r="K66" s="98"/>
      <c r="L66" s="98"/>
      <c r="M66" s="98"/>
    </row>
    <row r="67" spans="1:13" x14ac:dyDescent="0.2">
      <c r="A67" s="105" t="s">
        <v>122</v>
      </c>
      <c r="B67" s="98"/>
      <c r="C67" s="98"/>
      <c r="D67" s="98"/>
      <c r="E67" s="98"/>
      <c r="F67" s="98"/>
      <c r="G67" s="98"/>
      <c r="H67" s="98"/>
      <c r="I67" s="99"/>
      <c r="J67" s="106"/>
      <c r="K67" s="98"/>
      <c r="L67" s="98"/>
      <c r="M67" s="98"/>
    </row>
    <row r="68" spans="1:13" ht="12" customHeight="1" x14ac:dyDescent="0.2">
      <c r="A68" s="105"/>
      <c r="B68" s="98"/>
      <c r="C68" s="98"/>
      <c r="D68" s="98"/>
      <c r="E68" s="98"/>
      <c r="F68" s="98"/>
      <c r="G68" s="98"/>
      <c r="H68" s="98"/>
      <c r="I68" s="99"/>
      <c r="J68" s="106"/>
      <c r="K68" s="98"/>
      <c r="L68" s="98"/>
      <c r="M68" s="98"/>
    </row>
    <row r="69" spans="1:13" ht="13.5" thickBot="1" x14ac:dyDescent="0.25">
      <c r="A69" s="107"/>
      <c r="B69" s="108"/>
      <c r="C69" s="108"/>
      <c r="D69" s="108"/>
      <c r="E69" s="108"/>
      <c r="F69" s="108"/>
      <c r="G69" s="108"/>
      <c r="H69" s="108"/>
      <c r="I69" s="109"/>
      <c r="J69" s="110"/>
      <c r="K69" s="98"/>
      <c r="L69" s="98"/>
      <c r="M69" s="98"/>
    </row>
    <row r="70" spans="1:13" ht="15" x14ac:dyDescent="0.2">
      <c r="A70" s="96"/>
    </row>
    <row r="71" spans="1:13" ht="41.45" customHeight="1" x14ac:dyDescent="0.2">
      <c r="A71"/>
      <c r="B71"/>
      <c r="C71"/>
      <c r="D71"/>
      <c r="E71"/>
      <c r="F71"/>
      <c r="G71"/>
      <c r="H71"/>
      <c r="I71"/>
      <c r="J71"/>
    </row>
  </sheetData>
  <mergeCells count="75">
    <mergeCell ref="B30:H30"/>
    <mergeCell ref="K30:M30"/>
    <mergeCell ref="A51:E52"/>
    <mergeCell ref="A48:B48"/>
    <mergeCell ref="A44:B44"/>
    <mergeCell ref="C44:M44"/>
    <mergeCell ref="A46:B46"/>
    <mergeCell ref="C46:M46"/>
    <mergeCell ref="C48:M48"/>
    <mergeCell ref="K21:M21"/>
    <mergeCell ref="B18:H18"/>
    <mergeCell ref="L42:M42"/>
    <mergeCell ref="A42:D42"/>
    <mergeCell ref="E42:G42"/>
    <mergeCell ref="A40:G40"/>
    <mergeCell ref="B19:H19"/>
    <mergeCell ref="B20:H20"/>
    <mergeCell ref="K18:M18"/>
    <mergeCell ref="K19:M19"/>
    <mergeCell ref="K20:M20"/>
    <mergeCell ref="K29:M29"/>
    <mergeCell ref="A31:G31"/>
    <mergeCell ref="B29:H29"/>
    <mergeCell ref="J38:K38"/>
    <mergeCell ref="B21:H21"/>
    <mergeCell ref="C14:F14"/>
    <mergeCell ref="G14:H14"/>
    <mergeCell ref="A13:D13"/>
    <mergeCell ref="E13:G13"/>
    <mergeCell ref="H13:K13"/>
    <mergeCell ref="A14:B14"/>
    <mergeCell ref="A2:M2"/>
    <mergeCell ref="A4:D4"/>
    <mergeCell ref="L4:M4"/>
    <mergeCell ref="J11:M11"/>
    <mergeCell ref="A6:D6"/>
    <mergeCell ref="L6:M6"/>
    <mergeCell ref="A8:D8"/>
    <mergeCell ref="J8:M8"/>
    <mergeCell ref="J9:M9"/>
    <mergeCell ref="J10:M10"/>
    <mergeCell ref="A5:D5"/>
    <mergeCell ref="L5:M5"/>
    <mergeCell ref="A9:D9"/>
    <mergeCell ref="A10:D11"/>
    <mergeCell ref="K28:M28"/>
    <mergeCell ref="B22:H22"/>
    <mergeCell ref="B24:H24"/>
    <mergeCell ref="B26:H26"/>
    <mergeCell ref="B25:H25"/>
    <mergeCell ref="B27:H27"/>
    <mergeCell ref="B28:H28"/>
    <mergeCell ref="K26:M26"/>
    <mergeCell ref="K27:M27"/>
    <mergeCell ref="K22:M22"/>
    <mergeCell ref="K24:M24"/>
    <mergeCell ref="K25:M25"/>
    <mergeCell ref="B23:H23"/>
    <mergeCell ref="K23:M23"/>
    <mergeCell ref="J17:M17"/>
    <mergeCell ref="J12:M12"/>
    <mergeCell ref="A17:B17"/>
    <mergeCell ref="C17:F17"/>
    <mergeCell ref="G17:H17"/>
    <mergeCell ref="C15:F15"/>
    <mergeCell ref="L13:M13"/>
    <mergeCell ref="C16:F16"/>
    <mergeCell ref="G16:H16"/>
    <mergeCell ref="A15:B15"/>
    <mergeCell ref="I14:M14"/>
    <mergeCell ref="I16:M16"/>
    <mergeCell ref="G15:H15"/>
    <mergeCell ref="I15:J15"/>
    <mergeCell ref="K15:M15"/>
    <mergeCell ref="A16:B16"/>
  </mergeCells>
  <phoneticPr fontId="12" type="noConversion"/>
  <conditionalFormatting sqref="A8:D8 A31:G31 J8:M8 A13:M13 A18:B18 A42:M42 I18:J18">
    <cfRule type="expression" dxfId="20" priority="46" stopIfTrue="1">
      <formula>IF($N$2="No Color",TRUE,FALSE)</formula>
    </cfRule>
    <cfRule type="expression" dxfId="19" priority="47" stopIfTrue="1">
      <formula>IF($N$2="Red",TRUE,FALSE)</formula>
    </cfRule>
    <cfRule type="expression" dxfId="18" priority="48" stopIfTrue="1">
      <formula>IF($N$2="Green",TRUE,FALSE)</formula>
    </cfRule>
  </conditionalFormatting>
  <conditionalFormatting sqref="I21:J21 B21:B24 J27:J30 A22:A30 B26:B30 I28:I30 K29:L30 J32">
    <cfRule type="expression" dxfId="17" priority="58" stopIfTrue="1">
      <formula>MOD(ROW(),2)=1</formula>
    </cfRule>
  </conditionalFormatting>
  <conditionalFormatting sqref="A19 I19:J19 J20 A21 I24:J26 I27 J22:J23">
    <cfRule type="expression" dxfId="16" priority="35" stopIfTrue="1">
      <formula>MOD(ROW(),2)=1</formula>
    </cfRule>
  </conditionalFormatting>
  <conditionalFormatting sqref="I20 A20:B20">
    <cfRule type="expression" dxfId="15" priority="32" stopIfTrue="1">
      <formula>MOD(ROW(),2)=1</formula>
    </cfRule>
  </conditionalFormatting>
  <conditionalFormatting sqref="K28">
    <cfRule type="expression" dxfId="14" priority="12" stopIfTrue="1">
      <formula>MOD(ROW(),2)=1</formula>
    </cfRule>
  </conditionalFormatting>
  <conditionalFormatting sqref="B19">
    <cfRule type="expression" dxfId="13" priority="34" stopIfTrue="1">
      <formula>MOD(ROW(),2)=1</formula>
    </cfRule>
  </conditionalFormatting>
  <conditionalFormatting sqref="L25:L26">
    <cfRule type="expression" dxfId="12" priority="14" stopIfTrue="1">
      <formula>MOD(ROW(),2)=1</formula>
    </cfRule>
  </conditionalFormatting>
  <conditionalFormatting sqref="K19:L19">
    <cfRule type="expression" dxfId="11" priority="15" stopIfTrue="1">
      <formula>MOD(ROW(),2)=1</formula>
    </cfRule>
  </conditionalFormatting>
  <conditionalFormatting sqref="B25">
    <cfRule type="expression" dxfId="10" priority="22" stopIfTrue="1">
      <formula>MOD(ROW(),2)=1</formula>
    </cfRule>
  </conditionalFormatting>
  <conditionalFormatting sqref="K18:L18">
    <cfRule type="expression" dxfId="9" priority="18" stopIfTrue="1">
      <formula>IF($N$2="No Color",TRUE,FALSE)</formula>
    </cfRule>
    <cfRule type="expression" dxfId="8" priority="19" stopIfTrue="1">
      <formula>IF($N$2="Red",TRUE,FALSE)</formula>
    </cfRule>
    <cfRule type="expression" dxfId="7" priority="20" stopIfTrue="1">
      <formula>IF($N$2="Green",TRUE,FALSE)</formula>
    </cfRule>
  </conditionalFormatting>
  <conditionalFormatting sqref="K27 K20:L20">
    <cfRule type="expression" dxfId="6" priority="21" stopIfTrue="1">
      <formula>MOD(ROW(),2)=1</formula>
    </cfRule>
  </conditionalFormatting>
  <conditionalFormatting sqref="K21:L21 K22 K24:K26">
    <cfRule type="expression" dxfId="5" priority="17" stopIfTrue="1">
      <formula>MOD(ROW(),2)=1</formula>
    </cfRule>
  </conditionalFormatting>
  <conditionalFormatting sqref="L22 L24">
    <cfRule type="expression" dxfId="4" priority="16" stopIfTrue="1">
      <formula>MOD(ROW(),2)=1</formula>
    </cfRule>
  </conditionalFormatting>
  <conditionalFormatting sqref="L27">
    <cfRule type="expression" dxfId="3" priority="13" stopIfTrue="1">
      <formula>MOD(ROW(),2)=1</formula>
    </cfRule>
  </conditionalFormatting>
  <conditionalFormatting sqref="L28">
    <cfRule type="expression" dxfId="2" priority="11" stopIfTrue="1">
      <formula>MOD(ROW(),2)=1</formula>
    </cfRule>
  </conditionalFormatting>
  <conditionalFormatting sqref="I23">
    <cfRule type="expression" dxfId="1" priority="2" stopIfTrue="1">
      <formula>MOD(ROW(),2)=1</formula>
    </cfRule>
  </conditionalFormatting>
  <conditionalFormatting sqref="K23:L23">
    <cfRule type="expression" dxfId="0" priority="1" stopIfTrue="1">
      <formula>MOD(ROW(),2)=1</formula>
    </cfRule>
  </conditionalFormatting>
  <pageMargins left="0.35433070866141736" right="0.35433070866141736" top="0.19685039370078741" bottom="0.19685039370078741" header="0.31496062992125984" footer="0.31496062992125984"/>
  <pageSetup scale="6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A1:E33"/>
  <sheetViews>
    <sheetView showFormulas="1" showGridLines="0" topLeftCell="A4" workbookViewId="0">
      <selection activeCell="B20" sqref="B20:C20"/>
    </sheetView>
  </sheetViews>
  <sheetFormatPr defaultRowHeight="12.75" x14ac:dyDescent="0.2"/>
  <cols>
    <col min="1" max="1" width="29.42578125" customWidth="1"/>
    <col min="2" max="2" width="15" customWidth="1"/>
    <col min="3" max="3" width="17.85546875" customWidth="1"/>
    <col min="4" max="4" width="3" customWidth="1"/>
  </cols>
  <sheetData>
    <row r="1" spans="1:5" ht="34.5" x14ac:dyDescent="0.45">
      <c r="A1" s="1" t="s">
        <v>3</v>
      </c>
    </row>
    <row r="3" spans="1:5" s="3" customFormat="1" ht="21.95" customHeight="1" x14ac:dyDescent="0.2">
      <c r="A3" s="2" t="s">
        <v>4</v>
      </c>
      <c r="B3" s="2"/>
      <c r="C3" s="2"/>
      <c r="D3" s="2"/>
      <c r="E3" s="2"/>
    </row>
    <row r="4" spans="1:5" ht="8.1" customHeight="1" x14ac:dyDescent="0.2"/>
    <row r="5" spans="1:5" s="6" customFormat="1" ht="18" customHeight="1" x14ac:dyDescent="0.2">
      <c r="A5" s="3" t="s">
        <v>5</v>
      </c>
      <c r="B5" s="177" t="s">
        <v>30</v>
      </c>
      <c r="C5" s="178"/>
      <c r="D5" s="4"/>
      <c r="E5" s="5" t="s">
        <v>32</v>
      </c>
    </row>
    <row r="6" spans="1:5" s="6" customFormat="1" ht="18" customHeight="1" x14ac:dyDescent="0.2">
      <c r="A6" s="3" t="s">
        <v>6</v>
      </c>
      <c r="B6" s="179"/>
      <c r="C6" s="178"/>
      <c r="D6" s="4"/>
      <c r="E6" s="5" t="s">
        <v>32</v>
      </c>
    </row>
    <row r="7" spans="1:5" s="6" customFormat="1" ht="8.1" customHeight="1" x14ac:dyDescent="0.2">
      <c r="A7" s="3"/>
      <c r="B7" s="7"/>
      <c r="C7" s="7"/>
    </row>
    <row r="8" spans="1:5" s="6" customFormat="1" ht="21.95" customHeight="1" x14ac:dyDescent="0.2">
      <c r="A8" s="2" t="s">
        <v>7</v>
      </c>
      <c r="B8" s="180"/>
      <c r="C8" s="180"/>
      <c r="D8" s="8"/>
      <c r="E8" s="9"/>
    </row>
    <row r="9" spans="1:5" s="6" customFormat="1" ht="8.1" customHeight="1" x14ac:dyDescent="0.2">
      <c r="A9" s="3"/>
      <c r="B9" s="7"/>
      <c r="C9" s="7"/>
      <c r="D9" s="7"/>
    </row>
    <row r="10" spans="1:5" s="6" customFormat="1" ht="18" customHeight="1" x14ac:dyDescent="0.2">
      <c r="A10" s="3" t="s">
        <v>8</v>
      </c>
      <c r="B10" s="177" t="s">
        <v>67</v>
      </c>
      <c r="C10" s="178"/>
      <c r="D10" s="4"/>
    </row>
    <row r="11" spans="1:5" s="6" customFormat="1" ht="18" customHeight="1" x14ac:dyDescent="0.2">
      <c r="A11" s="3" t="s">
        <v>9</v>
      </c>
      <c r="B11" s="177" t="s">
        <v>68</v>
      </c>
      <c r="C11" s="178"/>
      <c r="D11" s="4"/>
    </row>
    <row r="12" spans="1:5" s="6" customFormat="1" ht="18" customHeight="1" x14ac:dyDescent="0.2">
      <c r="A12" s="3" t="s">
        <v>10</v>
      </c>
      <c r="B12" s="177" t="s">
        <v>69</v>
      </c>
      <c r="C12" s="178"/>
      <c r="D12" s="4"/>
    </row>
    <row r="13" spans="1:5" s="6" customFormat="1" ht="18" customHeight="1" x14ac:dyDescent="0.2">
      <c r="A13" s="3" t="s">
        <v>11</v>
      </c>
      <c r="B13" s="177" t="s">
        <v>28</v>
      </c>
      <c r="C13" s="178"/>
      <c r="D13" s="181" t="s">
        <v>12</v>
      </c>
      <c r="E13" s="182"/>
    </row>
    <row r="14" spans="1:5" s="6" customFormat="1" ht="18" customHeight="1" x14ac:dyDescent="0.2">
      <c r="A14" s="3" t="s">
        <v>13</v>
      </c>
      <c r="B14" s="177"/>
      <c r="C14" s="178"/>
      <c r="D14" s="181" t="s">
        <v>12</v>
      </c>
      <c r="E14" s="182"/>
    </row>
    <row r="15" spans="1:5" s="6" customFormat="1" ht="18" customHeight="1" x14ac:dyDescent="0.2">
      <c r="A15" s="3" t="s">
        <v>14</v>
      </c>
      <c r="B15" s="183">
        <v>20100</v>
      </c>
      <c r="C15" s="184"/>
      <c r="D15" s="10"/>
    </row>
    <row r="16" spans="1:5" s="6" customFormat="1" ht="8.1" customHeight="1" x14ac:dyDescent="0.2">
      <c r="A16" s="3"/>
      <c r="B16" s="7"/>
      <c r="C16" s="7"/>
    </row>
    <row r="17" spans="1:5" s="6" customFormat="1" ht="18" customHeight="1" x14ac:dyDescent="0.2">
      <c r="A17" s="3" t="s">
        <v>15</v>
      </c>
      <c r="B17" s="185" t="s">
        <v>57</v>
      </c>
      <c r="C17" s="184"/>
      <c r="D17" s="10"/>
    </row>
    <row r="18" spans="1:5" s="6" customFormat="1" ht="18" customHeight="1" x14ac:dyDescent="0.2">
      <c r="A18" s="3" t="s">
        <v>16</v>
      </c>
      <c r="B18" s="185" t="s">
        <v>58</v>
      </c>
      <c r="C18" s="184"/>
      <c r="D18" s="10"/>
    </row>
    <row r="19" spans="1:5" s="6" customFormat="1" ht="18" customHeight="1" x14ac:dyDescent="0.2">
      <c r="A19" s="3" t="s">
        <v>17</v>
      </c>
      <c r="B19" s="186" t="s">
        <v>93</v>
      </c>
      <c r="C19" s="184"/>
      <c r="D19" s="10"/>
    </row>
    <row r="20" spans="1:5" s="6" customFormat="1" ht="18" customHeight="1" x14ac:dyDescent="0.2">
      <c r="A20" s="3" t="s">
        <v>18</v>
      </c>
      <c r="B20" s="186" t="s">
        <v>29</v>
      </c>
      <c r="C20" s="184"/>
      <c r="D20" s="10"/>
    </row>
    <row r="21" spans="1:5" s="6" customFormat="1" x14ac:dyDescent="0.2">
      <c r="A21" s="3"/>
      <c r="B21" s="7"/>
      <c r="C21" s="7"/>
    </row>
    <row r="22" spans="1:5" s="6" customFormat="1" ht="18" customHeight="1" x14ac:dyDescent="0.2">
      <c r="A22" s="3" t="s">
        <v>19</v>
      </c>
      <c r="B22" s="177" t="s">
        <v>56</v>
      </c>
      <c r="C22" s="178"/>
      <c r="D22" s="4"/>
    </row>
    <row r="23" spans="1:5" s="6" customFormat="1" ht="18" customHeight="1" x14ac:dyDescent="0.2">
      <c r="A23" s="3" t="s">
        <v>20</v>
      </c>
      <c r="B23" s="185" t="s">
        <v>63</v>
      </c>
      <c r="C23" s="184"/>
      <c r="D23" s="10"/>
    </row>
    <row r="24" spans="1:5" s="6" customFormat="1" ht="8.1" customHeight="1" x14ac:dyDescent="0.2">
      <c r="A24" s="3"/>
    </row>
    <row r="25" spans="1:5" s="6" customFormat="1" ht="21.95" customHeight="1" x14ac:dyDescent="0.2">
      <c r="A25" s="2" t="s">
        <v>21</v>
      </c>
      <c r="B25" s="9"/>
      <c r="C25" s="9"/>
      <c r="D25" s="9"/>
      <c r="E25" s="9"/>
    </row>
    <row r="26" spans="1:5" s="6" customFormat="1" ht="8.1" customHeight="1" x14ac:dyDescent="0.2">
      <c r="A26" s="3"/>
    </row>
    <row r="27" spans="1:5" s="6" customFormat="1" ht="18" customHeight="1" x14ac:dyDescent="0.2">
      <c r="A27" s="3" t="s">
        <v>22</v>
      </c>
      <c r="B27" s="5" t="s">
        <v>23</v>
      </c>
    </row>
    <row r="28" spans="1:5" s="6" customFormat="1" ht="8.1" customHeight="1" x14ac:dyDescent="0.2">
      <c r="A28" s="3"/>
      <c r="B28" s="11"/>
    </row>
    <row r="29" spans="1:5" s="6" customFormat="1" ht="18" customHeight="1" x14ac:dyDescent="0.2">
      <c r="A29" s="3" t="s">
        <v>24</v>
      </c>
      <c r="B29" s="5" t="s">
        <v>25</v>
      </c>
    </row>
    <row r="30" spans="1:5" s="6" customFormat="1" ht="8.1" customHeight="1" x14ac:dyDescent="0.2">
      <c r="A30" s="3"/>
    </row>
    <row r="31" spans="1:5" s="6" customFormat="1" ht="21.95" customHeight="1" x14ac:dyDescent="0.2">
      <c r="A31" s="2" t="s">
        <v>26</v>
      </c>
      <c r="B31" s="9"/>
      <c r="C31" s="9"/>
      <c r="D31" s="9"/>
      <c r="E31" s="9"/>
    </row>
    <row r="32" spans="1:5" s="6" customFormat="1" ht="8.1" customHeight="1" x14ac:dyDescent="0.2">
      <c r="A32" s="3"/>
    </row>
    <row r="33" spans="1:2" s="6" customFormat="1" ht="18" customHeight="1" x14ac:dyDescent="0.2">
      <c r="A33" s="3" t="s">
        <v>27</v>
      </c>
      <c r="B33" s="48" t="s">
        <v>2</v>
      </c>
    </row>
  </sheetData>
  <mergeCells count="17">
    <mergeCell ref="B23:C23"/>
    <mergeCell ref="B18:C18"/>
    <mergeCell ref="B19:C19"/>
    <mergeCell ref="B20:C20"/>
    <mergeCell ref="B22:C22"/>
    <mergeCell ref="B15:C15"/>
    <mergeCell ref="B17:C17"/>
    <mergeCell ref="B11:C11"/>
    <mergeCell ref="B12:C12"/>
    <mergeCell ref="B13:C13"/>
    <mergeCell ref="B14:C14"/>
    <mergeCell ref="B5:C5"/>
    <mergeCell ref="B6:C6"/>
    <mergeCell ref="B8:C8"/>
    <mergeCell ref="B10:C10"/>
    <mergeCell ref="D14:E14"/>
    <mergeCell ref="D13:E13"/>
  </mergeCells>
  <phoneticPr fontId="17" type="noConversion"/>
  <dataValidations count="4">
    <dataValidation type="list" allowBlank="1" showInputMessage="1" showErrorMessage="1" sqref="B27">
      <formula1>"Sales Tax, VAT"</formula1>
    </dataValidation>
    <dataValidation type="list" allowBlank="1" showInputMessage="1" showErrorMessage="1" sqref="B29">
      <formula1>"$, £, €, ¥"</formula1>
    </dataValidation>
    <dataValidation type="list" allowBlank="1" showInputMessage="1" showErrorMessage="1" sqref="E5:E6">
      <formula1>"Enable, Disable"</formula1>
    </dataValidation>
    <dataValidation type="list" allowBlank="1" showInputMessage="1" showErrorMessage="1" prompt="Select your design from this drop down menu" sqref="B33">
      <formula1>"No Color, Blue, Red, Green,Orange"</formula1>
    </dataValidation>
  </dataValidations>
  <hyperlinks>
    <hyperlink ref="B19" r:id="rId1"/>
    <hyperlink ref="B20" r:id="rId2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1</vt:i4>
      </vt:variant>
    </vt:vector>
  </HeadingPairs>
  <TitlesOfParts>
    <vt:vector size="4" baseType="lpstr">
      <vt:lpstr>Pro Forma Invoice</vt:lpstr>
      <vt:lpstr>Sayfa1</vt:lpstr>
      <vt:lpstr>Settings</vt:lpstr>
      <vt:lpstr>'Pro Forma Invoice'!Yazdırma_Alanı</vt:lpstr>
    </vt:vector>
  </TitlesOfParts>
  <Company>Sreadsheet123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Proforma Invoice</dc:title>
  <dc:creator>Spreadsheet123.com</dc:creator>
  <dc:description>© 2011 Spreadsheet123.com. All rights reserved.</dc:description>
  <cp:lastModifiedBy>Feryal Çakmak</cp:lastModifiedBy>
  <cp:lastPrinted>2025-01-31T14:24:28Z</cp:lastPrinted>
  <dcterms:created xsi:type="dcterms:W3CDTF">2009-07-28T19:11:35Z</dcterms:created>
  <dcterms:modified xsi:type="dcterms:W3CDTF">2025-03-10T12:33:05Z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© 2011 Spreadsheet123 Ltd</vt:lpwstr>
  </property>
  <property fmtid="{D5CDD505-2E9C-101B-9397-08002B2CF9AE}" pid="3" name="Version">
    <vt:lpwstr>PFI 1.01</vt:lpwstr>
  </property>
</Properties>
</file>