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"/>
    </mc:Choice>
  </mc:AlternateContent>
  <xr:revisionPtr revIDLastSave="0" documentId="13_ncr:1_{464BC8A1-7353-4CD1-89FE-5D42EADF2E8B}" xr6:coauthVersionLast="47" xr6:coauthVersionMax="47" xr10:uidLastSave="{00000000-0000-0000-0000-000000000000}"/>
  <bookViews>
    <workbookView xWindow="-108" yWindow="-108" windowWidth="23256" windowHeight="12456" xr2:uid="{ED80D102-D32A-4900-85A4-064130D11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1" i="1"/>
  <c r="B20" i="1"/>
  <c r="B16" i="1"/>
  <c r="B13" i="1"/>
  <c r="B14" i="1"/>
  <c r="B15" i="1"/>
  <c r="B12" i="1"/>
  <c r="B10" i="1"/>
  <c r="B9" i="1"/>
  <c r="B8" i="1"/>
  <c r="B7" i="1"/>
  <c r="B4" i="1"/>
  <c r="B3" i="1"/>
  <c r="B2" i="1"/>
</calcChain>
</file>

<file path=xl/sharedStrings.xml><?xml version="1.0" encoding="utf-8"?>
<sst xmlns="http://schemas.openxmlformats.org/spreadsheetml/2006/main" count="24" uniqueCount="16">
  <si>
    <t>مقدار فروش</t>
  </si>
  <si>
    <t>سولفات پتاسیم</t>
  </si>
  <si>
    <t>نمک تصفیه شده</t>
  </si>
  <si>
    <t>سولفات سدیم</t>
  </si>
  <si>
    <t>کلرید کلسیم</t>
  </si>
  <si>
    <t>مبلغ فروش</t>
  </si>
  <si>
    <t>نرخ فروش</t>
  </si>
  <si>
    <t>جمع مبلغ فروش</t>
  </si>
  <si>
    <t>مواد مستقیم مصرفی</t>
  </si>
  <si>
    <t>دستمزدمستقيم توليد</t>
  </si>
  <si>
    <t>سربارتوليد</t>
  </si>
  <si>
    <t>جمع بهای تمام شده</t>
  </si>
  <si>
    <t>سود ناخالص</t>
  </si>
  <si>
    <t>هزینه عمومی اداری</t>
  </si>
  <si>
    <t>نسبت مواد به فروش</t>
  </si>
  <si>
    <t>نسبت عمومی اداری به 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</si>
</sst>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  <font>
      <b/>
      <sz val="14"/>
      <color theme="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5" fontId="2" fillId="0" borderId="0" xfId="1" applyNumberFormat="1" applyFont="1"/>
    <xf numFmtId="0" fontId="4" fillId="2" borderId="0" xfId="0" applyFont="1" applyFill="1"/>
    <xf numFmtId="164" fontId="4" fillId="2" borderId="0" xfId="1" applyNumberFormat="1" applyFont="1" applyFill="1"/>
    <xf numFmtId="10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D6D8-D4CE-4119-BCB5-F8DA6432C420}">
  <dimension ref="A1:B24"/>
  <sheetViews>
    <sheetView rightToLeft="1" tabSelected="1" topLeftCell="A9" workbookViewId="0">
      <selection activeCell="F24" sqref="F24"/>
    </sheetView>
  </sheetViews>
  <sheetFormatPr defaultRowHeight="21.6" x14ac:dyDescent="0.65"/>
  <cols>
    <col min="1" max="1" width="24.21875" style="1" bestFit="1" customWidth="1"/>
    <col min="2" max="2" width="17.88671875" style="2" bestFit="1" customWidth="1"/>
    <col min="3" max="16384" width="8.88671875" style="1"/>
  </cols>
  <sheetData>
    <row r="1" spans="1:2" x14ac:dyDescent="0.65">
      <c r="A1" s="3" t="s">
        <v>0</v>
      </c>
    </row>
    <row r="2" spans="1:2" x14ac:dyDescent="0.65">
      <c r="A2" s="1" t="s">
        <v>3</v>
      </c>
      <c r="B2" s="2">
        <f>180000+6000</f>
        <v>186000</v>
      </c>
    </row>
    <row r="3" spans="1:2" x14ac:dyDescent="0.65">
      <c r="A3" s="1" t="s">
        <v>2</v>
      </c>
      <c r="B3" s="2">
        <f>62023+55100</f>
        <v>117123</v>
      </c>
    </row>
    <row r="4" spans="1:2" x14ac:dyDescent="0.65">
      <c r="A4" s="1" t="s">
        <v>4</v>
      </c>
      <c r="B4" s="2">
        <f>300+8550</f>
        <v>8850</v>
      </c>
    </row>
    <row r="5" spans="1:2" x14ac:dyDescent="0.65">
      <c r="A5" s="1" t="s">
        <v>1</v>
      </c>
      <c r="B5" s="2">
        <v>13500</v>
      </c>
    </row>
    <row r="6" spans="1:2" x14ac:dyDescent="0.65">
      <c r="A6" s="3" t="s">
        <v>5</v>
      </c>
    </row>
    <row r="7" spans="1:2" x14ac:dyDescent="0.65">
      <c r="A7" s="1" t="s">
        <v>3</v>
      </c>
      <c r="B7" s="2">
        <f>7925477+293250</f>
        <v>8218727</v>
      </c>
    </row>
    <row r="8" spans="1:2" x14ac:dyDescent="0.65">
      <c r="A8" s="1" t="s">
        <v>2</v>
      </c>
      <c r="B8" s="2">
        <f>1293194+887868</f>
        <v>2181062</v>
      </c>
    </row>
    <row r="9" spans="1:2" x14ac:dyDescent="0.65">
      <c r="A9" s="1" t="s">
        <v>4</v>
      </c>
      <c r="B9" s="2">
        <f>21000+654075</f>
        <v>675075</v>
      </c>
    </row>
    <row r="10" spans="1:2" x14ac:dyDescent="0.65">
      <c r="A10" s="1" t="s">
        <v>1</v>
      </c>
      <c r="B10" s="2">
        <f>5400000</f>
        <v>5400000</v>
      </c>
    </row>
    <row r="11" spans="1:2" x14ac:dyDescent="0.65">
      <c r="A11" s="3" t="s">
        <v>6</v>
      </c>
    </row>
    <row r="12" spans="1:2" x14ac:dyDescent="0.65">
      <c r="A12" s="1" t="s">
        <v>3</v>
      </c>
      <c r="B12" s="4">
        <f>B7/B2</f>
        <v>44.186704301075267</v>
      </c>
    </row>
    <row r="13" spans="1:2" x14ac:dyDescent="0.65">
      <c r="A13" s="1" t="s">
        <v>2</v>
      </c>
      <c r="B13" s="4">
        <f t="shared" ref="B13:B15" si="0">B8/B3</f>
        <v>18.621978603690138</v>
      </c>
    </row>
    <row r="14" spans="1:2" x14ac:dyDescent="0.65">
      <c r="A14" s="1" t="s">
        <v>4</v>
      </c>
      <c r="B14" s="4">
        <f t="shared" si="0"/>
        <v>76.279661016949149</v>
      </c>
    </row>
    <row r="15" spans="1:2" x14ac:dyDescent="0.65">
      <c r="A15" s="1" t="s">
        <v>1</v>
      </c>
      <c r="B15" s="4">
        <f t="shared" si="0"/>
        <v>400</v>
      </c>
    </row>
    <row r="16" spans="1:2" x14ac:dyDescent="0.65">
      <c r="A16" s="5" t="s">
        <v>7</v>
      </c>
      <c r="B16" s="6">
        <f>SUM(B7:B10)</f>
        <v>16474864</v>
      </c>
    </row>
    <row r="17" spans="1:2" x14ac:dyDescent="0.65">
      <c r="A17" s="1" t="s">
        <v>8</v>
      </c>
      <c r="B17" s="2">
        <v>6978354</v>
      </c>
    </row>
    <row r="18" spans="1:2" x14ac:dyDescent="0.65">
      <c r="A18" s="1" t="s">
        <v>9</v>
      </c>
      <c r="B18" s="2">
        <v>1103841</v>
      </c>
    </row>
    <row r="19" spans="1:2" x14ac:dyDescent="0.65">
      <c r="A19" s="1" t="s">
        <v>10</v>
      </c>
      <c r="B19" s="2">
        <v>2650672</v>
      </c>
    </row>
    <row r="20" spans="1:2" x14ac:dyDescent="0.65">
      <c r="A20" s="5" t="s">
        <v>11</v>
      </c>
      <c r="B20" s="6">
        <f>B17+B18+B19</f>
        <v>10732867</v>
      </c>
    </row>
    <row r="21" spans="1:2" x14ac:dyDescent="0.65">
      <c r="A21" s="1" t="s">
        <v>12</v>
      </c>
      <c r="B21" s="2">
        <f>B16-B20</f>
        <v>5741997</v>
      </c>
    </row>
    <row r="22" spans="1:2" x14ac:dyDescent="0.65">
      <c r="A22" s="1" t="s">
        <v>13</v>
      </c>
      <c r="B22" s="2">
        <v>475788</v>
      </c>
    </row>
    <row r="23" spans="1:2" x14ac:dyDescent="0.65">
      <c r="A23" s="1" t="s">
        <v>14</v>
      </c>
      <c r="B23" s="7">
        <f>B17/B16</f>
        <v>0.42357581828900076</v>
      </c>
    </row>
    <row r="24" spans="1:2" x14ac:dyDescent="0.65">
      <c r="A24" s="1" t="s">
        <v>15</v>
      </c>
      <c r="B24" s="7">
        <f>B22/B16</f>
        <v>2.8879631419112171E-2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2023-06-26T14:11:35Z</dcterms:created>
  <dcterms:modified xsi:type="dcterms:W3CDTF">2023-06-27T07:19:16Z</dcterms:modified>
</cp:coreProperties>
</file>