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50D9DEF7-77F7-42AC-9A42-617962C7C79D}" xr6:coauthVersionLast="47" xr6:coauthVersionMax="47" xr10:uidLastSave="{00000000-0000-0000-0000-000000000000}"/>
  <bookViews>
    <workbookView xWindow="-110" yWindow="-110" windowWidth="19420" windowHeight="10300" xr2:uid="{481447EC-7D5B-4950-8937-F3BF37C5FA0F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  <c r="G92" i="1"/>
  <c r="F92" i="1"/>
  <c r="G89" i="1"/>
  <c r="F89" i="1"/>
  <c r="G72" i="1"/>
  <c r="G71" i="1"/>
  <c r="F71" i="1"/>
  <c r="F72" i="1" s="1"/>
  <c r="G66" i="1"/>
  <c r="G67" i="1" s="1"/>
  <c r="F66" i="1"/>
  <c r="F67" i="1" s="1"/>
  <c r="F48" i="1"/>
  <c r="G47" i="1"/>
  <c r="G48" i="1" s="1"/>
  <c r="G97" i="1" s="1"/>
  <c r="F47" i="1"/>
  <c r="F9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<sst xmlns="http://schemas.openxmlformats.org/spreadsheetml/2006/main" count="298" uniqueCount="210">
  <si>
    <t>CANARA ROBECO CONSERVATIVE HYBRID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</si>
  <si>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</si>
  <si>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</si>
  <si>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</si>
  <si>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</si>
  <si>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</si>
  <si>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</si>
  <si>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</si>
  <si>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</si>
  <si>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</si>
  <si>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</si>
  <si>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</si>
  <si>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</si>
  <si>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</si>
  <si>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</si>
  <si>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</si>
  <si>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</si>
  <si>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</si>
  <si>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</si>
  <si>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</si>
  <si>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</si>
  <si>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</si>
  <si>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Bajaj Finance Ltd</t>
  </si>
  <si>
    <t>INE296A01024</t>
  </si>
  <si>
    <t>Finance</t>
  </si>
  <si>
    <t>Larsen &amp; Toubro Ltd</t>
  </si>
  <si>
    <t>INE018A01030</t>
  </si>
  <si>
    <t>Construction</t>
  </si>
  <si>
    <t>Britannia Industries Ltd</t>
  </si>
  <si>
    <t>INE216A01030</t>
  </si>
  <si>
    <t>Food Products</t>
  </si>
  <si>
    <t>J.B. Chemicals &amp; Pharmaceuticals Ltd</t>
  </si>
  <si>
    <t>INE572A01036</t>
  </si>
  <si>
    <t>Pharmaceuticals &amp; Biotechnology</t>
  </si>
  <si>
    <t>Small Cap</t>
  </si>
  <si>
    <t>Global Health Ltd</t>
  </si>
  <si>
    <t>INE474Q01031</t>
  </si>
  <si>
    <t>Healthcare Services</t>
  </si>
  <si>
    <t>Benchmark: CRISIL Hybrid 85+15 - Conservative Index</t>
  </si>
  <si>
    <t>Chalet Hotels Ltd</t>
  </si>
  <si>
    <t>INE427F01016</t>
  </si>
  <si>
    <t>Leisure Services</t>
  </si>
  <si>
    <t>Uno Minda Ltd</t>
  </si>
  <si>
    <t>INE405E01023</t>
  </si>
  <si>
    <t>Auto Components</t>
  </si>
  <si>
    <t>Mid Cap</t>
  </si>
  <si>
    <t>Note: The risk-o-meter level of benchmark is revised based on the Notice-cum-Addendum No.18, dated 06/06/2025. However, there is no change in the product labelling of the schemes.</t>
  </si>
  <si>
    <t>Infosys Ltd</t>
  </si>
  <si>
    <t>INE009A01021</t>
  </si>
  <si>
    <t>IT - Software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</si>
  <si>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</si>
  <si>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</si>
  <si>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</si>
  <si>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</si>
  <si>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</si>
  <si>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</si>
  <si>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</si>
  <si>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</si>
  <si>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</si>
  <si>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Mrs Bectors Food Specialities Ltd</t>
  </si>
  <si>
    <t>INE495P01012</t>
  </si>
  <si>
    <t>Ltimindtree Ltd</t>
  </si>
  <si>
    <t>INE214T01019</t>
  </si>
  <si>
    <t>Eternal Ltd</t>
  </si>
  <si>
    <t>INE758T01015</t>
  </si>
  <si>
    <t>Retailing</t>
  </si>
  <si>
    <t>Avenue Supermarts Ltd</t>
  </si>
  <si>
    <t>INE192R01011</t>
  </si>
  <si>
    <t>Interglobe Aviation Ltd</t>
  </si>
  <si>
    <t>INE646L01027</t>
  </si>
  <si>
    <t>Transport Services</t>
  </si>
  <si>
    <t>Deepak Nitrite Ltd</t>
  </si>
  <si>
    <t>INE288B01029</t>
  </si>
  <si>
    <t>Chemicals &amp; Petrochemicals</t>
  </si>
  <si>
    <t>Aditya Birla Real Estate Ltd</t>
  </si>
  <si>
    <t>INE055A01016</t>
  </si>
  <si>
    <t>Paper, Forest &amp; Jute Products</t>
  </si>
  <si>
    <t>Mankind Pharma Ltd</t>
  </si>
  <si>
    <t>INE634S01028</t>
  </si>
  <si>
    <t>Ge Vernova T&amp;D India Ltd</t>
  </si>
  <si>
    <t>INE200A01026</t>
  </si>
  <si>
    <t>Electrical Equipment</t>
  </si>
  <si>
    <t>MOIL Ltd</t>
  </si>
  <si>
    <t>INE490G01020</t>
  </si>
  <si>
    <t>Minerals &amp; Mining</t>
  </si>
  <si>
    <t>Trent Ltd</t>
  </si>
  <si>
    <t>INE849A01020</t>
  </si>
  <si>
    <t>NTPC Ltd</t>
  </si>
  <si>
    <t>INE733E01010</t>
  </si>
  <si>
    <t>Power</t>
  </si>
  <si>
    <t>Schaeffler India Ltd</t>
  </si>
  <si>
    <t>INE513A01022</t>
  </si>
  <si>
    <t>Varun Beverages Ltd</t>
  </si>
  <si>
    <t>INE200M01039</t>
  </si>
  <si>
    <t>Beverages</t>
  </si>
  <si>
    <t>Crompton Greaves Consumer Electricals Ltd</t>
  </si>
  <si>
    <t>INE299U01018</t>
  </si>
  <si>
    <t>Consumer Durables</t>
  </si>
  <si>
    <t>United Breweries Ltd</t>
  </si>
  <si>
    <t>INE686F01025</t>
  </si>
  <si>
    <t>Home First Finance Co India Ltd</t>
  </si>
  <si>
    <t>INE481N01025</t>
  </si>
  <si>
    <t>Max Healthcare Institute Ltd</t>
  </si>
  <si>
    <t>INE027H01010</t>
  </si>
  <si>
    <t>Multi Commodity Exchange Of India Ltd</t>
  </si>
  <si>
    <t>INE745G01035</t>
  </si>
  <si>
    <t>Capital Markets</t>
  </si>
  <si>
    <t>Vedant Fashions Ltd</t>
  </si>
  <si>
    <t>INE825V01034</t>
  </si>
  <si>
    <t>Oil &amp; Natural Gas Corporation Ltd</t>
  </si>
  <si>
    <t>INE213A01029</t>
  </si>
  <si>
    <t>Oil</t>
  </si>
  <si>
    <t>Cera Sanitaryware Ltd</t>
  </si>
  <si>
    <t>INE739E01017</t>
  </si>
  <si>
    <t>ICICI Lombard General Insurance Co Ltd</t>
  </si>
  <si>
    <t>INE765G01017</t>
  </si>
  <si>
    <t>Insurance</t>
  </si>
  <si>
    <t>Navin Fluorine International Ltd</t>
  </si>
  <si>
    <t>INE048G01026</t>
  </si>
  <si>
    <t>Oberoi Realty Ltd</t>
  </si>
  <si>
    <t>INE093I01010</t>
  </si>
  <si>
    <t>Realty</t>
  </si>
  <si>
    <t>Tata Power Co Ltd</t>
  </si>
  <si>
    <t>INE245A01021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</si>
  <si>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</si>
  <si>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</si>
  <si>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</si>
  <si>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</si>
  <si>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</si>
  <si>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</si>
  <si>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 **</t>
  </si>
  <si>
    <t>INE261F08DV4</t>
  </si>
  <si>
    <t>CRISIL AAA</t>
  </si>
  <si>
    <t>7.51% REC Ltd (31/07/2026)</t>
  </si>
  <si>
    <t>INE020B08EI8</t>
  </si>
  <si>
    <t>9.00% HDFC Bank Ltd (29/11/2028)</t>
  </si>
  <si>
    <t>INE040A08AB1</t>
  </si>
  <si>
    <t>7.68% LIC Housing Finance Ltd (29/05/2034) **</t>
  </si>
  <si>
    <t>INE115A07QR5</t>
  </si>
  <si>
    <t>7.75% LIC Housing Finance Ltd (23/08/2029) **</t>
  </si>
  <si>
    <t>INE115A07QU9</t>
  </si>
  <si>
    <t>7.79% Small Industries Development Bank Of India (14/05/2027) **</t>
  </si>
  <si>
    <t>INE556F08KM1</t>
  </si>
  <si>
    <t>7.54% Small Industries Development Bank Of India (12/01/2026) **</t>
  </si>
  <si>
    <t>INE556F08KF5</t>
  </si>
  <si>
    <t>ICRA AAA</t>
  </si>
  <si>
    <t>7.96% HDB Financial Services Ltd (17/11/2025) **</t>
  </si>
  <si>
    <t>INE756I07EM6</t>
  </si>
  <si>
    <t>CARE AAA</t>
  </si>
  <si>
    <t>7.70% HDB Financial Services Ltd (11/08/2025) **</t>
  </si>
  <si>
    <t>INE756I07EG8</t>
  </si>
  <si>
    <t>8.55% HDFC Bank Ltd (27/03/2029) **</t>
  </si>
  <si>
    <t>INE040A08724</t>
  </si>
  <si>
    <t>7.63% Grasim industries Ltd (01/12/2027) **</t>
  </si>
  <si>
    <t>INE047A08208</t>
  </si>
  <si>
    <t>7.59% Small Industries Development Bank Of India (10/02/2026) **</t>
  </si>
  <si>
    <t>INE556F08KG3</t>
  </si>
  <si>
    <t>8.25% Kotak Mahindra Prime Ltd (20/06/2025) **</t>
  </si>
  <si>
    <t>INE916DA7SG3</t>
  </si>
  <si>
    <t>7.60% REC Ltd (28/02/2026) **</t>
  </si>
  <si>
    <t>INE020B08EF4</t>
  </si>
  <si>
    <t>8.45% Indian Railway Finance Corporation Ltd (04/12/2028) **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</si>
  <si>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</si>
  <si>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</si>
  <si>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</si>
  <si>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</si>
  <si>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</si>
  <si>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</si>
  <si>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</si>
  <si>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7.30% GOI 2053 (19-JUN-2053)</t>
  </si>
  <si>
    <t>IN0020230051</t>
  </si>
  <si>
    <t>Sovereign</t>
  </si>
  <si>
    <t>7.34% GOI 2064 (22-APR-2064)</t>
  </si>
  <si>
    <t>IN0020240035</t>
  </si>
  <si>
    <t>6.92% GOI 2039 (18-NOV-2039)</t>
  </si>
  <si>
    <t>IN0020240134</t>
  </si>
  <si>
    <t>7.15% GOI (22/01/2035)</t>
  </si>
  <si>
    <t>IN3120240509</t>
  </si>
  <si>
    <t>7.73% GOI (08/04/2029)</t>
  </si>
  <si>
    <t>IN1520200016</t>
  </si>
  <si>
    <t>7.22% GOI (15/01/2035)</t>
  </si>
  <si>
    <t>IN3120240491</t>
  </si>
  <si>
    <t>8.37% GOI (05/12/2028)</t>
  </si>
  <si>
    <t>IN3120180176</t>
  </si>
  <si>
    <t>7.42% GOI (06/03/2035)</t>
  </si>
  <si>
    <t>IN1920230290</t>
  </si>
  <si>
    <t>7.24% GOI (04/09/2034)</t>
  </si>
  <si>
    <t>IN2920240271</t>
  </si>
  <si>
    <t>6.79% GOI 2034 (07-OCT-2034)</t>
  </si>
  <si>
    <t>IN0020240126</t>
  </si>
  <si>
    <t>6.60% GOI (20/05/2029)</t>
  </si>
  <si>
    <t>IN1520200032</t>
  </si>
  <si>
    <t>7.09% GOI 2054 (05-AUG-2054)</t>
  </si>
  <si>
    <t>IN0020240118</t>
  </si>
  <si>
    <t>7.48% GOI (23/08/2032)</t>
  </si>
  <si>
    <t>IN2020170089</t>
  </si>
  <si>
    <t>6.55% GOI (27/05/2028)</t>
  </si>
  <si>
    <t>IN1020200144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</si>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</sst>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164" fontId="3" fillId="3" borderId="5" xfId="1" applyFont="1" applyFill="1" applyBorder="1" applyAlignment="1">
      <alignment horizontal="center" vertical="center"/>
    </xf>
    <xf numFmtId="164" fontId="3" fillId="3" borderId="8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11" xfId="1" applyFont="1" applyFill="1" applyBorder="1" applyAlignment="1">
      <alignment horizontal="center" vertic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164" fontId="3" fillId="3" borderId="12" xfId="1" applyFont="1" applyFill="1" applyBorder="1" applyAlignment="1">
      <alignment horizontal="center"/>
    </xf>
    <xf numFmtId="164" fontId="3" fillId="3" borderId="12" xfId="1" applyFont="1" applyFill="1" applyBorder="1" applyAlignment="1">
      <alignment horizontal="center" vertical="center"/>
    </xf>
    <xf numFmtId="164" fontId="3" fillId="3" borderId="0" xfId="1" applyFont="1" applyFill="1" applyAlignment="1"/>
    <xf numFmtId="0" fontId="10" fillId="4" borderId="0" xfId="0" applyFont="1" applyFill="1" applyAlignment="1">
      <alignment horizontal="left" vertical="center" wrapText="1"/>
    </xf>
    <xf numFmtId="0" fontId="9" fillId="3" borderId="13" xfId="0" applyFont="1" applyFill="1" applyBorder="1"/>
    <xf numFmtId="0" fontId="9" fillId="3" borderId="14" xfId="0" applyFont="1" applyFill="1" applyBorder="1"/>
    <xf numFmtId="4" fontId="9" fillId="3" borderId="15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0" xfId="0" applyNumberFormat="1" applyFont="1" applyFill="1"/>
    <xf numFmtId="0" fontId="9" fillId="3" borderId="17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0" xfId="0" applyFont="1" applyFill="1" applyBorder="1"/>
    <xf numFmtId="4" fontId="9" fillId="3" borderId="14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3" fillId="3" borderId="19" xfId="0" applyFont="1" applyFill="1" applyBorder="1"/>
    <xf numFmtId="3" fontId="3" fillId="3" borderId="19" xfId="0" applyNumberFormat="1" applyFont="1" applyFill="1" applyBorder="1"/>
    <xf numFmtId="4" fontId="3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9" fillId="3" borderId="8" xfId="0" applyFont="1" applyFill="1" applyBorder="1"/>
    <xf numFmtId="4" fontId="9" fillId="3" borderId="8" xfId="0" applyNumberFormat="1" applyFont="1" applyFill="1" applyBorder="1"/>
    <xf numFmtId="0" fontId="11" fillId="5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E8F5-0433-479A-8B2D-C60A304F032A}">
  <dimension ref="B1:N107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60.26953125" style="3" bestFit="1" customWidth="1"/>
    <col min="3" max="3" width="13.7265625" style="3" bestFit="1" customWidth="1"/>
    <col min="4" max="4" width="27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8" t="e" vm="2">
        <v>#VALUE!</v>
      </c>
      <c r="M5" s="19" t="e" vm="1">
        <v>#VALUE!</v>
      </c>
      <c r="N5" s="17" t="e" vm="3">
        <v>#VALUE!</v>
      </c>
    </row>
    <row r="6" spans="2:14">
      <c r="B6" s="20" t="s">
        <v>15</v>
      </c>
      <c r="C6" s="21"/>
      <c r="D6" s="21"/>
      <c r="E6" s="21"/>
      <c r="F6" s="22"/>
      <c r="G6" s="22"/>
      <c r="H6" s="22"/>
      <c r="I6" s="22"/>
      <c r="K6" s="23"/>
      <c r="L6" s="24"/>
      <c r="M6" s="19"/>
      <c r="N6" s="23"/>
    </row>
    <row r="7" spans="2:14">
      <c r="B7" s="25" t="s">
        <v>16</v>
      </c>
      <c r="C7" s="21" t="s">
        <v>17</v>
      </c>
      <c r="D7" s="21" t="s">
        <v>18</v>
      </c>
      <c r="E7" s="26">
        <v>132914</v>
      </c>
      <c r="F7" s="22">
        <v>1921.67</v>
      </c>
      <c r="G7" s="22">
        <v>2.02</v>
      </c>
      <c r="H7" s="22" t="s">
        <v>19</v>
      </c>
      <c r="I7" s="22"/>
      <c r="K7" s="23"/>
      <c r="L7" s="24"/>
      <c r="M7" s="19"/>
      <c r="N7" s="23"/>
    </row>
    <row r="8" spans="2:14">
      <c r="B8" s="25" t="s">
        <v>20</v>
      </c>
      <c r="C8" s="21" t="s">
        <v>21</v>
      </c>
      <c r="D8" s="21" t="s">
        <v>18</v>
      </c>
      <c r="E8" s="26">
        <v>95032</v>
      </c>
      <c r="F8" s="22">
        <v>1848.28</v>
      </c>
      <c r="G8" s="22">
        <v>1.94</v>
      </c>
      <c r="H8" s="22" t="s">
        <v>19</v>
      </c>
      <c r="I8" s="22"/>
      <c r="K8" s="23"/>
      <c r="L8" s="24"/>
      <c r="M8" s="19"/>
      <c r="N8" s="23"/>
    </row>
    <row r="9" spans="2:14">
      <c r="B9" s="25" t="s">
        <v>22</v>
      </c>
      <c r="C9" s="21" t="s">
        <v>23</v>
      </c>
      <c r="D9" s="21" t="s">
        <v>24</v>
      </c>
      <c r="E9" s="26">
        <v>11900</v>
      </c>
      <c r="F9" s="22">
        <v>1092.48</v>
      </c>
      <c r="G9" s="22">
        <v>1.1499999999999999</v>
      </c>
      <c r="H9" s="22" t="s">
        <v>19</v>
      </c>
      <c r="I9" s="22"/>
      <c r="K9" s="23"/>
      <c r="L9" s="24"/>
      <c r="M9" s="19"/>
      <c r="N9" s="23"/>
    </row>
    <row r="10" spans="2:14">
      <c r="B10" s="25" t="s">
        <v>25</v>
      </c>
      <c r="C10" s="21" t="s">
        <v>26</v>
      </c>
      <c r="D10" s="21" t="s">
        <v>27</v>
      </c>
      <c r="E10" s="26">
        <v>24080</v>
      </c>
      <c r="F10" s="22">
        <v>884.96</v>
      </c>
      <c r="G10" s="22">
        <v>0.93</v>
      </c>
      <c r="H10" s="22" t="s">
        <v>19</v>
      </c>
      <c r="I10" s="22"/>
      <c r="K10" s="23"/>
      <c r="L10" s="24"/>
      <c r="M10" s="19"/>
      <c r="N10" s="23"/>
    </row>
    <row r="11" spans="2:14">
      <c r="B11" s="25" t="s">
        <v>28</v>
      </c>
      <c r="C11" s="21" t="s">
        <v>29</v>
      </c>
      <c r="D11" s="21" t="s">
        <v>30</v>
      </c>
      <c r="E11" s="26">
        <v>16000</v>
      </c>
      <c r="F11" s="22">
        <v>881.68</v>
      </c>
      <c r="G11" s="22">
        <v>0.93</v>
      </c>
      <c r="H11" s="22" t="s">
        <v>19</v>
      </c>
      <c r="I11" s="22"/>
      <c r="K11" s="23"/>
      <c r="L11" s="24"/>
      <c r="M11" s="19"/>
      <c r="N11" s="23"/>
    </row>
    <row r="12" spans="2:14">
      <c r="B12" s="25" t="s">
        <v>31</v>
      </c>
      <c r="C12" s="21" t="s">
        <v>32</v>
      </c>
      <c r="D12" s="21" t="s">
        <v>33</v>
      </c>
      <c r="E12" s="26">
        <v>45000</v>
      </c>
      <c r="F12" s="22">
        <v>754.34</v>
      </c>
      <c r="G12" s="22">
        <v>0.79</v>
      </c>
      <c r="H12" s="22" t="s">
        <v>34</v>
      </c>
      <c r="I12" s="22"/>
      <c r="K12" s="27"/>
      <c r="L12" s="28"/>
      <c r="M12" s="19"/>
      <c r="N12" s="27"/>
    </row>
    <row r="13" spans="2:14">
      <c r="B13" s="25" t="s">
        <v>35</v>
      </c>
      <c r="C13" s="21" t="s">
        <v>36</v>
      </c>
      <c r="D13" s="21" t="s">
        <v>37</v>
      </c>
      <c r="E13" s="26">
        <v>63311</v>
      </c>
      <c r="F13" s="22">
        <v>752.26</v>
      </c>
      <c r="G13" s="22">
        <v>0.79</v>
      </c>
      <c r="H13" s="22" t="s">
        <v>34</v>
      </c>
      <c r="I13" s="22"/>
      <c r="K13" s="29"/>
      <c r="L13" s="29" t="s">
        <v>38</v>
      </c>
      <c r="M13" s="29"/>
    </row>
    <row r="14" spans="2:14">
      <c r="B14" s="25" t="s">
        <v>39</v>
      </c>
      <c r="C14" s="21" t="s">
        <v>40</v>
      </c>
      <c r="D14" s="21" t="s">
        <v>41</v>
      </c>
      <c r="E14" s="26">
        <v>77007</v>
      </c>
      <c r="F14" s="22">
        <v>706.69</v>
      </c>
      <c r="G14" s="22">
        <v>0.74</v>
      </c>
      <c r="H14" s="22" t="s">
        <v>34</v>
      </c>
      <c r="I14" s="22"/>
    </row>
    <row r="15" spans="2:14">
      <c r="B15" s="25" t="s">
        <v>42</v>
      </c>
      <c r="C15" s="21" t="s">
        <v>43</v>
      </c>
      <c r="D15" s="21" t="s">
        <v>44</v>
      </c>
      <c r="E15" s="26">
        <v>70000</v>
      </c>
      <c r="F15" s="22">
        <v>704.66</v>
      </c>
      <c r="G15" s="22">
        <v>0.74</v>
      </c>
      <c r="H15" s="22" t="s">
        <v>45</v>
      </c>
      <c r="I15" s="22"/>
      <c r="K15" s="30" t="s">
        <v>46</v>
      </c>
      <c r="L15" s="30"/>
      <c r="M15" s="30"/>
      <c r="N15" s="30"/>
    </row>
    <row r="16" spans="2:14">
      <c r="B16" s="25" t="s">
        <v>47</v>
      </c>
      <c r="C16" s="21" t="s">
        <v>48</v>
      </c>
      <c r="D16" s="21" t="s">
        <v>49</v>
      </c>
      <c r="E16" s="26">
        <v>44420</v>
      </c>
      <c r="F16" s="22">
        <v>694.15</v>
      </c>
      <c r="G16" s="22">
        <v>0.73</v>
      </c>
      <c r="H16" s="22" t="s">
        <v>19</v>
      </c>
      <c r="I16" s="22"/>
      <c r="K16" s="30"/>
      <c r="L16" s="30"/>
      <c r="M16" s="30"/>
      <c r="N16" s="30"/>
    </row>
    <row r="17" spans="2:14">
      <c r="B17" s="25" t="s">
        <v>50</v>
      </c>
      <c r="C17" s="21" t="s">
        <v>51</v>
      </c>
      <c r="D17" s="21" t="s">
        <v>52</v>
      </c>
      <c r="E17" s="26">
        <v>170000</v>
      </c>
      <c r="F17" s="22">
        <v>653.82000000000005</v>
      </c>
      <c r="G17" s="22">
        <v>0.69</v>
      </c>
      <c r="H17" s="22" t="s">
        <v>19</v>
      </c>
      <c r="I17" s="22"/>
      <c r="K17" s="30"/>
      <c r="L17" s="30"/>
      <c r="M17" s="30"/>
      <c r="N17" s="30"/>
    </row>
    <row r="18" spans="2:14">
      <c r="B18" s="25" t="s">
        <v>53</v>
      </c>
      <c r="C18" s="21" t="s">
        <v>54</v>
      </c>
      <c r="D18" s="21" t="s">
        <v>55</v>
      </c>
      <c r="E18" s="26">
        <v>35000</v>
      </c>
      <c r="F18" s="22">
        <v>649.66999999999996</v>
      </c>
      <c r="G18" s="22">
        <v>0.68</v>
      </c>
      <c r="H18" s="22" t="s">
        <v>19</v>
      </c>
      <c r="I18" s="22"/>
    </row>
    <row r="19" spans="2:14">
      <c r="B19" s="25" t="s">
        <v>56</v>
      </c>
      <c r="C19" s="21" t="s">
        <v>57</v>
      </c>
      <c r="D19" s="21" t="s">
        <v>58</v>
      </c>
      <c r="E19" s="26">
        <v>45000</v>
      </c>
      <c r="F19" s="22">
        <v>639.41</v>
      </c>
      <c r="G19" s="22">
        <v>0.67</v>
      </c>
      <c r="H19" s="22" t="s">
        <v>19</v>
      </c>
      <c r="I19" s="22"/>
    </row>
    <row r="20" spans="2:14">
      <c r="B20" s="25" t="s">
        <v>59</v>
      </c>
      <c r="C20" s="21" t="s">
        <v>60</v>
      </c>
      <c r="D20" s="21" t="s">
        <v>30</v>
      </c>
      <c r="E20" s="26">
        <v>38000</v>
      </c>
      <c r="F20" s="22">
        <v>554.46</v>
      </c>
      <c r="G20" s="22">
        <v>0.57999999999999996</v>
      </c>
      <c r="H20" s="22" t="s">
        <v>34</v>
      </c>
      <c r="I20" s="22"/>
    </row>
    <row r="21" spans="2:14">
      <c r="B21" s="25" t="s">
        <v>61</v>
      </c>
      <c r="C21" s="21" t="s">
        <v>62</v>
      </c>
      <c r="D21" s="21" t="s">
        <v>49</v>
      </c>
      <c r="E21" s="26">
        <v>10500</v>
      </c>
      <c r="F21" s="22">
        <v>532.23</v>
      </c>
      <c r="G21" s="22">
        <v>0.56000000000000005</v>
      </c>
      <c r="H21" s="22" t="s">
        <v>19</v>
      </c>
      <c r="I21" s="22"/>
    </row>
    <row r="22" spans="2:14">
      <c r="B22" s="25" t="s">
        <v>63</v>
      </c>
      <c r="C22" s="21" t="s">
        <v>64</v>
      </c>
      <c r="D22" s="21" t="s">
        <v>65</v>
      </c>
      <c r="E22" s="26">
        <v>215000</v>
      </c>
      <c r="F22" s="22">
        <v>512.37</v>
      </c>
      <c r="G22" s="22">
        <v>0.54</v>
      </c>
      <c r="H22" s="22" t="s">
        <v>19</v>
      </c>
      <c r="I22" s="22"/>
    </row>
    <row r="23" spans="2:14">
      <c r="B23" s="25" t="s">
        <v>66</v>
      </c>
      <c r="C23" s="21" t="s">
        <v>67</v>
      </c>
      <c r="D23" s="21" t="s">
        <v>65</v>
      </c>
      <c r="E23" s="26">
        <v>12800</v>
      </c>
      <c r="F23" s="22">
        <v>512.27</v>
      </c>
      <c r="G23" s="22">
        <v>0.54</v>
      </c>
      <c r="H23" s="22" t="s">
        <v>19</v>
      </c>
      <c r="I23" s="22"/>
    </row>
    <row r="24" spans="2:14">
      <c r="B24" s="25" t="s">
        <v>68</v>
      </c>
      <c r="C24" s="21" t="s">
        <v>69</v>
      </c>
      <c r="D24" s="21" t="s">
        <v>70</v>
      </c>
      <c r="E24" s="26">
        <v>8000</v>
      </c>
      <c r="F24" s="22">
        <v>426.4</v>
      </c>
      <c r="G24" s="22">
        <v>0.45</v>
      </c>
      <c r="H24" s="22" t="s">
        <v>19</v>
      </c>
      <c r="I24" s="22"/>
    </row>
    <row r="25" spans="2:14">
      <c r="B25" s="25" t="s">
        <v>71</v>
      </c>
      <c r="C25" s="21" t="s">
        <v>72</v>
      </c>
      <c r="D25" s="21" t="s">
        <v>73</v>
      </c>
      <c r="E25" s="26">
        <v>20000</v>
      </c>
      <c r="F25" s="22">
        <v>405.46</v>
      </c>
      <c r="G25" s="22">
        <v>0.43</v>
      </c>
      <c r="H25" s="22" t="s">
        <v>45</v>
      </c>
      <c r="I25" s="22"/>
    </row>
    <row r="26" spans="2:14">
      <c r="B26" s="25" t="s">
        <v>74</v>
      </c>
      <c r="C26" s="21" t="s">
        <v>75</v>
      </c>
      <c r="D26" s="21" t="s">
        <v>76</v>
      </c>
      <c r="E26" s="26">
        <v>18300</v>
      </c>
      <c r="F26" s="22">
        <v>398.61</v>
      </c>
      <c r="G26" s="22">
        <v>0.42</v>
      </c>
      <c r="H26" s="22" t="s">
        <v>34</v>
      </c>
      <c r="I26" s="22"/>
    </row>
    <row r="27" spans="2:14">
      <c r="B27" s="25" t="s">
        <v>77</v>
      </c>
      <c r="C27" s="21" t="s">
        <v>78</v>
      </c>
      <c r="D27" s="21" t="s">
        <v>33</v>
      </c>
      <c r="E27" s="26">
        <v>16100</v>
      </c>
      <c r="F27" s="22">
        <v>397.3</v>
      </c>
      <c r="G27" s="22">
        <v>0.42</v>
      </c>
      <c r="H27" s="22" t="s">
        <v>45</v>
      </c>
      <c r="I27" s="22"/>
    </row>
    <row r="28" spans="2:14">
      <c r="B28" s="25" t="s">
        <v>79</v>
      </c>
      <c r="C28" s="21" t="s">
        <v>80</v>
      </c>
      <c r="D28" s="21" t="s">
        <v>81</v>
      </c>
      <c r="E28" s="26">
        <v>16500</v>
      </c>
      <c r="F28" s="22">
        <v>369.83</v>
      </c>
      <c r="G28" s="22">
        <v>0.39</v>
      </c>
      <c r="H28" s="22" t="s">
        <v>45</v>
      </c>
      <c r="I28" s="22"/>
    </row>
    <row r="29" spans="2:14">
      <c r="B29" s="25" t="s">
        <v>82</v>
      </c>
      <c r="C29" s="21" t="s">
        <v>83</v>
      </c>
      <c r="D29" s="21" t="s">
        <v>84</v>
      </c>
      <c r="E29" s="26">
        <v>95000</v>
      </c>
      <c r="F29" s="22">
        <v>358.29</v>
      </c>
      <c r="G29" s="22">
        <v>0.38</v>
      </c>
      <c r="H29" s="22" t="s">
        <v>34</v>
      </c>
      <c r="I29" s="22"/>
    </row>
    <row r="30" spans="2:14">
      <c r="B30" s="25" t="s">
        <v>85</v>
      </c>
      <c r="C30" s="21" t="s">
        <v>86</v>
      </c>
      <c r="D30" s="21" t="s">
        <v>65</v>
      </c>
      <c r="E30" s="26">
        <v>6100</v>
      </c>
      <c r="F30" s="22">
        <v>344.25</v>
      </c>
      <c r="G30" s="22">
        <v>0.36</v>
      </c>
      <c r="H30" s="22" t="s">
        <v>19</v>
      </c>
      <c r="I30" s="22"/>
    </row>
    <row r="31" spans="2:14">
      <c r="B31" s="25" t="s">
        <v>87</v>
      </c>
      <c r="C31" s="21" t="s">
        <v>88</v>
      </c>
      <c r="D31" s="21" t="s">
        <v>89</v>
      </c>
      <c r="E31" s="26">
        <v>97000</v>
      </c>
      <c r="F31" s="22">
        <v>323.88</v>
      </c>
      <c r="G31" s="22">
        <v>0.34</v>
      </c>
      <c r="H31" s="22" t="s">
        <v>19</v>
      </c>
      <c r="I31" s="22"/>
    </row>
    <row r="32" spans="2:14">
      <c r="B32" s="25" t="s">
        <v>90</v>
      </c>
      <c r="C32" s="21" t="s">
        <v>91</v>
      </c>
      <c r="D32" s="21" t="s">
        <v>44</v>
      </c>
      <c r="E32" s="26">
        <v>7500</v>
      </c>
      <c r="F32" s="22">
        <v>314.14999999999998</v>
      </c>
      <c r="G32" s="22">
        <v>0.33</v>
      </c>
      <c r="H32" s="22" t="s">
        <v>45</v>
      </c>
      <c r="I32" s="22"/>
    </row>
    <row r="33" spans="2:10">
      <c r="B33" s="25" t="s">
        <v>92</v>
      </c>
      <c r="C33" s="21" t="s">
        <v>93</v>
      </c>
      <c r="D33" s="21" t="s">
        <v>94</v>
      </c>
      <c r="E33" s="26">
        <v>64000</v>
      </c>
      <c r="F33" s="22">
        <v>304.61</v>
      </c>
      <c r="G33" s="22">
        <v>0.32</v>
      </c>
      <c r="H33" s="22" t="s">
        <v>19</v>
      </c>
      <c r="I33" s="22"/>
    </row>
    <row r="34" spans="2:10">
      <c r="B34" s="25" t="s">
        <v>95</v>
      </c>
      <c r="C34" s="21" t="s">
        <v>96</v>
      </c>
      <c r="D34" s="21" t="s">
        <v>97</v>
      </c>
      <c r="E34" s="26">
        <v>86000</v>
      </c>
      <c r="F34" s="22">
        <v>303.49</v>
      </c>
      <c r="G34" s="22">
        <v>0.32</v>
      </c>
      <c r="H34" s="22" t="s">
        <v>34</v>
      </c>
      <c r="I34" s="22"/>
    </row>
    <row r="35" spans="2:10">
      <c r="B35" s="25" t="s">
        <v>98</v>
      </c>
      <c r="C35" s="21" t="s">
        <v>99</v>
      </c>
      <c r="D35" s="21" t="s">
        <v>94</v>
      </c>
      <c r="E35" s="26">
        <v>15000</v>
      </c>
      <c r="F35" s="22">
        <v>296.52</v>
      </c>
      <c r="G35" s="22">
        <v>0.31</v>
      </c>
      <c r="H35" s="22" t="s">
        <v>45</v>
      </c>
      <c r="I35" s="22"/>
    </row>
    <row r="36" spans="2:10">
      <c r="B36" s="25" t="s">
        <v>100</v>
      </c>
      <c r="C36" s="21" t="s">
        <v>101</v>
      </c>
      <c r="D36" s="21" t="s">
        <v>24</v>
      </c>
      <c r="E36" s="26">
        <v>23000</v>
      </c>
      <c r="F36" s="22">
        <v>293.2</v>
      </c>
      <c r="G36" s="22">
        <v>0.31</v>
      </c>
      <c r="H36" s="22" t="s">
        <v>34</v>
      </c>
      <c r="I36" s="22"/>
    </row>
    <row r="37" spans="2:10">
      <c r="B37" s="25" t="s">
        <v>102</v>
      </c>
      <c r="C37" s="21" t="s">
        <v>103</v>
      </c>
      <c r="D37" s="21" t="s">
        <v>37</v>
      </c>
      <c r="E37" s="26">
        <v>25000</v>
      </c>
      <c r="F37" s="22">
        <v>281.3</v>
      </c>
      <c r="G37" s="22">
        <v>0.3</v>
      </c>
      <c r="H37" s="22" t="s">
        <v>45</v>
      </c>
      <c r="I37" s="22"/>
    </row>
    <row r="38" spans="2:10">
      <c r="B38" s="25" t="s">
        <v>104</v>
      </c>
      <c r="C38" s="21" t="s">
        <v>105</v>
      </c>
      <c r="D38" s="21" t="s">
        <v>106</v>
      </c>
      <c r="E38" s="26">
        <v>3900</v>
      </c>
      <c r="F38" s="22">
        <v>257.48</v>
      </c>
      <c r="G38" s="22">
        <v>0.27</v>
      </c>
      <c r="H38" s="22" t="s">
        <v>34</v>
      </c>
      <c r="I38" s="22"/>
    </row>
    <row r="39" spans="2:10">
      <c r="B39" s="25" t="s">
        <v>107</v>
      </c>
      <c r="C39" s="21" t="s">
        <v>108</v>
      </c>
      <c r="D39" s="21" t="s">
        <v>65</v>
      </c>
      <c r="E39" s="26">
        <v>30000</v>
      </c>
      <c r="F39" s="22">
        <v>239.19</v>
      </c>
      <c r="G39" s="22">
        <v>0.25</v>
      </c>
      <c r="H39" s="22" t="s">
        <v>34</v>
      </c>
      <c r="I39" s="22"/>
    </row>
    <row r="40" spans="2:10">
      <c r="B40" s="25" t="s">
        <v>109</v>
      </c>
      <c r="C40" s="21" t="s">
        <v>110</v>
      </c>
      <c r="D40" s="21" t="s">
        <v>111</v>
      </c>
      <c r="E40" s="26">
        <v>95000</v>
      </c>
      <c r="F40" s="22">
        <v>227.43</v>
      </c>
      <c r="G40" s="22">
        <v>0.24</v>
      </c>
      <c r="H40" s="22" t="s">
        <v>19</v>
      </c>
      <c r="I40" s="22"/>
    </row>
    <row r="41" spans="2:10">
      <c r="B41" s="25" t="s">
        <v>112</v>
      </c>
      <c r="C41" s="21" t="s">
        <v>113</v>
      </c>
      <c r="D41" s="21" t="s">
        <v>97</v>
      </c>
      <c r="E41" s="26">
        <v>3568</v>
      </c>
      <c r="F41" s="22">
        <v>227</v>
      </c>
      <c r="G41" s="22">
        <v>0.24</v>
      </c>
      <c r="H41" s="22" t="s">
        <v>34</v>
      </c>
      <c r="I41" s="22"/>
    </row>
    <row r="42" spans="2:10">
      <c r="B42" s="25" t="s">
        <v>114</v>
      </c>
      <c r="C42" s="21" t="s">
        <v>115</v>
      </c>
      <c r="D42" s="21" t="s">
        <v>116</v>
      </c>
      <c r="E42" s="26">
        <v>11500</v>
      </c>
      <c r="F42" s="22">
        <v>215.67</v>
      </c>
      <c r="G42" s="22">
        <v>0.23</v>
      </c>
      <c r="H42" s="22" t="s">
        <v>45</v>
      </c>
      <c r="I42" s="22"/>
    </row>
    <row r="43" spans="2:10">
      <c r="B43" s="25" t="s">
        <v>117</v>
      </c>
      <c r="C43" s="21" t="s">
        <v>118</v>
      </c>
      <c r="D43" s="21" t="s">
        <v>73</v>
      </c>
      <c r="E43" s="26">
        <v>5000</v>
      </c>
      <c r="F43" s="22">
        <v>213.06</v>
      </c>
      <c r="G43" s="22">
        <v>0.22</v>
      </c>
      <c r="H43" s="22" t="s">
        <v>34</v>
      </c>
      <c r="I43" s="22"/>
    </row>
    <row r="44" spans="2:10">
      <c r="B44" s="25" t="s">
        <v>119</v>
      </c>
      <c r="C44" s="21" t="s">
        <v>120</v>
      </c>
      <c r="D44" s="21" t="s">
        <v>121</v>
      </c>
      <c r="E44" s="26">
        <v>11000</v>
      </c>
      <c r="F44" s="22">
        <v>192.09</v>
      </c>
      <c r="G44" s="22">
        <v>0.2</v>
      </c>
      <c r="H44" s="22" t="s">
        <v>45</v>
      </c>
      <c r="I44" s="22"/>
    </row>
    <row r="45" spans="2:10">
      <c r="B45" s="25" t="s">
        <v>122</v>
      </c>
      <c r="C45" s="21" t="s">
        <v>123</v>
      </c>
      <c r="D45" s="21" t="s">
        <v>89</v>
      </c>
      <c r="E45" s="26">
        <v>45000</v>
      </c>
      <c r="F45" s="22">
        <v>176.76</v>
      </c>
      <c r="G45" s="22">
        <v>0.19</v>
      </c>
      <c r="H45" s="22" t="s">
        <v>19</v>
      </c>
      <c r="I45" s="22"/>
    </row>
    <row r="46" spans="2:10">
      <c r="B46" s="25" t="s">
        <v>124</v>
      </c>
      <c r="C46" s="21" t="s">
        <v>125</v>
      </c>
      <c r="D46" s="21" t="s">
        <v>126</v>
      </c>
      <c r="E46" s="26">
        <v>16300</v>
      </c>
      <c r="F46" s="22">
        <v>145.33000000000001</v>
      </c>
      <c r="G46" s="22">
        <v>0.15</v>
      </c>
      <c r="H46" s="22" t="s">
        <v>34</v>
      </c>
      <c r="I46" s="22"/>
    </row>
    <row r="47" spans="2:10">
      <c r="B47" s="31" t="s">
        <v>127</v>
      </c>
      <c r="C47" s="32"/>
      <c r="D47" s="32"/>
      <c r="E47" s="32"/>
      <c r="F47" s="33">
        <f>SUM(F7:F46)</f>
        <v>21006.7</v>
      </c>
      <c r="G47" s="33">
        <f>SUM(G7:G46)</f>
        <v>22.089999999999993</v>
      </c>
      <c r="H47" s="33"/>
      <c r="I47" s="33"/>
      <c r="J47" s="34"/>
    </row>
    <row r="48" spans="2:10">
      <c r="B48" s="35" t="s">
        <v>128</v>
      </c>
      <c r="C48" s="35"/>
      <c r="D48" s="35"/>
      <c r="E48" s="35"/>
      <c r="F48" s="36">
        <f>F47</f>
        <v>21006.7</v>
      </c>
      <c r="G48" s="36">
        <f>G47</f>
        <v>22.089999999999993</v>
      </c>
      <c r="H48" s="37"/>
      <c r="I48" s="37"/>
      <c r="J48" s="34"/>
    </row>
    <row r="49" spans="2:9">
      <c r="B49" s="38" t="s">
        <v>129</v>
      </c>
      <c r="C49" s="39"/>
      <c r="D49" s="39"/>
      <c r="E49" s="39"/>
      <c r="F49" s="40"/>
      <c r="G49" s="40"/>
      <c r="H49" s="40"/>
      <c r="I49" s="40"/>
    </row>
    <row r="50" spans="2:9">
      <c r="B50" s="41" t="s">
        <v>15</v>
      </c>
      <c r="C50" s="21"/>
      <c r="D50" s="21"/>
      <c r="E50" s="21"/>
      <c r="F50" s="22"/>
      <c r="G50" s="22"/>
      <c r="H50" s="22"/>
      <c r="I50" s="22"/>
    </row>
    <row r="51" spans="2:9">
      <c r="B51" s="21" t="s">
        <v>130</v>
      </c>
      <c r="C51" s="21" t="s">
        <v>131</v>
      </c>
      <c r="D51" s="21" t="s">
        <v>132</v>
      </c>
      <c r="E51" s="26">
        <v>6500</v>
      </c>
      <c r="F51" s="22">
        <v>6651.67</v>
      </c>
      <c r="G51" s="22">
        <v>6.98</v>
      </c>
      <c r="H51" s="22"/>
      <c r="I51" s="22">
        <v>6.61</v>
      </c>
    </row>
    <row r="52" spans="2:9">
      <c r="B52" s="21" t="s">
        <v>133</v>
      </c>
      <c r="C52" s="21" t="s">
        <v>134</v>
      </c>
      <c r="D52" s="21" t="s">
        <v>132</v>
      </c>
      <c r="E52" s="26">
        <v>3500</v>
      </c>
      <c r="F52" s="22">
        <v>3535.37</v>
      </c>
      <c r="G52" s="22">
        <v>3.71</v>
      </c>
      <c r="H52" s="22"/>
      <c r="I52" s="22">
        <v>6.55</v>
      </c>
    </row>
    <row r="53" spans="2:9">
      <c r="B53" s="21" t="s">
        <v>135</v>
      </c>
      <c r="C53" s="21" t="s">
        <v>136</v>
      </c>
      <c r="D53" s="21" t="s">
        <v>132</v>
      </c>
      <c r="E53" s="26">
        <v>250</v>
      </c>
      <c r="F53" s="22">
        <v>2656.42</v>
      </c>
      <c r="G53" s="22">
        <v>2.79</v>
      </c>
      <c r="H53" s="22"/>
      <c r="I53" s="22">
        <v>6.9</v>
      </c>
    </row>
    <row r="54" spans="2:9">
      <c r="B54" s="21" t="s">
        <v>137</v>
      </c>
      <c r="C54" s="21" t="s">
        <v>138</v>
      </c>
      <c r="D54" s="21" t="s">
        <v>132</v>
      </c>
      <c r="E54" s="26">
        <v>2500</v>
      </c>
      <c r="F54" s="22">
        <v>2587.33</v>
      </c>
      <c r="G54" s="22">
        <v>2.72</v>
      </c>
      <c r="H54" s="22"/>
      <c r="I54" s="22">
        <v>7.14</v>
      </c>
    </row>
    <row r="55" spans="2:9">
      <c r="B55" s="21" t="s">
        <v>139</v>
      </c>
      <c r="C55" s="21" t="s">
        <v>140</v>
      </c>
      <c r="D55" s="21" t="s">
        <v>132</v>
      </c>
      <c r="E55" s="26">
        <v>2500</v>
      </c>
      <c r="F55" s="22">
        <v>2572.73</v>
      </c>
      <c r="G55" s="22">
        <v>2.7</v>
      </c>
      <c r="H55" s="22"/>
      <c r="I55" s="22">
        <v>6.92</v>
      </c>
    </row>
    <row r="56" spans="2:9">
      <c r="B56" s="21" t="s">
        <v>141</v>
      </c>
      <c r="C56" s="21" t="s">
        <v>142</v>
      </c>
      <c r="D56" s="21" t="s">
        <v>132</v>
      </c>
      <c r="E56" s="26">
        <v>2500</v>
      </c>
      <c r="F56" s="22">
        <v>2554.0100000000002</v>
      </c>
      <c r="G56" s="22">
        <v>2.68</v>
      </c>
      <c r="H56" s="22"/>
      <c r="I56" s="22">
        <v>6.57</v>
      </c>
    </row>
    <row r="57" spans="2:9">
      <c r="B57" s="21" t="s">
        <v>143</v>
      </c>
      <c r="C57" s="21" t="s">
        <v>144</v>
      </c>
      <c r="D57" s="21" t="s">
        <v>145</v>
      </c>
      <c r="E57" s="26">
        <v>250</v>
      </c>
      <c r="F57" s="22">
        <v>2512.84</v>
      </c>
      <c r="G57" s="22">
        <v>2.64</v>
      </c>
      <c r="H57" s="22"/>
      <c r="I57" s="22">
        <v>6.6</v>
      </c>
    </row>
    <row r="58" spans="2:9">
      <c r="B58" s="21" t="s">
        <v>146</v>
      </c>
      <c r="C58" s="21" t="s">
        <v>147</v>
      </c>
      <c r="D58" s="21" t="s">
        <v>148</v>
      </c>
      <c r="E58" s="26">
        <v>250</v>
      </c>
      <c r="F58" s="22">
        <v>2507.13</v>
      </c>
      <c r="G58" s="22">
        <v>2.63</v>
      </c>
      <c r="H58" s="22"/>
      <c r="I58" s="22">
        <v>7.02</v>
      </c>
    </row>
    <row r="59" spans="2:9">
      <c r="B59" s="21" t="s">
        <v>149</v>
      </c>
      <c r="C59" s="21" t="s">
        <v>150</v>
      </c>
      <c r="D59" s="21" t="s">
        <v>132</v>
      </c>
      <c r="E59" s="26">
        <v>200</v>
      </c>
      <c r="F59" s="22">
        <v>2001.76</v>
      </c>
      <c r="G59" s="22">
        <v>2.1</v>
      </c>
      <c r="H59" s="22"/>
      <c r="I59" s="22">
        <v>6.82</v>
      </c>
    </row>
    <row r="60" spans="2:9">
      <c r="B60" s="21" t="s">
        <v>151</v>
      </c>
      <c r="C60" s="21" t="s">
        <v>152</v>
      </c>
      <c r="D60" s="21" t="s">
        <v>132</v>
      </c>
      <c r="E60" s="26">
        <v>150</v>
      </c>
      <c r="F60" s="22">
        <v>1576.26</v>
      </c>
      <c r="G60" s="22">
        <v>1.65</v>
      </c>
      <c r="H60" s="22"/>
      <c r="I60" s="22">
        <v>6.98</v>
      </c>
    </row>
    <row r="61" spans="2:9">
      <c r="B61" s="21" t="s">
        <v>153</v>
      </c>
      <c r="C61" s="21" t="s">
        <v>154</v>
      </c>
      <c r="D61" s="21" t="s">
        <v>132</v>
      </c>
      <c r="E61" s="26">
        <v>150</v>
      </c>
      <c r="F61" s="22">
        <v>1537.97</v>
      </c>
      <c r="G61" s="22">
        <v>1.61</v>
      </c>
      <c r="H61" s="22"/>
      <c r="I61" s="22">
        <v>6.48</v>
      </c>
    </row>
    <row r="62" spans="2:9">
      <c r="B62" s="21" t="s">
        <v>155</v>
      </c>
      <c r="C62" s="21" t="s">
        <v>156</v>
      </c>
      <c r="D62" s="21" t="s">
        <v>132</v>
      </c>
      <c r="E62" s="26">
        <v>1000</v>
      </c>
      <c r="F62" s="22">
        <v>1006.11</v>
      </c>
      <c r="G62" s="22">
        <v>1.06</v>
      </c>
      <c r="H62" s="22"/>
      <c r="I62" s="22">
        <v>6.6</v>
      </c>
    </row>
    <row r="63" spans="2:9">
      <c r="B63" s="21" t="s">
        <v>157</v>
      </c>
      <c r="C63" s="21" t="s">
        <v>158</v>
      </c>
      <c r="D63" s="21" t="s">
        <v>132</v>
      </c>
      <c r="E63" s="26">
        <v>1000</v>
      </c>
      <c r="F63" s="22">
        <v>1000.48</v>
      </c>
      <c r="G63" s="22">
        <v>1.05</v>
      </c>
      <c r="H63" s="22"/>
      <c r="I63" s="22">
        <v>6.81</v>
      </c>
    </row>
    <row r="64" spans="2:9">
      <c r="B64" s="21" t="s">
        <v>159</v>
      </c>
      <c r="C64" s="21" t="s">
        <v>160</v>
      </c>
      <c r="D64" s="21" t="s">
        <v>132</v>
      </c>
      <c r="E64" s="26">
        <v>500</v>
      </c>
      <c r="F64" s="22">
        <v>503.32</v>
      </c>
      <c r="G64" s="22">
        <v>0.53</v>
      </c>
      <c r="H64" s="22"/>
      <c r="I64" s="22">
        <v>6.54</v>
      </c>
    </row>
    <row r="65" spans="2:10">
      <c r="B65" s="21" t="s">
        <v>161</v>
      </c>
      <c r="C65" s="21" t="s">
        <v>162</v>
      </c>
      <c r="D65" s="21" t="s">
        <v>132</v>
      </c>
      <c r="E65" s="26">
        <v>25</v>
      </c>
      <c r="F65" s="22">
        <v>264.77999999999997</v>
      </c>
      <c r="G65" s="22">
        <v>0.28000000000000003</v>
      </c>
      <c r="H65" s="22"/>
      <c r="I65" s="22">
        <v>6.5</v>
      </c>
    </row>
    <row r="66" spans="2:10">
      <c r="B66" s="32" t="s">
        <v>127</v>
      </c>
      <c r="C66" s="32"/>
      <c r="D66" s="32"/>
      <c r="E66" s="32"/>
      <c r="F66" s="33">
        <f>SUM(F50:F65)</f>
        <v>33468.18</v>
      </c>
      <c r="G66" s="33">
        <f>SUM(G50:G65)</f>
        <v>35.130000000000003</v>
      </c>
      <c r="H66" s="42"/>
      <c r="I66" s="42"/>
      <c r="J66" s="34"/>
    </row>
    <row r="67" spans="2:10">
      <c r="B67" s="43" t="s">
        <v>128</v>
      </c>
      <c r="C67" s="43"/>
      <c r="D67" s="43"/>
      <c r="E67" s="43"/>
      <c r="F67" s="44">
        <f>F66</f>
        <v>33468.18</v>
      </c>
      <c r="G67" s="44">
        <f>G66</f>
        <v>35.130000000000003</v>
      </c>
      <c r="H67" s="44"/>
      <c r="I67" s="44"/>
      <c r="J67" s="34"/>
    </row>
    <row r="68" spans="2:10">
      <c r="B68" s="41" t="s">
        <v>163</v>
      </c>
      <c r="C68" s="21"/>
      <c r="D68" s="21"/>
      <c r="E68" s="21"/>
      <c r="F68" s="22"/>
      <c r="G68" s="22"/>
      <c r="H68" s="22"/>
      <c r="I68" s="22"/>
    </row>
    <row r="69" spans="2:10">
      <c r="B69" s="41" t="s">
        <v>164</v>
      </c>
      <c r="C69" s="21"/>
      <c r="D69" s="21"/>
      <c r="E69" s="21"/>
      <c r="F69" s="22"/>
      <c r="G69" s="22"/>
      <c r="H69" s="22"/>
      <c r="I69" s="22"/>
    </row>
    <row r="70" spans="2:10">
      <c r="B70" s="21" t="s">
        <v>165</v>
      </c>
      <c r="C70" s="21" t="s">
        <v>166</v>
      </c>
      <c r="D70" s="21" t="s">
        <v>167</v>
      </c>
      <c r="E70" s="26">
        <v>500000</v>
      </c>
      <c r="F70" s="22">
        <v>483.6</v>
      </c>
      <c r="G70" s="22">
        <v>0.51</v>
      </c>
      <c r="H70" s="22"/>
      <c r="I70" s="22">
        <v>5.6</v>
      </c>
    </row>
    <row r="71" spans="2:10">
      <c r="B71" s="32" t="s">
        <v>127</v>
      </c>
      <c r="C71" s="32"/>
      <c r="D71" s="32"/>
      <c r="E71" s="32"/>
      <c r="F71" s="33">
        <f>SUM(F69:F70)</f>
        <v>483.6</v>
      </c>
      <c r="G71" s="33">
        <f>SUM(G69:G70)</f>
        <v>0.51</v>
      </c>
      <c r="H71" s="42"/>
      <c r="I71" s="42"/>
      <c r="J71" s="34"/>
    </row>
    <row r="72" spans="2:10">
      <c r="B72" s="43" t="s">
        <v>128</v>
      </c>
      <c r="C72" s="43"/>
      <c r="D72" s="43"/>
      <c r="E72" s="43"/>
      <c r="F72" s="44">
        <f>+F71</f>
        <v>483.6</v>
      </c>
      <c r="G72" s="44">
        <f>+G71</f>
        <v>0.51</v>
      </c>
      <c r="H72" s="44"/>
      <c r="I72" s="44"/>
      <c r="J72" s="34"/>
    </row>
    <row r="73" spans="2:10">
      <c r="B73" s="41" t="s">
        <v>168</v>
      </c>
      <c r="C73" s="21"/>
      <c r="D73" s="21"/>
      <c r="E73" s="21"/>
      <c r="F73" s="22"/>
      <c r="G73" s="22"/>
      <c r="H73" s="22"/>
      <c r="I73" s="22"/>
    </row>
    <row r="74" spans="2:10">
      <c r="B74" s="21" t="s">
        <v>169</v>
      </c>
      <c r="C74" s="21" t="s">
        <v>170</v>
      </c>
      <c r="D74" s="21" t="s">
        <v>171</v>
      </c>
      <c r="E74" s="26">
        <v>10000000</v>
      </c>
      <c r="F74" s="22">
        <v>10602.99</v>
      </c>
      <c r="G74" s="22">
        <v>11.13</v>
      </c>
      <c r="H74" s="22"/>
      <c r="I74" s="22">
        <v>6.93</v>
      </c>
    </row>
    <row r="75" spans="2:10">
      <c r="B75" s="21" t="s">
        <v>172</v>
      </c>
      <c r="C75" s="21" t="s">
        <v>173</v>
      </c>
      <c r="D75" s="21" t="s">
        <v>171</v>
      </c>
      <c r="E75" s="26">
        <v>7000000</v>
      </c>
      <c r="F75" s="22">
        <v>7451.04</v>
      </c>
      <c r="G75" s="22">
        <v>7.82</v>
      </c>
      <c r="H75" s="22"/>
      <c r="I75" s="22">
        <v>6.98</v>
      </c>
    </row>
    <row r="76" spans="2:10">
      <c r="B76" s="21" t="s">
        <v>174</v>
      </c>
      <c r="C76" s="21" t="s">
        <v>175</v>
      </c>
      <c r="D76" s="21" t="s">
        <v>171</v>
      </c>
      <c r="E76" s="26">
        <v>2500000</v>
      </c>
      <c r="F76" s="22">
        <v>2617.66</v>
      </c>
      <c r="G76" s="22">
        <v>2.75</v>
      </c>
      <c r="H76" s="22"/>
      <c r="I76" s="22">
        <v>6.52</v>
      </c>
    </row>
    <row r="77" spans="2:10">
      <c r="B77" s="21" t="s">
        <v>176</v>
      </c>
      <c r="C77" s="21" t="s">
        <v>177</v>
      </c>
      <c r="D77" s="21" t="s">
        <v>171</v>
      </c>
      <c r="E77" s="26">
        <v>2500000</v>
      </c>
      <c r="F77" s="22">
        <v>2591.2600000000002</v>
      </c>
      <c r="G77" s="22">
        <v>2.72</v>
      </c>
      <c r="H77" s="22"/>
      <c r="I77" s="22">
        <v>6.74</v>
      </c>
    </row>
    <row r="78" spans="2:10">
      <c r="B78" s="21" t="s">
        <v>178</v>
      </c>
      <c r="C78" s="21" t="s">
        <v>179</v>
      </c>
      <c r="D78" s="21" t="s">
        <v>171</v>
      </c>
      <c r="E78" s="26">
        <v>2000000</v>
      </c>
      <c r="F78" s="22">
        <v>2105.62</v>
      </c>
      <c r="G78" s="22">
        <v>2.21</v>
      </c>
      <c r="H78" s="22"/>
      <c r="I78" s="22">
        <v>6.26</v>
      </c>
    </row>
    <row r="79" spans="2:10">
      <c r="B79" s="21" t="s">
        <v>180</v>
      </c>
      <c r="C79" s="21" t="s">
        <v>181</v>
      </c>
      <c r="D79" s="21" t="s">
        <v>171</v>
      </c>
      <c r="E79" s="26">
        <v>2000000</v>
      </c>
      <c r="F79" s="22">
        <v>2082.7600000000002</v>
      </c>
      <c r="G79" s="22">
        <v>2.19</v>
      </c>
      <c r="H79" s="22"/>
      <c r="I79" s="22">
        <v>6.74</v>
      </c>
    </row>
    <row r="80" spans="2:10">
      <c r="B80" s="21" t="s">
        <v>182</v>
      </c>
      <c r="C80" s="21" t="s">
        <v>183</v>
      </c>
      <c r="D80" s="21" t="s">
        <v>171</v>
      </c>
      <c r="E80" s="26">
        <v>1500000</v>
      </c>
      <c r="F80" s="22">
        <v>1607.86</v>
      </c>
      <c r="G80" s="22">
        <v>1.69</v>
      </c>
      <c r="H80" s="22"/>
      <c r="I80" s="22">
        <v>6.16</v>
      </c>
    </row>
    <row r="81" spans="2:10">
      <c r="B81" s="21" t="s">
        <v>184</v>
      </c>
      <c r="C81" s="21" t="s">
        <v>185</v>
      </c>
      <c r="D81" s="21" t="s">
        <v>171</v>
      </c>
      <c r="E81" s="26">
        <v>1000000</v>
      </c>
      <c r="F81" s="22">
        <v>1056.9100000000001</v>
      </c>
      <c r="G81" s="22">
        <v>1.1100000000000001</v>
      </c>
      <c r="H81" s="22"/>
      <c r="I81" s="22">
        <v>6.73</v>
      </c>
    </row>
    <row r="82" spans="2:10">
      <c r="B82" s="21" t="s">
        <v>186</v>
      </c>
      <c r="C82" s="21" t="s">
        <v>187</v>
      </c>
      <c r="D82" s="21" t="s">
        <v>171</v>
      </c>
      <c r="E82" s="26">
        <v>1000000</v>
      </c>
      <c r="F82" s="22">
        <v>1037.5</v>
      </c>
      <c r="G82" s="22">
        <v>1.0900000000000001</v>
      </c>
      <c r="H82" s="22"/>
      <c r="I82" s="22">
        <v>6.8</v>
      </c>
    </row>
    <row r="83" spans="2:10">
      <c r="B83" s="21" t="s">
        <v>188</v>
      </c>
      <c r="C83" s="21" t="s">
        <v>189</v>
      </c>
      <c r="D83" s="21" t="s">
        <v>171</v>
      </c>
      <c r="E83" s="26">
        <v>1000000</v>
      </c>
      <c r="F83" s="22">
        <v>1035.93</v>
      </c>
      <c r="G83" s="22">
        <v>1.0900000000000001</v>
      </c>
      <c r="H83" s="22"/>
      <c r="I83" s="22">
        <v>6.37</v>
      </c>
    </row>
    <row r="84" spans="2:10">
      <c r="B84" s="21" t="s">
        <v>190</v>
      </c>
      <c r="C84" s="21" t="s">
        <v>191</v>
      </c>
      <c r="D84" s="21" t="s">
        <v>171</v>
      </c>
      <c r="E84" s="26">
        <v>1000000</v>
      </c>
      <c r="F84" s="22">
        <v>1015.69</v>
      </c>
      <c r="G84" s="22">
        <v>1.07</v>
      </c>
      <c r="H84" s="22"/>
      <c r="I84" s="22">
        <v>6.24</v>
      </c>
    </row>
    <row r="85" spans="2:10">
      <c r="B85" s="21" t="s">
        <v>192</v>
      </c>
      <c r="C85" s="21" t="s">
        <v>193</v>
      </c>
      <c r="D85" s="21" t="s">
        <v>171</v>
      </c>
      <c r="E85" s="26">
        <v>800000</v>
      </c>
      <c r="F85" s="22">
        <v>826.65</v>
      </c>
      <c r="G85" s="22">
        <v>0.87</v>
      </c>
      <c r="H85" s="22"/>
      <c r="I85" s="22">
        <v>6.94</v>
      </c>
    </row>
    <row r="86" spans="2:10">
      <c r="B86" s="21" t="s">
        <v>194</v>
      </c>
      <c r="C86" s="21" t="s">
        <v>195</v>
      </c>
      <c r="D86" s="21" t="s">
        <v>171</v>
      </c>
      <c r="E86" s="26">
        <v>500000</v>
      </c>
      <c r="F86" s="22">
        <v>527.96</v>
      </c>
      <c r="G86" s="22">
        <v>0.55000000000000004</v>
      </c>
      <c r="H86" s="22"/>
      <c r="I86" s="22">
        <v>6.6</v>
      </c>
    </row>
    <row r="87" spans="2:10">
      <c r="B87" s="21" t="s">
        <v>196</v>
      </c>
      <c r="C87" s="21" t="s">
        <v>197</v>
      </c>
      <c r="D87" s="21" t="s">
        <v>171</v>
      </c>
      <c r="E87" s="26">
        <v>500000</v>
      </c>
      <c r="F87" s="22">
        <v>507.14</v>
      </c>
      <c r="G87" s="22">
        <v>0.53</v>
      </c>
      <c r="H87" s="22"/>
      <c r="I87" s="22">
        <v>6.11</v>
      </c>
    </row>
    <row r="88" spans="2:10">
      <c r="B88" s="45" t="s">
        <v>198</v>
      </c>
      <c r="C88" s="45" t="s">
        <v>199</v>
      </c>
      <c r="D88" s="45" t="s">
        <v>171</v>
      </c>
      <c r="E88" s="46">
        <v>800</v>
      </c>
      <c r="F88" s="47">
        <v>0.89</v>
      </c>
      <c r="G88" s="47">
        <v>0</v>
      </c>
      <c r="H88" s="47"/>
      <c r="I88" s="47">
        <v>6.94</v>
      </c>
    </row>
    <row r="89" spans="2:10">
      <c r="B89" s="48" t="s">
        <v>128</v>
      </c>
      <c r="C89" s="48"/>
      <c r="D89" s="48"/>
      <c r="E89" s="48"/>
      <c r="F89" s="49">
        <f>SUM(F74:F88)</f>
        <v>35067.859999999993</v>
      </c>
      <c r="G89" s="49">
        <f>SUM(G74:G88)</f>
        <v>36.820000000000007</v>
      </c>
      <c r="H89" s="49"/>
      <c r="I89" s="49"/>
      <c r="J89" s="34"/>
    </row>
    <row r="90" spans="2:10">
      <c r="B90" s="41" t="s">
        <v>200</v>
      </c>
      <c r="C90" s="21"/>
      <c r="D90" s="21"/>
      <c r="E90" s="21"/>
      <c r="F90" s="22"/>
      <c r="G90" s="22"/>
      <c r="H90" s="22"/>
      <c r="I90" s="22"/>
    </row>
    <row r="91" spans="2:10">
      <c r="B91" s="45" t="s">
        <v>201</v>
      </c>
      <c r="C91" s="45" t="s">
        <v>202</v>
      </c>
      <c r="D91" s="45" t="s">
        <v>200</v>
      </c>
      <c r="E91" s="46">
        <v>2753.8620000000001</v>
      </c>
      <c r="F91" s="47">
        <v>308.18</v>
      </c>
      <c r="G91" s="47">
        <v>0.32</v>
      </c>
      <c r="H91" s="47"/>
      <c r="I91" s="47">
        <v>5.71</v>
      </c>
    </row>
    <row r="92" spans="2:10">
      <c r="B92" s="48" t="s">
        <v>128</v>
      </c>
      <c r="C92" s="48"/>
      <c r="D92" s="48"/>
      <c r="E92" s="48"/>
      <c r="F92" s="49">
        <f>SUM(F91:F91)</f>
        <v>308.18</v>
      </c>
      <c r="G92" s="49">
        <f>SUM(G91:G91)</f>
        <v>0.32</v>
      </c>
      <c r="H92" s="49"/>
      <c r="I92" s="49"/>
      <c r="J92" s="34"/>
    </row>
    <row r="93" spans="2:10">
      <c r="B93" s="41" t="s">
        <v>203</v>
      </c>
      <c r="C93" s="21"/>
      <c r="D93" s="21"/>
      <c r="E93" s="21"/>
      <c r="F93" s="22"/>
      <c r="G93" s="22"/>
      <c r="H93" s="22"/>
      <c r="I93" s="22"/>
    </row>
    <row r="94" spans="2:10">
      <c r="B94" s="21" t="s">
        <v>203</v>
      </c>
      <c r="C94" s="21"/>
      <c r="D94" s="21"/>
      <c r="E94" s="21"/>
      <c r="F94" s="22">
        <v>5407.24</v>
      </c>
      <c r="G94" s="22">
        <v>5.68</v>
      </c>
      <c r="H94" s="22"/>
      <c r="I94" s="22"/>
    </row>
    <row r="95" spans="2:10">
      <c r="B95" s="32" t="s">
        <v>127</v>
      </c>
      <c r="C95" s="32"/>
      <c r="D95" s="32"/>
      <c r="E95" s="32"/>
      <c r="F95" s="33">
        <f>SUM(F93:F94)</f>
        <v>5407.24</v>
      </c>
      <c r="G95" s="33">
        <f>SUM(G93:G94)</f>
        <v>5.68</v>
      </c>
      <c r="H95" s="42"/>
      <c r="I95" s="42"/>
      <c r="J95" s="34"/>
    </row>
    <row r="96" spans="2:10">
      <c r="B96" s="50" t="s">
        <v>128</v>
      </c>
      <c r="C96" s="50"/>
      <c r="D96" s="50"/>
      <c r="E96" s="50"/>
      <c r="F96" s="51">
        <f>F95</f>
        <v>5407.24</v>
      </c>
      <c r="G96" s="51">
        <f>G95</f>
        <v>5.68</v>
      </c>
      <c r="H96" s="51"/>
      <c r="I96" s="51"/>
      <c r="J96" s="34"/>
    </row>
    <row r="97" spans="2:10">
      <c r="B97" s="52" t="s">
        <v>204</v>
      </c>
      <c r="C97" s="52"/>
      <c r="D97" s="52"/>
      <c r="E97" s="52"/>
      <c r="F97" s="53">
        <f>F98-(+F48+F67+F72+F89+F92+F96)</f>
        <v>-469.22999999999593</v>
      </c>
      <c r="G97" s="53">
        <f>G98-(+G48+G67+G72+G89+G92+G96)</f>
        <v>-0.55000000000001137</v>
      </c>
      <c r="H97" s="53"/>
      <c r="I97" s="53"/>
      <c r="J97" s="34"/>
    </row>
    <row r="98" spans="2:10">
      <c r="B98" s="52" t="s">
        <v>205</v>
      </c>
      <c r="C98" s="52"/>
      <c r="D98" s="52"/>
      <c r="E98" s="52"/>
      <c r="F98" s="53">
        <v>95272.53</v>
      </c>
      <c r="G98" s="53">
        <v>100</v>
      </c>
      <c r="H98" s="53"/>
      <c r="I98" s="53"/>
      <c r="J98" s="34"/>
    </row>
    <row r="100" spans="2:10">
      <c r="B100" s="34" t="s">
        <v>206</v>
      </c>
    </row>
    <row r="101" spans="2:10" ht="12" thickBot="1"/>
    <row r="102" spans="2:10" ht="12.5" thickTop="1" thickBot="1">
      <c r="B102" s="54" t="s">
        <v>207</v>
      </c>
      <c r="C102" s="55">
        <v>5.4516</v>
      </c>
    </row>
    <row r="103" spans="2:10" ht="12.5" thickTop="1" thickBot="1"/>
    <row r="104" spans="2:10" ht="12.5" thickTop="1" thickBot="1">
      <c r="B104" s="54" t="s">
        <v>208</v>
      </c>
      <c r="C104" s="56">
        <v>6.6900000000000001E-2</v>
      </c>
    </row>
    <row r="105" spans="2:10" ht="12.5" thickTop="1" thickBot="1"/>
    <row r="106" spans="2:10" ht="12.5" thickTop="1" thickBot="1">
      <c r="B106" s="54" t="s">
        <v>209</v>
      </c>
      <c r="C106" s="55">
        <v>5.6981999999999999</v>
      </c>
    </row>
    <row r="107" spans="2:10" ht="12" thickTop="1"/>
  </sheetData>
  <mergeCells count="6">
    <mergeCell ref="B1:I1"/>
    <mergeCell ref="K5:K12"/>
    <mergeCell ref="L5:L12"/>
    <mergeCell ref="M5:M12"/>
    <mergeCell ref="N5:N12"/>
    <mergeCell ref="K15:N17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11:29:55</KDate>
  <Classification>Public</Classification>
  <Subclassification/>
  <HostName>MUMCMP01346</HostName>
  <Domain_User>CANARAROBECOMF/396</Domain_User>
  <IPAdd>192.9.198.198</IPAdd>
  <FilePath>Book20</FilePath>
  <KID>1098191A8D7D638850653954395445</KID>
  <UniqueName/>
  <Suggested/>
  <Justification/>
</Klassify>
</file>

<file path=customXml/itemProps1.xml><?xml version="1.0" encoding="utf-8"?>
<ds:datastoreItem xmlns:ds="http://schemas.openxmlformats.org/officeDocument/2006/customXml" ds:itemID="{CA10BBA8-1105-4AB1-ADE1-6C1142C62E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2025-06-09T05:59:50Z</dcterms:created>
  <dcterms:modified xsi:type="dcterms:W3CDTF">2025-06-09T05:59:55Z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1098191A8D7D638850653954395445</vt:lpwstr>
  </property>
</Properties>
</file>