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/>
  <mc:AlternateContent xmlns:mc="http://schemas.openxmlformats.org/markup-compatibility/2006">
    <mc:Choice Requires="x15">
      <x15ac:absPath xmlns:x15ac="http://schemas.microsoft.com/office/spreadsheetml/2010/11/ac" url="D:\DBDA\8\Day 2\"/>
    </mc:Choice>
  </mc:AlternateContent>
  <xr:revisionPtr revIDLastSave="0" documentId="13_ncr:1_{819410D7-88BD-4AF7-8C32-AE9D63B5CB8D}" xr6:coauthVersionLast="47" xr6:coauthVersionMax="47" xr10:uidLastSave="{00000000-0000-0000-0000-000000000000}"/>
  <bookViews>
    <workbookView xWindow="-110" yWindow="-110" windowWidth="19420" windowHeight="11500" activeTab="2" xr2:uid="{40B70B09-61CD-48E5-A5F7-BA4157C132D9}"/>
  </bookViews>
  <sheets>
    <sheet name="Sheet4" sheetId="7" r:id="rId1"/>
    <sheet name="Sheet7" sheetId="8" r:id="rId2"/>
    <sheet name="Sheet1" sheetId="1" r:id="rId3"/>
    <sheet name="Sheet2" sheetId="2" r:id="rId4"/>
    <sheet name="Sheet3" sheetId="4" r:id="rId5"/>
  </sheets>
  <definedNames>
    <definedName name="_xlnm._FilterDatabase" localSheetId="2" hidden="1">Sheet1!$E$1:$E$14</definedName>
    <definedName name="_xlnm._FilterDatabase" localSheetId="4" hidden="1">Sheet3!$E$1:$G$71</definedName>
    <definedName name="_xlnm.Print_Titles" localSheetId="2">Sheet1!$1:$1</definedName>
  </definedNames>
  <calcPr calcId="19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K3" i="1"/>
  <c r="B8" i="2" l="1"/>
  <c r="C8" i="2"/>
  <c r="D8" i="2"/>
  <c r="E8" i="2"/>
  <c r="H2" i="1"/>
  <c r="I2" i="1" s="1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A8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G7" i="1"/>
  <c r="H7" i="1"/>
  <c r="I7" i="1" s="1"/>
  <c r="G2" i="1"/>
  <c r="I71" i="4"/>
  <c r="I70" i="4"/>
  <c r="G3" i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H3" i="1"/>
  <c r="I3" i="1" s="1"/>
  <c r="H4" i="1"/>
  <c r="I4" i="1" s="1"/>
  <c r="H5" i="1"/>
  <c r="I5" i="1" s="1"/>
  <c r="H6" i="1"/>
  <c r="I6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E9" i="4" l="1"/>
  <c r="E18" i="4"/>
  <c r="E20" i="4" s="1"/>
  <c r="E19" i="4"/>
  <c r="E21" i="4" s="1"/>
  <c r="E22" i="4" l="1"/>
  <c r="E23" i="4" s="1"/>
  <c r="E24" i="4" s="1"/>
  <c r="E3" i="4"/>
  <c r="E4" i="4" s="1"/>
  <c r="E25" i="4" l="1"/>
  <c r="E26" i="4" l="1"/>
  <c r="E27" i="4" l="1"/>
  <c r="E28" i="4" l="1"/>
  <c r="E29" i="4" l="1"/>
  <c r="E30" i="4" l="1"/>
  <c r="E31" i="4" l="1"/>
  <c r="E32" i="4" l="1"/>
  <c r="E33" i="4" l="1"/>
  <c r="E34" i="4" l="1"/>
  <c r="E35" i="4" l="1"/>
  <c r="E36" i="4" l="1"/>
  <c r="E37" i="4" l="1"/>
  <c r="E38" i="4" l="1"/>
  <c r="E39" i="4" l="1"/>
  <c r="E40" i="4" l="1"/>
  <c r="E41" i="4" l="1"/>
  <c r="E42" i="4" l="1"/>
  <c r="E43" i="4" l="1"/>
  <c r="E44" i="4" l="1"/>
  <c r="E45" i="4" l="1"/>
  <c r="E46" i="4" l="1"/>
  <c r="E47" i="4" l="1"/>
  <c r="E48" i="4" l="1"/>
  <c r="E49" i="4" l="1"/>
  <c r="E50" i="4" l="1"/>
  <c r="E51" i="4" l="1"/>
  <c r="E52" i="4" l="1"/>
  <c r="E53" i="4" l="1"/>
  <c r="E54" i="4" l="1"/>
  <c r="E55" i="4" l="1"/>
  <c r="E56" i="4" l="1"/>
  <c r="E57" i="4" l="1"/>
  <c r="E58" i="4" l="1"/>
  <c r="E59" i="4" l="1"/>
  <c r="E60" i="4" l="1"/>
  <c r="E61" i="4" l="1"/>
  <c r="E62" i="4" l="1"/>
  <c r="E63" i="4" l="1"/>
  <c r="E64" i="4" l="1"/>
  <c r="E65" i="4" l="1"/>
  <c r="E66" i="4" l="1"/>
  <c r="E67" i="4" l="1"/>
  <c r="E68" i="4" l="1"/>
  <c r="E69" i="4" l="1"/>
  <c r="E70" i="4" l="1"/>
  <c r="E71" i="4" s="1"/>
  <c r="E5" i="4"/>
  <c r="E10" i="4"/>
  <c r="E11" i="4"/>
  <c r="E12" i="4"/>
  <c r="E13" i="4"/>
  <c r="E14" i="4"/>
  <c r="E15" i="4"/>
  <c r="E6" i="4" l="1"/>
  <c r="E74" i="4" l="1"/>
  <c r="E75" i="4"/>
  <c r="E7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" authorId="0" shapeId="0" xr:uid="{F286AF6A-95BF-41B4-90C3-91CDAD23E684}">
      <text>
        <r>
          <rPr>
            <b/>
            <sz val="10"/>
            <color indexed="81"/>
            <rFont val="Tahoma"/>
            <charset val="1"/>
          </rPr>
          <t>HP:</t>
        </r>
        <r>
          <rPr>
            <sz val="10"/>
            <color indexed="81"/>
            <rFont val="Tahoma"/>
            <charset val="1"/>
          </rPr>
          <t xml:space="preserve">
</t>
        </r>
      </text>
    </comment>
    <comment ref="A15" authorId="0" shapeId="0" xr:uid="{20F1B3BE-9510-4BCA-BE00-626352CAC79B}">
      <text>
        <r>
          <rPr>
            <b/>
            <sz val="10"/>
            <color indexed="81"/>
            <rFont val="Tahoma"/>
            <charset val="1"/>
          </rPr>
          <t>HP:</t>
        </r>
        <r>
          <rPr>
            <sz val="10"/>
            <color indexed="81"/>
            <rFont val="Tahoma"/>
            <charset val="1"/>
          </rPr>
          <t xml:space="preserve">
</t>
        </r>
      </text>
    </comment>
    <comment ref="A28" authorId="0" shapeId="0" xr:uid="{E4FE4ABB-EA26-450C-9F4F-601CA7DD0790}">
      <text>
        <r>
          <rPr>
            <b/>
            <sz val="10"/>
            <color indexed="81"/>
            <rFont val="Tahoma"/>
            <charset val="1"/>
          </rPr>
          <t>HP:</t>
        </r>
        <r>
          <rPr>
            <sz val="10"/>
            <color indexed="81"/>
            <rFont val="Tahoma"/>
            <charset val="1"/>
          </rPr>
          <t xml:space="preserve">
</t>
        </r>
      </text>
    </comment>
    <comment ref="A41" authorId="0" shapeId="0" xr:uid="{F5D4EE06-3B87-43E9-A504-27CAD7E23378}">
      <text>
        <r>
          <rPr>
            <b/>
            <sz val="10"/>
            <color indexed="81"/>
            <rFont val="Tahoma"/>
            <charset val="1"/>
          </rPr>
          <t>HP:</t>
        </r>
        <r>
          <rPr>
            <sz val="10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1" authorId="0" shapeId="0" xr:uid="{01ABA6B6-469A-407D-B615-F268183C8126}">
      <text>
        <r>
          <rPr>
            <b/>
            <sz val="10"/>
            <color indexed="81"/>
            <rFont val="Tahoma"/>
            <charset val="1"/>
          </rPr>
          <t>HP:</t>
        </r>
        <r>
          <rPr>
            <sz val="10"/>
            <color indexed="81"/>
            <rFont val="Tahoma"/>
            <charset val="1"/>
          </rPr>
          <t xml:space="preserve">
</t>
        </r>
      </text>
    </comment>
    <comment ref="N1" authorId="0" shapeId="0" xr:uid="{9E783593-936B-4834-B3AD-CC484778AEE9}">
      <text>
        <r>
          <rPr>
            <b/>
            <sz val="10"/>
            <color indexed="81"/>
            <rFont val="Tahoma"/>
            <charset val="1"/>
          </rPr>
          <t>HP:</t>
        </r>
        <r>
          <rPr>
            <sz val="10"/>
            <color indexed="81"/>
            <rFont val="Tahoma"/>
            <charset val="1"/>
          </rPr>
          <t xml:space="preserve">
</t>
        </r>
      </text>
    </comment>
    <comment ref="AA1" authorId="0" shapeId="0" xr:uid="{7059BCE7-2CDB-44D8-837F-2A7C9C8E9563}">
      <text>
        <r>
          <rPr>
            <b/>
            <sz val="10"/>
            <color indexed="81"/>
            <rFont val="Tahoma"/>
            <charset val="1"/>
          </rPr>
          <t>HP:</t>
        </r>
        <r>
          <rPr>
            <sz val="10"/>
            <color indexed="81"/>
            <rFont val="Tahoma"/>
            <charset val="1"/>
          </rPr>
          <t xml:space="preserve">
</t>
        </r>
      </text>
    </comment>
    <comment ref="AN1" authorId="0" shapeId="0" xr:uid="{B5E792AA-36FE-4F77-B39A-447BE0D8CAAD}">
      <text>
        <r>
          <rPr>
            <b/>
            <sz val="10"/>
            <color indexed="81"/>
            <rFont val="Tahoma"/>
            <charset val="1"/>
          </rPr>
          <t>HP:</t>
        </r>
        <r>
          <rPr>
            <sz val="10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C2" authorId="0" shapeId="0" xr:uid="{C9F959DC-CE53-42EC-8819-5B9812ADA73B}">
      <text>
        <r>
          <rPr>
            <b/>
            <sz val="10"/>
            <color indexed="81"/>
            <rFont val="Tahoma"/>
            <family val="2"/>
          </rPr>
          <t>HP:</t>
        </r>
        <r>
          <rPr>
            <sz val="10"/>
            <color indexed="81"/>
            <rFont val="Tahoma"/>
            <family val="2"/>
          </rPr>
          <t xml:space="preserve">
Text Only
</t>
        </r>
      </text>
    </comment>
    <comment ref="C3" authorId="0" shapeId="0" xr:uid="{DB3D3BC8-A89A-4FA1-9DEB-0DF36DE37B63}">
      <text>
        <r>
          <rPr>
            <b/>
            <sz val="10"/>
            <color indexed="81"/>
            <rFont val="Tahoma"/>
            <family val="2"/>
          </rPr>
          <t>HP: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<sst xmlns="http://schemas.openxmlformats.org/spreadsheetml/2006/main" count="257" uniqueCount="64">
  <si>
    <t>Name</t>
  </si>
  <si>
    <t>Phy</t>
  </si>
  <si>
    <t>Chem</t>
  </si>
  <si>
    <t>Maths</t>
  </si>
  <si>
    <t>CS</t>
  </si>
  <si>
    <t>English</t>
  </si>
  <si>
    <t>Total</t>
  </si>
  <si>
    <t>Average</t>
  </si>
  <si>
    <t xml:space="preserve">Sr </t>
  </si>
  <si>
    <t>Date</t>
  </si>
  <si>
    <t>A</t>
  </si>
  <si>
    <t>B</t>
  </si>
  <si>
    <t>C</t>
  </si>
  <si>
    <t>D</t>
  </si>
  <si>
    <t>Marks</t>
  </si>
  <si>
    <t>Max</t>
  </si>
  <si>
    <t>maxif</t>
  </si>
  <si>
    <t>min</t>
  </si>
  <si>
    <t>minif</t>
  </si>
  <si>
    <t>mod</t>
  </si>
  <si>
    <t>power</t>
  </si>
  <si>
    <t>Values</t>
  </si>
  <si>
    <t>large</t>
  </si>
  <si>
    <t>small</t>
  </si>
  <si>
    <t>E</t>
  </si>
  <si>
    <t>G</t>
  </si>
  <si>
    <t>H</t>
  </si>
  <si>
    <t>I</t>
  </si>
  <si>
    <t>J</t>
  </si>
  <si>
    <t>K</t>
  </si>
  <si>
    <t>L</t>
  </si>
  <si>
    <t>M</t>
  </si>
  <si>
    <t>F</t>
  </si>
  <si>
    <t>Row Labels</t>
  </si>
  <si>
    <t>Grand Total</t>
  </si>
  <si>
    <t>Sum of Phy</t>
  </si>
  <si>
    <t>Sum of Maths</t>
  </si>
  <si>
    <t>Sum of CS</t>
  </si>
  <si>
    <t>Sum of Total</t>
  </si>
  <si>
    <t>Sum of Chem</t>
  </si>
  <si>
    <t>Class</t>
  </si>
  <si>
    <t>Distiction</t>
  </si>
  <si>
    <t>First Class</t>
  </si>
  <si>
    <t>Second Class</t>
  </si>
  <si>
    <t>Column1</t>
  </si>
  <si>
    <t>Column2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</si>
  <si>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</si>
  <si>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</si>
  <si>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</si>
  <si>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</si>
  <si>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</si>
  <si>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</si>
  <si>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</si>
  <si>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</si>
  <si>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</si>
  <si>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</si>
  <si>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</si>
  <si>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</si>
  <si>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</si>
  <si>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</si>
  <si>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</si>
  <si>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</si>
  <si>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Phy-Chem</t>
  </si>
  <si>
    <t>corelation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</si>
</sst>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Gill Sans MT"/>
      <family val="2"/>
      <scheme val="minor"/>
    </font>
    <font>
      <sz val="11"/>
      <color theme="0"/>
      <name val="Gill Sans MT"/>
      <family val="2"/>
      <scheme val="minor"/>
    </font>
    <font>
      <sz val="8"/>
      <name val="Gill Sans MT"/>
      <family val="2"/>
      <scheme val="minor"/>
    </font>
    <font>
      <sz val="10"/>
      <color indexed="81"/>
      <name val="Tahoma"/>
      <charset val="1"/>
    </font>
    <font>
      <b/>
      <sz val="10"/>
      <color indexed="81"/>
      <name val="Tahoma"/>
      <charset val="1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1"/>
      <name val="Gill Sans MT"/>
      <family val="2"/>
      <scheme val="minor"/>
    </font>
    <font>
      <i/>
      <sz val="11"/>
      <color theme="1"/>
      <name val="Gill Sans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14" fontId="0" fillId="0" borderId="0" xfId="0" applyNumberForma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3" borderId="1" xfId="0" applyFill="1" applyBorder="1"/>
    <xf numFmtId="0" fontId="0" fillId="3" borderId="8" xfId="0" applyFill="1" applyBorder="1"/>
    <xf numFmtId="0" fontId="7" fillId="0" borderId="2" xfId="0" applyFont="1" applyBorder="1"/>
    <xf numFmtId="0" fontId="7" fillId="0" borderId="1" xfId="0" applyFont="1" applyBorder="1"/>
    <xf numFmtId="0" fontId="7" fillId="0" borderId="3" xfId="0" applyFont="1" applyBorder="1"/>
    <xf numFmtId="0" fontId="7" fillId="4" borderId="1" xfId="0" applyFont="1" applyFill="1" applyBorder="1"/>
    <xf numFmtId="0" fontId="7" fillId="0" borderId="1" xfId="0" applyFont="1" applyBorder="1" applyProtection="1">
      <protection hidden="1"/>
    </xf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0" borderId="1" xfId="0" applyFont="1" applyFill="1" applyBorder="1"/>
    <xf numFmtId="0" fontId="7" fillId="0" borderId="5" xfId="0" applyFont="1" applyFill="1" applyBorder="1"/>
    <xf numFmtId="0" fontId="7" fillId="0" borderId="8" xfId="0" applyFont="1" applyFill="1" applyBorder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8" fillId="0" borderId="11" xfId="0" applyFont="1" applyFill="1" applyBorder="1" applyAlignment="1">
      <alignment horizontal="center"/>
    </xf>
  </cellXfs>
  <cellStyles count="1">
    <cellStyle name="Normal" xfId="0" builtinId="0"/>
  </cellStyles>
  <dxfs count="22">
    <dxf>
      <font>
        <strike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FF0000"/>
      </font>
    </dxf>
    <dxf>
      <font>
        <strike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double">
          <color indexed="64"/>
        </left>
        <right/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 outline="0">
        <top style="double">
          <color indexed="64"/>
        </top>
      </border>
    </dxf>
    <dxf>
      <border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ill Sans MT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double">
          <color indexed="64"/>
        </left>
        <right style="double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Sheet1!$K$7:$K$11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8-4552-89AE-BEA3EEA81E48}"/>
            </c:ext>
          </c:extLst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Sheet1!$L$7:$L$11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8-4552-89AE-BEA3EEA81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380335"/>
        <c:axId val="272982319"/>
      </c:lineChart>
      <c:catAx>
        <c:axId val="633380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982319"/>
        <c:crosses val="autoZero"/>
        <c:auto val="1"/>
        <c:lblAlgn val="ctr"/>
        <c:lblOffset val="100"/>
        <c:noMultiLvlLbl val="0"/>
      </c:catAx>
      <c:valAx>
        <c:axId val="2729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2</xdr:row>
      <xdr:rowOff>76200</xdr:rowOff>
    </xdr:from>
    <xdr:to>
      <xdr:col>19</xdr:col>
      <xdr:colOff>295275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FB68D-BC89-A3E3-0DBD-086D6DD29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bhav Khandekar" refreshedDate="45132.506183564816" createdVersion="8" refreshedVersion="8" minRefreshableVersion="3" recordCount="52" xr:uid="{DBCF7824-B16B-4F7A-8280-0A17784C4153}">
  <cacheSource type="worksheet">
    <worksheetSource name="Table2"/>
  </cacheSource>
  <cacheFields count="9">
    <cacheField name="Name" numFmtId="0">
      <sharedItems count="13">
        <s v="A"/>
        <s v="B"/>
        <s v="C"/>
        <s v="D"/>
        <s v="E"/>
        <s v="F"/>
        <s v="G"/>
        <s v="H"/>
        <s v="I"/>
        <s v="J"/>
        <s v="K"/>
        <s v="L"/>
        <s v="M"/>
      </sharedItems>
    </cacheField>
    <cacheField name="Phy" numFmtId="0">
      <sharedItems containsSemiMixedTypes="0" containsString="0" containsNumber="1" containsInteger="1" minValue="54" maxValue="95"/>
    </cacheField>
    <cacheField name="Chem" numFmtId="0">
      <sharedItems containsSemiMixedTypes="0" containsString="0" containsNumber="1" containsInteger="1" minValue="51" maxValue="93"/>
    </cacheField>
    <cacheField name="Maths" numFmtId="0">
      <sharedItems containsSemiMixedTypes="0" containsString="0" containsNumber="1" containsInteger="1" minValue="54" maxValue="95"/>
    </cacheField>
    <cacheField name="CS" numFmtId="0">
      <sharedItems containsSemiMixedTypes="0" containsString="0" containsNumber="1" containsInteger="1" minValue="57" maxValue="99"/>
    </cacheField>
    <cacheField name="English" numFmtId="0">
      <sharedItems containsSemiMixedTypes="0" containsString="0" containsNumber="1" containsInteger="1" minValue="53" maxValue="93"/>
    </cacheField>
    <cacheField name="Total" numFmtId="0">
      <sharedItems containsSemiMixedTypes="0" containsString="0" containsNumber="1" containsInteger="1" minValue="295" maxValue="459"/>
    </cacheField>
    <cacheField name="Average" numFmtId="0">
      <sharedItems containsSemiMixedTypes="0" containsString="0" containsNumber="1" minValue="57.5" maxValue="92.5"/>
    </cacheField>
    <cacheField name="Class" numFmtId="0">
      <sharedItems count="3">
        <s v="Distiction"/>
        <s v="First Class"/>
        <s v="Second Cla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n v="86"/>
    <n v="91"/>
    <n v="88"/>
    <n v="99"/>
    <n v="82"/>
    <n v="446"/>
    <n v="91"/>
    <x v="0"/>
  </r>
  <r>
    <x v="1"/>
    <n v="86"/>
    <n v="93"/>
    <n v="75"/>
    <n v="95"/>
    <n v="82"/>
    <n v="431"/>
    <n v="87.25"/>
    <x v="0"/>
  </r>
  <r>
    <x v="2"/>
    <n v="65"/>
    <n v="62"/>
    <n v="64"/>
    <n v="92"/>
    <n v="84"/>
    <n v="367"/>
    <n v="70.75"/>
    <x v="1"/>
  </r>
  <r>
    <x v="3"/>
    <n v="95"/>
    <n v="85"/>
    <n v="84"/>
    <n v="92"/>
    <n v="75"/>
    <n v="431"/>
    <n v="89"/>
    <x v="0"/>
  </r>
  <r>
    <x v="4"/>
    <n v="63"/>
    <n v="66"/>
    <n v="71"/>
    <n v="88"/>
    <n v="86"/>
    <n v="374"/>
    <n v="72"/>
    <x v="1"/>
  </r>
  <r>
    <x v="5"/>
    <n v="87"/>
    <n v="80"/>
    <n v="84"/>
    <n v="84"/>
    <n v="84"/>
    <n v="419"/>
    <n v="83.75"/>
    <x v="0"/>
  </r>
  <r>
    <x v="6"/>
    <n v="90"/>
    <n v="92"/>
    <n v="93"/>
    <n v="95"/>
    <n v="89"/>
    <n v="459"/>
    <n v="92.5"/>
    <x v="0"/>
  </r>
  <r>
    <x v="7"/>
    <n v="75"/>
    <n v="66"/>
    <n v="54"/>
    <n v="80"/>
    <n v="59"/>
    <n v="334"/>
    <n v="68.75"/>
    <x v="1"/>
  </r>
  <r>
    <x v="8"/>
    <n v="54"/>
    <n v="55"/>
    <n v="59"/>
    <n v="70"/>
    <n v="57"/>
    <n v="295"/>
    <n v="59.5"/>
    <x v="2"/>
  </r>
  <r>
    <x v="9"/>
    <n v="76"/>
    <n v="78"/>
    <n v="95"/>
    <n v="60"/>
    <n v="53"/>
    <n v="362"/>
    <n v="77.25"/>
    <x v="0"/>
  </r>
  <r>
    <x v="10"/>
    <n v="55"/>
    <n v="51"/>
    <n v="60"/>
    <n v="64"/>
    <n v="76"/>
    <n v="306"/>
    <n v="57.5"/>
    <x v="2"/>
  </r>
  <r>
    <x v="11"/>
    <n v="55"/>
    <n v="52"/>
    <n v="66"/>
    <n v="68"/>
    <n v="70"/>
    <n v="311"/>
    <n v="60.25"/>
    <x v="1"/>
  </r>
  <r>
    <x v="12"/>
    <n v="60"/>
    <n v="68"/>
    <n v="72"/>
    <n v="84"/>
    <n v="71"/>
    <n v="355"/>
    <n v="71"/>
    <x v="1"/>
  </r>
  <r>
    <x v="0"/>
    <n v="87"/>
    <n v="91"/>
    <n v="88"/>
    <n v="99"/>
    <n v="81"/>
    <n v="446"/>
    <n v="91.25"/>
    <x v="0"/>
  </r>
  <r>
    <x v="1"/>
    <n v="86"/>
    <n v="93"/>
    <n v="75"/>
    <n v="95"/>
    <n v="82"/>
    <n v="431"/>
    <n v="87.25"/>
    <x v="0"/>
  </r>
  <r>
    <x v="2"/>
    <n v="76"/>
    <n v="62"/>
    <n v="64"/>
    <n v="65"/>
    <n v="84"/>
    <n v="351"/>
    <n v="66.75"/>
    <x v="1"/>
  </r>
  <r>
    <x v="3"/>
    <n v="95"/>
    <n v="85"/>
    <n v="84"/>
    <n v="92"/>
    <n v="75"/>
    <n v="431"/>
    <n v="89"/>
    <x v="0"/>
  </r>
  <r>
    <x v="4"/>
    <n v="63"/>
    <n v="66"/>
    <n v="71"/>
    <n v="88"/>
    <n v="86"/>
    <n v="374"/>
    <n v="72"/>
    <x v="1"/>
  </r>
  <r>
    <x v="5"/>
    <n v="87"/>
    <n v="80"/>
    <n v="84"/>
    <n v="84"/>
    <n v="84"/>
    <n v="419"/>
    <n v="83.75"/>
    <x v="0"/>
  </r>
  <r>
    <x v="6"/>
    <n v="90"/>
    <n v="92"/>
    <n v="93"/>
    <n v="95"/>
    <n v="89"/>
    <n v="459"/>
    <n v="92.5"/>
    <x v="0"/>
  </r>
  <r>
    <x v="7"/>
    <n v="75"/>
    <n v="66"/>
    <n v="77"/>
    <n v="80"/>
    <n v="59"/>
    <n v="357"/>
    <n v="74.5"/>
    <x v="1"/>
  </r>
  <r>
    <x v="8"/>
    <n v="54"/>
    <n v="55"/>
    <n v="59"/>
    <n v="70"/>
    <n v="57"/>
    <n v="295"/>
    <n v="59.5"/>
    <x v="2"/>
  </r>
  <r>
    <x v="9"/>
    <n v="76"/>
    <n v="78"/>
    <n v="95"/>
    <n v="60"/>
    <n v="53"/>
    <n v="362"/>
    <n v="77.25"/>
    <x v="0"/>
  </r>
  <r>
    <x v="10"/>
    <n v="55"/>
    <n v="51"/>
    <n v="60"/>
    <n v="64"/>
    <n v="77"/>
    <n v="307"/>
    <n v="57.5"/>
    <x v="2"/>
  </r>
  <r>
    <x v="11"/>
    <n v="55"/>
    <n v="52"/>
    <n v="66"/>
    <n v="68"/>
    <n v="70"/>
    <n v="311"/>
    <n v="60.25"/>
    <x v="1"/>
  </r>
  <r>
    <x v="12"/>
    <n v="60"/>
    <n v="68"/>
    <n v="72"/>
    <n v="84"/>
    <n v="71"/>
    <n v="355"/>
    <n v="71"/>
    <x v="1"/>
  </r>
  <r>
    <x v="0"/>
    <n v="87"/>
    <n v="91"/>
    <n v="88"/>
    <n v="99"/>
    <n v="81"/>
    <n v="446"/>
    <n v="91.25"/>
    <x v="0"/>
  </r>
  <r>
    <x v="1"/>
    <n v="86"/>
    <n v="93"/>
    <n v="75"/>
    <n v="95"/>
    <n v="82"/>
    <n v="431"/>
    <n v="87.25"/>
    <x v="0"/>
  </r>
  <r>
    <x v="2"/>
    <n v="65"/>
    <n v="62"/>
    <n v="64"/>
    <n v="87"/>
    <n v="84"/>
    <n v="362"/>
    <n v="69.5"/>
    <x v="1"/>
  </r>
  <r>
    <x v="3"/>
    <n v="95"/>
    <n v="85"/>
    <n v="84"/>
    <n v="92"/>
    <n v="75"/>
    <n v="431"/>
    <n v="89"/>
    <x v="0"/>
  </r>
  <r>
    <x v="4"/>
    <n v="63"/>
    <n v="66"/>
    <n v="71"/>
    <n v="88"/>
    <n v="86"/>
    <n v="374"/>
    <n v="72"/>
    <x v="1"/>
  </r>
  <r>
    <x v="5"/>
    <n v="87"/>
    <n v="80"/>
    <n v="84"/>
    <n v="84"/>
    <n v="84"/>
    <n v="419"/>
    <n v="83.75"/>
    <x v="0"/>
  </r>
  <r>
    <x v="6"/>
    <n v="90"/>
    <n v="92"/>
    <n v="93"/>
    <n v="95"/>
    <n v="89"/>
    <n v="459"/>
    <n v="92.5"/>
    <x v="0"/>
  </r>
  <r>
    <x v="7"/>
    <n v="75"/>
    <n v="66"/>
    <n v="78"/>
    <n v="80"/>
    <n v="59"/>
    <n v="358"/>
    <n v="74.75"/>
    <x v="1"/>
  </r>
  <r>
    <x v="8"/>
    <n v="54"/>
    <n v="55"/>
    <n v="59"/>
    <n v="70"/>
    <n v="57"/>
    <n v="295"/>
    <n v="59.5"/>
    <x v="2"/>
  </r>
  <r>
    <x v="9"/>
    <n v="76"/>
    <n v="78"/>
    <n v="95"/>
    <n v="60"/>
    <n v="53"/>
    <n v="362"/>
    <n v="77.25"/>
    <x v="0"/>
  </r>
  <r>
    <x v="10"/>
    <n v="55"/>
    <n v="51"/>
    <n v="60"/>
    <n v="64"/>
    <n v="93"/>
    <n v="323"/>
    <n v="57.5"/>
    <x v="2"/>
  </r>
  <r>
    <x v="11"/>
    <n v="55"/>
    <n v="52"/>
    <n v="66"/>
    <n v="68"/>
    <n v="70"/>
    <n v="311"/>
    <n v="60.25"/>
    <x v="1"/>
  </r>
  <r>
    <x v="12"/>
    <n v="60"/>
    <n v="68"/>
    <n v="72"/>
    <n v="84"/>
    <n v="71"/>
    <n v="355"/>
    <n v="71"/>
    <x v="1"/>
  </r>
  <r>
    <x v="0"/>
    <n v="87"/>
    <n v="91"/>
    <n v="88"/>
    <n v="99"/>
    <n v="81"/>
    <n v="446"/>
    <n v="91.25"/>
    <x v="0"/>
  </r>
  <r>
    <x v="1"/>
    <n v="86"/>
    <n v="93"/>
    <n v="75"/>
    <n v="95"/>
    <n v="82"/>
    <n v="431"/>
    <n v="87.25"/>
    <x v="0"/>
  </r>
  <r>
    <x v="2"/>
    <n v="81"/>
    <n v="62"/>
    <n v="64"/>
    <n v="57"/>
    <n v="84"/>
    <n v="348"/>
    <n v="66"/>
    <x v="1"/>
  </r>
  <r>
    <x v="3"/>
    <n v="95"/>
    <n v="85"/>
    <n v="84"/>
    <n v="92"/>
    <n v="75"/>
    <n v="431"/>
    <n v="89"/>
    <x v="0"/>
  </r>
  <r>
    <x v="4"/>
    <n v="63"/>
    <n v="66"/>
    <n v="71"/>
    <n v="88"/>
    <n v="86"/>
    <n v="374"/>
    <n v="72"/>
    <x v="1"/>
  </r>
  <r>
    <x v="5"/>
    <n v="87"/>
    <n v="80"/>
    <n v="84"/>
    <n v="84"/>
    <n v="84"/>
    <n v="419"/>
    <n v="83.75"/>
    <x v="0"/>
  </r>
  <r>
    <x v="6"/>
    <n v="90"/>
    <n v="92"/>
    <n v="93"/>
    <n v="95"/>
    <n v="89"/>
    <n v="459"/>
    <n v="92.5"/>
    <x v="0"/>
  </r>
  <r>
    <x v="7"/>
    <n v="75"/>
    <n v="66"/>
    <n v="76"/>
    <n v="80"/>
    <n v="59"/>
    <n v="356"/>
    <n v="74.25"/>
    <x v="1"/>
  </r>
  <r>
    <x v="8"/>
    <n v="54"/>
    <n v="55"/>
    <n v="59"/>
    <n v="70"/>
    <n v="57"/>
    <n v="295"/>
    <n v="59.5"/>
    <x v="2"/>
  </r>
  <r>
    <x v="9"/>
    <n v="76"/>
    <n v="78"/>
    <n v="95"/>
    <n v="60"/>
    <n v="53"/>
    <n v="362"/>
    <n v="77.25"/>
    <x v="0"/>
  </r>
  <r>
    <x v="10"/>
    <n v="55"/>
    <n v="51"/>
    <n v="60"/>
    <n v="64"/>
    <n v="87"/>
    <n v="317"/>
    <n v="57.5"/>
    <x v="2"/>
  </r>
  <r>
    <x v="11"/>
    <n v="55"/>
    <n v="52"/>
    <n v="66"/>
    <n v="68"/>
    <n v="70"/>
    <n v="311"/>
    <n v="60.25"/>
    <x v="1"/>
  </r>
  <r>
    <x v="12"/>
    <n v="60"/>
    <n v="68"/>
    <n v="72"/>
    <n v="84"/>
    <n v="71"/>
    <n v="355"/>
    <n v="7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80D433-CFB2-42CD-A440-2B8DF83CF700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0" firstHeaderRow="0" firstDataRow="1" firstDataCol="1"/>
  <pivotFields count="9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</pivotFields>
  <rowFields count="2">
    <field x="8"/>
    <field x="0"/>
  </rowFields>
  <rowItems count="17">
    <i>
      <x/>
    </i>
    <i r="1">
      <x/>
    </i>
    <i r="1">
      <x v="1"/>
    </i>
    <i r="1">
      <x v="3"/>
    </i>
    <i r="1">
      <x v="5"/>
    </i>
    <i r="1">
      <x v="6"/>
    </i>
    <i r="1">
      <x v="9"/>
    </i>
    <i>
      <x v="1"/>
    </i>
    <i r="1">
      <x v="2"/>
    </i>
    <i r="1">
      <x v="4"/>
    </i>
    <i r="1">
      <x v="7"/>
    </i>
    <i r="1">
      <x v="11"/>
    </i>
    <i r="1">
      <x v="12"/>
    </i>
    <i>
      <x v="2"/>
    </i>
    <i r="1">
      <x v="8"/>
    </i>
    <i r="1"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Phy" fld="1" baseField="0" baseItem="0"/>
    <dataField name="Sum of Chem" fld="2" baseField="0" baseItem="0"/>
    <dataField name="Sum of Maths" fld="3" baseField="0" baseItem="0"/>
    <dataField name="Sum of Total" fld="6" baseField="0" baseItem="0"/>
    <dataField name="Sum of C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F97908-6B6E-497A-B75B-3E3ED5042802}" name="Table2" displayName="Table2" ref="A1:I53" totalsRowShown="0" headerRowDxfId="21" dataDxfId="19" headerRowBorderDxfId="20" tableBorderDxfId="18" totalsRowBorderDxfId="17">
  <tableColumns count="9">
    <tableColumn id="1" xr3:uid="{8808C355-0C9F-4EC8-AD25-FC22089F2869}" name="Name" dataDxfId="16"/>
    <tableColumn id="2" xr3:uid="{14CD1118-DC16-4F35-BA37-8B13377DBA3B}" name="Phy" dataDxfId="15"/>
    <tableColumn id="3" xr3:uid="{A259EA73-AD93-4748-B23A-259EC3615B44}" name="Chem" dataDxfId="14"/>
    <tableColumn id="4" xr3:uid="{8F101880-6D86-4AF5-9024-C370632AAA21}" name="Maths" dataDxfId="13"/>
    <tableColumn id="5" xr3:uid="{759E17DF-2240-47CD-92DF-703FDF90D56C}" name="CS" dataDxfId="12"/>
    <tableColumn id="6" xr3:uid="{B5F6DCF8-1DFE-4DBF-8E38-B39AE25FC1C9}" name="English" dataDxfId="11"/>
    <tableColumn id="7" xr3:uid="{AFA991EB-8EC3-4875-9FAB-38176A7397D7}" name="Total" dataDxfId="10">
      <calculatedColumnFormula>SUM(Table2[[#This Row],[Phy]:[English]])</calculatedColumnFormula>
    </tableColumn>
    <tableColumn id="8" xr3:uid="{AC6F9E00-8FDD-49AF-A9EA-5490FBA7964C}" name="Average" dataDxfId="9">
      <calculatedColumnFormula>AVERAGE(B2:E2)</calculatedColumnFormula>
    </tableColumn>
    <tableColumn id="9" xr3:uid="{AC59D0D4-4488-4FAC-AE1F-845CBE6A2860}" name="Class" dataDxfId="0">
      <calculatedColumnFormula>IF(Table2[[#This Row],[Average]]&gt;=75,"Distiction",IF(Table2[[#This Row],[Average]]&gt;=60,"First Class","Second Class"))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Gallery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C4B7-633F-40F5-B82D-67A512933D39}">
  <dimension ref="A3:F20"/>
  <sheetViews>
    <sheetView workbookViewId="0">
      <selection activeCell="A3" sqref="A3"/>
    </sheetView>
  </sheetViews>
  <sheetFormatPr defaultRowHeight="16.5" x14ac:dyDescent="0.5"/>
  <cols>
    <col min="1" max="1" width="15.08984375" bestFit="1" customWidth="1"/>
    <col min="2" max="2" width="11.453125" bestFit="1" customWidth="1"/>
    <col min="3" max="3" width="13.81640625" bestFit="1" customWidth="1"/>
    <col min="4" max="4" width="13.7265625" bestFit="1" customWidth="1"/>
    <col min="5" max="5" width="13.1796875" bestFit="1" customWidth="1"/>
    <col min="6" max="6" width="10.7265625" bestFit="1" customWidth="1"/>
  </cols>
  <sheetData>
    <row r="3" spans="1:6" x14ac:dyDescent="0.5">
      <c r="A3" s="19" t="s">
        <v>33</v>
      </c>
      <c r="B3" t="s">
        <v>35</v>
      </c>
      <c r="C3" t="s">
        <v>39</v>
      </c>
      <c r="D3" t="s">
        <v>36</v>
      </c>
      <c r="E3" t="s">
        <v>38</v>
      </c>
      <c r="F3" t="s">
        <v>37</v>
      </c>
    </row>
    <row r="4" spans="1:6" x14ac:dyDescent="0.5">
      <c r="A4" s="20" t="s">
        <v>41</v>
      </c>
      <c r="B4" s="21">
        <v>2083</v>
      </c>
      <c r="C4" s="21">
        <v>2076</v>
      </c>
      <c r="D4" s="21">
        <v>2076</v>
      </c>
      <c r="E4" s="21">
        <v>10192</v>
      </c>
      <c r="F4" s="21">
        <v>2100</v>
      </c>
    </row>
    <row r="5" spans="1:6" x14ac:dyDescent="0.5">
      <c r="A5" s="25" t="s">
        <v>10</v>
      </c>
      <c r="B5" s="21">
        <v>347</v>
      </c>
      <c r="C5" s="21">
        <v>364</v>
      </c>
      <c r="D5" s="21">
        <v>352</v>
      </c>
      <c r="E5" s="21">
        <v>1784</v>
      </c>
      <c r="F5" s="21">
        <v>396</v>
      </c>
    </row>
    <row r="6" spans="1:6" x14ac:dyDescent="0.5">
      <c r="A6" s="25" t="s">
        <v>11</v>
      </c>
      <c r="B6" s="21">
        <v>344</v>
      </c>
      <c r="C6" s="21">
        <v>372</v>
      </c>
      <c r="D6" s="21">
        <v>300</v>
      </c>
      <c r="E6" s="21">
        <v>1724</v>
      </c>
      <c r="F6" s="21">
        <v>380</v>
      </c>
    </row>
    <row r="7" spans="1:6" x14ac:dyDescent="0.5">
      <c r="A7" s="25" t="s">
        <v>13</v>
      </c>
      <c r="B7" s="21">
        <v>380</v>
      </c>
      <c r="C7" s="21">
        <v>340</v>
      </c>
      <c r="D7" s="21">
        <v>336</v>
      </c>
      <c r="E7" s="21">
        <v>1724</v>
      </c>
      <c r="F7" s="21">
        <v>368</v>
      </c>
    </row>
    <row r="8" spans="1:6" x14ac:dyDescent="0.5">
      <c r="A8" s="25" t="s">
        <v>32</v>
      </c>
      <c r="B8" s="21">
        <v>348</v>
      </c>
      <c r="C8" s="21">
        <v>320</v>
      </c>
      <c r="D8" s="21">
        <v>336</v>
      </c>
      <c r="E8" s="21">
        <v>1676</v>
      </c>
      <c r="F8" s="21">
        <v>336</v>
      </c>
    </row>
    <row r="9" spans="1:6" x14ac:dyDescent="0.5">
      <c r="A9" s="25" t="s">
        <v>25</v>
      </c>
      <c r="B9" s="21">
        <v>360</v>
      </c>
      <c r="C9" s="21">
        <v>368</v>
      </c>
      <c r="D9" s="21">
        <v>372</v>
      </c>
      <c r="E9" s="21">
        <v>1836</v>
      </c>
      <c r="F9" s="21">
        <v>380</v>
      </c>
    </row>
    <row r="10" spans="1:6" x14ac:dyDescent="0.5">
      <c r="A10" s="25" t="s">
        <v>28</v>
      </c>
      <c r="B10" s="21">
        <v>304</v>
      </c>
      <c r="C10" s="21">
        <v>312</v>
      </c>
      <c r="D10" s="21">
        <v>380</v>
      </c>
      <c r="E10" s="21">
        <v>1448</v>
      </c>
      <c r="F10" s="21">
        <v>240</v>
      </c>
    </row>
    <row r="11" spans="1:6" x14ac:dyDescent="0.5">
      <c r="A11" s="20" t="s">
        <v>42</v>
      </c>
      <c r="B11" s="21">
        <v>1299</v>
      </c>
      <c r="C11" s="21">
        <v>1256</v>
      </c>
      <c r="D11" s="21">
        <v>1377</v>
      </c>
      <c r="E11" s="21">
        <v>6993</v>
      </c>
      <c r="F11" s="21">
        <v>1581</v>
      </c>
    </row>
    <row r="12" spans="1:6" x14ac:dyDescent="0.5">
      <c r="A12" s="25" t="s">
        <v>12</v>
      </c>
      <c r="B12" s="21">
        <v>287</v>
      </c>
      <c r="C12" s="21">
        <v>248</v>
      </c>
      <c r="D12" s="21">
        <v>256</v>
      </c>
      <c r="E12" s="21">
        <v>1428</v>
      </c>
      <c r="F12" s="21">
        <v>301</v>
      </c>
    </row>
    <row r="13" spans="1:6" x14ac:dyDescent="0.5">
      <c r="A13" s="25" t="s">
        <v>24</v>
      </c>
      <c r="B13" s="21">
        <v>252</v>
      </c>
      <c r="C13" s="21">
        <v>264</v>
      </c>
      <c r="D13" s="21">
        <v>284</v>
      </c>
      <c r="E13" s="21">
        <v>1496</v>
      </c>
      <c r="F13" s="21">
        <v>352</v>
      </c>
    </row>
    <row r="14" spans="1:6" x14ac:dyDescent="0.5">
      <c r="A14" s="25" t="s">
        <v>26</v>
      </c>
      <c r="B14" s="21">
        <v>300</v>
      </c>
      <c r="C14" s="21">
        <v>264</v>
      </c>
      <c r="D14" s="21">
        <v>285</v>
      </c>
      <c r="E14" s="21">
        <v>1405</v>
      </c>
      <c r="F14" s="21">
        <v>320</v>
      </c>
    </row>
    <row r="15" spans="1:6" x14ac:dyDescent="0.5">
      <c r="A15" s="25" t="s">
        <v>30</v>
      </c>
      <c r="B15" s="21">
        <v>220</v>
      </c>
      <c r="C15" s="21">
        <v>208</v>
      </c>
      <c r="D15" s="21">
        <v>264</v>
      </c>
      <c r="E15" s="21">
        <v>1244</v>
      </c>
      <c r="F15" s="21">
        <v>272</v>
      </c>
    </row>
    <row r="16" spans="1:6" x14ac:dyDescent="0.5">
      <c r="A16" s="25" t="s">
        <v>31</v>
      </c>
      <c r="B16" s="21">
        <v>240</v>
      </c>
      <c r="C16" s="21">
        <v>272</v>
      </c>
      <c r="D16" s="21">
        <v>288</v>
      </c>
      <c r="E16" s="21">
        <v>1420</v>
      </c>
      <c r="F16" s="21">
        <v>336</v>
      </c>
    </row>
    <row r="17" spans="1:6" x14ac:dyDescent="0.5">
      <c r="A17" s="20" t="s">
        <v>43</v>
      </c>
      <c r="B17" s="21">
        <v>436</v>
      </c>
      <c r="C17" s="21">
        <v>424</v>
      </c>
      <c r="D17" s="21">
        <v>476</v>
      </c>
      <c r="E17" s="21">
        <v>2433</v>
      </c>
      <c r="F17" s="21">
        <v>536</v>
      </c>
    </row>
    <row r="18" spans="1:6" x14ac:dyDescent="0.5">
      <c r="A18" s="25" t="s">
        <v>27</v>
      </c>
      <c r="B18" s="21">
        <v>216</v>
      </c>
      <c r="C18" s="21">
        <v>220</v>
      </c>
      <c r="D18" s="21">
        <v>236</v>
      </c>
      <c r="E18" s="21">
        <v>1180</v>
      </c>
      <c r="F18" s="21">
        <v>280</v>
      </c>
    </row>
    <row r="19" spans="1:6" x14ac:dyDescent="0.5">
      <c r="A19" s="25" t="s">
        <v>29</v>
      </c>
      <c r="B19" s="21">
        <v>220</v>
      </c>
      <c r="C19" s="21">
        <v>204</v>
      </c>
      <c r="D19" s="21">
        <v>240</v>
      </c>
      <c r="E19" s="21">
        <v>1253</v>
      </c>
      <c r="F19" s="21">
        <v>256</v>
      </c>
    </row>
    <row r="20" spans="1:6" x14ac:dyDescent="0.5">
      <c r="A20" s="20" t="s">
        <v>34</v>
      </c>
      <c r="B20" s="21">
        <v>3818</v>
      </c>
      <c r="C20" s="21">
        <v>3756</v>
      </c>
      <c r="D20" s="21">
        <v>3929</v>
      </c>
      <c r="E20" s="21">
        <v>19618</v>
      </c>
      <c r="F20" s="21">
        <v>4217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45325-19CD-47D6-976A-F91324D221D6}">
  <dimension ref="A1:D18"/>
  <sheetViews>
    <sheetView workbookViewId="0">
      <selection activeCell="F6" sqref="F6"/>
    </sheetView>
  </sheetViews>
  <sheetFormatPr defaultRowHeight="16.5" x14ac:dyDescent="0.5"/>
  <sheetData>
    <row r="1" spans="1:4" x14ac:dyDescent="0.5">
      <c r="A1" s="28" t="s">
        <v>44</v>
      </c>
      <c r="B1" s="28"/>
      <c r="C1" s="28" t="s">
        <v>45</v>
      </c>
      <c r="D1" s="28"/>
    </row>
    <row r="2" spans="1:4" x14ac:dyDescent="0.5">
      <c r="A2" s="26"/>
      <c r="B2" s="26"/>
      <c r="C2" s="26"/>
      <c r="D2" s="26"/>
    </row>
    <row r="3" spans="1:4" x14ac:dyDescent="0.5">
      <c r="A3" s="26" t="s">
        <v>46</v>
      </c>
      <c r="B3" s="26">
        <v>73.42307692307692</v>
      </c>
      <c r="C3" s="26" t="s">
        <v>46</v>
      </c>
      <c r="D3" s="26">
        <v>72.230769230769226</v>
      </c>
    </row>
    <row r="4" spans="1:4" x14ac:dyDescent="0.5">
      <c r="A4" s="26" t="s">
        <v>47</v>
      </c>
      <c r="B4" s="26">
        <v>2.0053371761200731</v>
      </c>
      <c r="C4" s="26" t="s">
        <v>47</v>
      </c>
      <c r="D4" s="26">
        <v>2.050754079866727</v>
      </c>
    </row>
    <row r="5" spans="1:4" x14ac:dyDescent="0.5">
      <c r="A5" s="26" t="s">
        <v>48</v>
      </c>
      <c r="B5" s="26">
        <v>75.5</v>
      </c>
      <c r="C5" s="26" t="s">
        <v>48</v>
      </c>
      <c r="D5" s="26">
        <v>68</v>
      </c>
    </row>
    <row r="6" spans="1:4" x14ac:dyDescent="0.5">
      <c r="A6" s="26" t="s">
        <v>49</v>
      </c>
      <c r="B6" s="26">
        <v>55</v>
      </c>
      <c r="C6" s="26" t="s">
        <v>49</v>
      </c>
      <c r="D6" s="26">
        <v>66</v>
      </c>
    </row>
    <row r="7" spans="1:4" x14ac:dyDescent="0.5">
      <c r="A7" s="26" t="s">
        <v>50</v>
      </c>
      <c r="B7" s="26">
        <v>14.460692026190166</v>
      </c>
      <c r="C7" s="26" t="s">
        <v>50</v>
      </c>
      <c r="D7" s="26">
        <v>14.788197976652915</v>
      </c>
    </row>
    <row r="8" spans="1:4" x14ac:dyDescent="0.5">
      <c r="A8" s="26" t="s">
        <v>51</v>
      </c>
      <c r="B8" s="26">
        <v>209.11161387631984</v>
      </c>
      <c r="C8" s="26" t="s">
        <v>51</v>
      </c>
      <c r="D8" s="26">
        <v>218.6907993966814</v>
      </c>
    </row>
    <row r="9" spans="1:4" x14ac:dyDescent="0.5">
      <c r="A9" s="26" t="s">
        <v>52</v>
      </c>
      <c r="B9" s="26">
        <v>-1.5639370433596673</v>
      </c>
      <c r="C9" s="26" t="s">
        <v>52</v>
      </c>
      <c r="D9" s="26">
        <v>-1.4003043942952542</v>
      </c>
    </row>
    <row r="10" spans="1:4" x14ac:dyDescent="0.5">
      <c r="A10" s="26" t="s">
        <v>53</v>
      </c>
      <c r="B10" s="26">
        <v>-5.6160516674465109E-2</v>
      </c>
      <c r="C10" s="26" t="s">
        <v>53</v>
      </c>
      <c r="D10" s="26">
        <v>3.6432328308629566E-2</v>
      </c>
    </row>
    <row r="11" spans="1:4" x14ac:dyDescent="0.5">
      <c r="A11" s="26" t="s">
        <v>54</v>
      </c>
      <c r="B11" s="26">
        <v>41</v>
      </c>
      <c r="C11" s="26" t="s">
        <v>54</v>
      </c>
      <c r="D11" s="26">
        <v>42</v>
      </c>
    </row>
    <row r="12" spans="1:4" x14ac:dyDescent="0.5">
      <c r="A12" s="26" t="s">
        <v>55</v>
      </c>
      <c r="B12" s="26">
        <v>54</v>
      </c>
      <c r="C12" s="26" t="s">
        <v>55</v>
      </c>
      <c r="D12" s="26">
        <v>51</v>
      </c>
    </row>
    <row r="13" spans="1:4" x14ac:dyDescent="0.5">
      <c r="A13" s="26" t="s">
        <v>56</v>
      </c>
      <c r="B13" s="26">
        <v>95</v>
      </c>
      <c r="C13" s="26" t="s">
        <v>56</v>
      </c>
      <c r="D13" s="26">
        <v>93</v>
      </c>
    </row>
    <row r="14" spans="1:4" x14ac:dyDescent="0.5">
      <c r="A14" s="26" t="s">
        <v>57</v>
      </c>
      <c r="B14" s="26">
        <v>3818</v>
      </c>
      <c r="C14" s="26" t="s">
        <v>57</v>
      </c>
      <c r="D14" s="26">
        <v>3756</v>
      </c>
    </row>
    <row r="15" spans="1:4" x14ac:dyDescent="0.5">
      <c r="A15" s="26" t="s">
        <v>58</v>
      </c>
      <c r="B15" s="26">
        <v>52</v>
      </c>
      <c r="C15" s="26" t="s">
        <v>58</v>
      </c>
      <c r="D15" s="26">
        <v>52</v>
      </c>
    </row>
    <row r="16" spans="1:4" x14ac:dyDescent="0.5">
      <c r="A16" s="26" t="s">
        <v>59</v>
      </c>
      <c r="B16" s="26">
        <v>95</v>
      </c>
      <c r="C16" s="26" t="s">
        <v>59</v>
      </c>
      <c r="D16" s="26">
        <v>93</v>
      </c>
    </row>
    <row r="17" spans="1:4" x14ac:dyDescent="0.5">
      <c r="A17" s="26" t="s">
        <v>60</v>
      </c>
      <c r="B17" s="26">
        <v>54</v>
      </c>
      <c r="C17" s="26" t="s">
        <v>60</v>
      </c>
      <c r="D17" s="26">
        <v>51</v>
      </c>
    </row>
    <row r="18" spans="1:4" ht="17" thickBot="1" x14ac:dyDescent="0.55000000000000004">
      <c r="A18" s="27" t="s">
        <v>61</v>
      </c>
      <c r="B18" s="27">
        <v>4.0258823687896461</v>
      </c>
      <c r="C18" s="27" t="s">
        <v>61</v>
      </c>
      <c r="D18" s="27">
        <v>4.1170606076494245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3867-DB4F-450E-9DDF-8495408641CF}">
  <dimension ref="A1:N65"/>
  <sheetViews>
    <sheetView tabSelected="1" topLeftCell="B1" zoomScaleNormal="100" workbookViewId="0">
      <selection activeCell="M17" sqref="M17"/>
    </sheetView>
  </sheetViews>
  <sheetFormatPr defaultRowHeight="16.5" x14ac:dyDescent="0.5"/>
  <cols>
    <col min="2" max="3" width="8.7265625" customWidth="1"/>
    <col min="5" max="5" width="9.08984375" customWidth="1"/>
    <col min="6" max="6" width="9.453125" customWidth="1"/>
    <col min="8" max="8" width="10.6328125" customWidth="1"/>
    <col min="9" max="9" width="8.7265625" customWidth="1"/>
    <col min="10" max="10" width="16.54296875" bestFit="1" customWidth="1"/>
    <col min="12" max="12" width="8.08984375" bestFit="1" customWidth="1"/>
    <col min="14" max="14" width="10.08984375" bestFit="1" customWidth="1"/>
  </cols>
  <sheetData>
    <row r="1" spans="1:14" ht="17" customHeight="1" thickBot="1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40</v>
      </c>
      <c r="K1" t="s">
        <v>63</v>
      </c>
    </row>
    <row r="2" spans="1:14" ht="17.5" thickTop="1" thickBot="1" x14ac:dyDescent="0.55000000000000004">
      <c r="A2" s="11" t="s">
        <v>10</v>
      </c>
      <c r="B2" s="12">
        <v>86</v>
      </c>
      <c r="C2" s="12">
        <v>91</v>
      </c>
      <c r="D2" s="12">
        <v>88</v>
      </c>
      <c r="E2" s="12">
        <v>99</v>
      </c>
      <c r="F2" s="12">
        <v>82</v>
      </c>
      <c r="G2" s="12">
        <f>SUM(Table2[[#This Row],[Phy]:[English]])</f>
        <v>446</v>
      </c>
      <c r="H2" s="13">
        <f t="shared" ref="H2:H33" si="0">AVERAGE(B2:E2)</f>
        <v>91</v>
      </c>
      <c r="I2" s="23" t="str">
        <f>IF(Table2[[#This Row],[Average]]&gt;=75,"Distiction",IF(Table2[[#This Row],[Average]]&gt;=60,"First Class","Second Class"))</f>
        <v>Distiction</v>
      </c>
      <c r="K2" t="s">
        <v>62</v>
      </c>
      <c r="N2" s="4"/>
    </row>
    <row r="3" spans="1:14" ht="17.5" thickTop="1" thickBot="1" x14ac:dyDescent="0.55000000000000004">
      <c r="A3" s="11" t="s">
        <v>11</v>
      </c>
      <c r="B3" s="12">
        <v>86</v>
      </c>
      <c r="C3" s="12">
        <v>93</v>
      </c>
      <c r="D3" s="12">
        <v>75</v>
      </c>
      <c r="E3" s="12">
        <v>95</v>
      </c>
      <c r="F3" s="12">
        <v>82</v>
      </c>
      <c r="G3" s="12">
        <f>SUM(Table2[[#This Row],[Phy]:[English]])</f>
        <v>431</v>
      </c>
      <c r="H3" s="13">
        <f t="shared" si="0"/>
        <v>87.25</v>
      </c>
      <c r="I3" s="22" t="str">
        <f>IF(Table2[[#This Row],[Average]]&gt;=75,"Distiction",IF(Table2[[#This Row],[Average]]&gt;=60,"First Class","Second Class"))</f>
        <v>Distiction</v>
      </c>
      <c r="K3">
        <f>CORREL(B2:B11,C2:C11)</f>
        <v>0.90315291899380812</v>
      </c>
      <c r="N3" s="4"/>
    </row>
    <row r="4" spans="1:14" ht="17.5" thickTop="1" thickBot="1" x14ac:dyDescent="0.55000000000000004">
      <c r="A4" s="11" t="s">
        <v>12</v>
      </c>
      <c r="B4" s="14">
        <v>65</v>
      </c>
      <c r="C4" s="12">
        <v>62</v>
      </c>
      <c r="D4" s="12">
        <v>64</v>
      </c>
      <c r="E4" s="14">
        <v>92</v>
      </c>
      <c r="F4" s="12">
        <v>84</v>
      </c>
      <c r="G4" s="12">
        <f>SUM(Table2[[#This Row],[Phy]:[English]])</f>
        <v>367</v>
      </c>
      <c r="H4" s="13">
        <f t="shared" si="0"/>
        <v>70.75</v>
      </c>
      <c r="I4" s="22" t="str">
        <f>IF(Table2[[#This Row],[Average]]&gt;=75,"Distiction",IF(Table2[[#This Row],[Average]]&gt;=60,"First Class","Second Class"))</f>
        <v>First Class</v>
      </c>
      <c r="N4" s="4"/>
    </row>
    <row r="5" spans="1:14" ht="17.5" thickTop="1" thickBot="1" x14ac:dyDescent="0.55000000000000004">
      <c r="A5" s="11" t="s">
        <v>13</v>
      </c>
      <c r="B5" s="12">
        <v>95</v>
      </c>
      <c r="C5" s="12">
        <v>85</v>
      </c>
      <c r="D5" s="12">
        <v>84</v>
      </c>
      <c r="E5" s="12">
        <v>92</v>
      </c>
      <c r="F5" s="12">
        <v>75</v>
      </c>
      <c r="G5" s="12">
        <f>SUM(Table2[[#This Row],[Phy]:[English]])</f>
        <v>431</v>
      </c>
      <c r="H5" s="13">
        <f t="shared" si="0"/>
        <v>89</v>
      </c>
      <c r="I5" s="22" t="str">
        <f>IF(Table2[[#This Row],[Average]]&gt;=75,"Distiction",IF(Table2[[#This Row],[Average]]&gt;=60,"First Class","Second Class"))</f>
        <v>Distiction</v>
      </c>
      <c r="N5" s="4"/>
    </row>
    <row r="6" spans="1:14" ht="17.5" thickTop="1" thickBot="1" x14ac:dyDescent="0.55000000000000004">
      <c r="A6" s="11" t="s">
        <v>24</v>
      </c>
      <c r="B6" s="12">
        <v>63</v>
      </c>
      <c r="C6" s="12">
        <v>66</v>
      </c>
      <c r="D6" s="12">
        <v>71</v>
      </c>
      <c r="E6" s="12">
        <v>88</v>
      </c>
      <c r="F6" s="12">
        <v>86</v>
      </c>
      <c r="G6" s="12">
        <f>SUM(Table2[[#This Row],[Phy]:[English]])</f>
        <v>374</v>
      </c>
      <c r="H6" s="13">
        <f t="shared" si="0"/>
        <v>72</v>
      </c>
      <c r="I6" s="22" t="str">
        <f>IF(Table2[[#This Row],[Average]]&gt;=75,"Distiction",IF(Table2[[#This Row],[Average]]&gt;=60,"First Class","Second Class"))</f>
        <v>First Class</v>
      </c>
      <c r="K6" t="s">
        <v>10</v>
      </c>
      <c r="L6" t="s">
        <v>11</v>
      </c>
      <c r="N6" s="4"/>
    </row>
    <row r="7" spans="1:14" ht="17.5" thickTop="1" thickBot="1" x14ac:dyDescent="0.55000000000000004">
      <c r="A7" s="11" t="s">
        <v>32</v>
      </c>
      <c r="B7" s="12">
        <v>87</v>
      </c>
      <c r="C7" s="12">
        <v>80</v>
      </c>
      <c r="D7" s="12">
        <v>84</v>
      </c>
      <c r="E7" s="12">
        <v>84</v>
      </c>
      <c r="F7" s="15">
        <v>84</v>
      </c>
      <c r="G7" s="15">
        <f>SUM(Table2[[#This Row],[Phy]:[English]])</f>
        <v>419</v>
      </c>
      <c r="H7" s="13">
        <f t="shared" si="0"/>
        <v>83.75</v>
      </c>
      <c r="I7" s="22" t="str">
        <f>IF(Table2[[#This Row],[Average]]&gt;=75,"Distiction",IF(Table2[[#This Row],[Average]]&gt;=60,"First Class","Second Class"))</f>
        <v>Distiction</v>
      </c>
      <c r="K7">
        <v>1</v>
      </c>
      <c r="L7">
        <v>1</v>
      </c>
      <c r="N7" s="4"/>
    </row>
    <row r="8" spans="1:14" ht="17.5" thickTop="1" thickBot="1" x14ac:dyDescent="0.55000000000000004">
      <c r="A8" s="11" t="s">
        <v>25</v>
      </c>
      <c r="B8" s="12">
        <v>90</v>
      </c>
      <c r="C8" s="12">
        <v>92</v>
      </c>
      <c r="D8" s="12">
        <v>93</v>
      </c>
      <c r="E8" s="12">
        <v>95</v>
      </c>
      <c r="F8" s="12">
        <v>89</v>
      </c>
      <c r="G8" s="12">
        <f>SUM(Table2[[#This Row],[Phy]:[English]])</f>
        <v>459</v>
      </c>
      <c r="H8" s="13">
        <f t="shared" si="0"/>
        <v>92.5</v>
      </c>
      <c r="I8" s="22" t="str">
        <f>IF(Table2[[#This Row],[Average]]&gt;=75,"Distiction",IF(Table2[[#This Row],[Average]]&gt;=60,"First Class","Second Class"))</f>
        <v>Distiction</v>
      </c>
      <c r="K8">
        <v>2</v>
      </c>
      <c r="L8">
        <v>4</v>
      </c>
      <c r="N8" s="4"/>
    </row>
    <row r="9" spans="1:14" ht="17.5" thickTop="1" thickBot="1" x14ac:dyDescent="0.55000000000000004">
      <c r="A9" s="11" t="s">
        <v>26</v>
      </c>
      <c r="B9" s="12">
        <v>75</v>
      </c>
      <c r="C9" s="12">
        <v>66</v>
      </c>
      <c r="D9" s="14">
        <v>54</v>
      </c>
      <c r="E9" s="12">
        <v>80</v>
      </c>
      <c r="F9" s="12">
        <v>59</v>
      </c>
      <c r="G9" s="12">
        <f>SUM(Table2[[#This Row],[Phy]:[English]])</f>
        <v>334</v>
      </c>
      <c r="H9" s="13">
        <f t="shared" si="0"/>
        <v>68.75</v>
      </c>
      <c r="I9" s="22" t="str">
        <f>IF(Table2[[#This Row],[Average]]&gt;=75,"Distiction",IF(Table2[[#This Row],[Average]]&gt;=60,"First Class","Second Class"))</f>
        <v>First Class</v>
      </c>
      <c r="K9">
        <v>3</v>
      </c>
      <c r="L9">
        <v>9</v>
      </c>
      <c r="N9" s="4"/>
    </row>
    <row r="10" spans="1:14" ht="17.5" thickTop="1" thickBot="1" x14ac:dyDescent="0.55000000000000004">
      <c r="A10" s="11" t="s">
        <v>27</v>
      </c>
      <c r="B10" s="12">
        <v>54</v>
      </c>
      <c r="C10" s="12">
        <v>55</v>
      </c>
      <c r="D10" s="12">
        <v>59</v>
      </c>
      <c r="E10" s="12">
        <v>70</v>
      </c>
      <c r="F10" s="12">
        <v>57</v>
      </c>
      <c r="G10" s="12">
        <f>SUM(Table2[[#This Row],[Phy]:[English]])</f>
        <v>295</v>
      </c>
      <c r="H10" s="13">
        <f t="shared" si="0"/>
        <v>59.5</v>
      </c>
      <c r="I10" s="22" t="str">
        <f>IF(Table2[[#This Row],[Average]]&gt;=75,"Distiction",IF(Table2[[#This Row],[Average]]&gt;=60,"First Class","Second Class"))</f>
        <v>Second Class</v>
      </c>
      <c r="K10">
        <v>4</v>
      </c>
      <c r="L10">
        <v>16</v>
      </c>
      <c r="N10" s="4"/>
    </row>
    <row r="11" spans="1:14" ht="17.5" thickTop="1" thickBot="1" x14ac:dyDescent="0.55000000000000004">
      <c r="A11" s="11" t="s">
        <v>28</v>
      </c>
      <c r="B11" s="12">
        <v>76</v>
      </c>
      <c r="C11" s="12">
        <v>78</v>
      </c>
      <c r="D11" s="12">
        <v>95</v>
      </c>
      <c r="E11" s="12">
        <v>60</v>
      </c>
      <c r="F11" s="12">
        <v>53</v>
      </c>
      <c r="G11" s="12">
        <f>SUM(Table2[[#This Row],[Phy]:[English]])</f>
        <v>362</v>
      </c>
      <c r="H11" s="13">
        <f t="shared" si="0"/>
        <v>77.25</v>
      </c>
      <c r="I11" s="22" t="str">
        <f>IF(Table2[[#This Row],[Average]]&gt;=75,"Distiction",IF(Table2[[#This Row],[Average]]&gt;=60,"First Class","Second Class"))</f>
        <v>Distiction</v>
      </c>
      <c r="K11">
        <v>5</v>
      </c>
      <c r="L11">
        <v>25</v>
      </c>
      <c r="N11" s="4"/>
    </row>
    <row r="12" spans="1:14" ht="17.5" thickTop="1" thickBot="1" x14ac:dyDescent="0.55000000000000004">
      <c r="A12" s="11" t="s">
        <v>29</v>
      </c>
      <c r="B12" s="12">
        <v>55</v>
      </c>
      <c r="C12" s="12">
        <v>51</v>
      </c>
      <c r="D12" s="12">
        <v>60</v>
      </c>
      <c r="E12" s="12">
        <v>64</v>
      </c>
      <c r="F12" s="12">
        <v>76</v>
      </c>
      <c r="G12" s="12">
        <f>SUM(Table2[[#This Row],[Phy]:[English]])</f>
        <v>306</v>
      </c>
      <c r="H12" s="13">
        <f t="shared" si="0"/>
        <v>57.5</v>
      </c>
      <c r="I12" s="22" t="str">
        <f>IF(Table2[[#This Row],[Average]]&gt;=75,"Distiction",IF(Table2[[#This Row],[Average]]&gt;=60,"First Class","Second Class"))</f>
        <v>Second Class</v>
      </c>
      <c r="N12" s="4"/>
    </row>
    <row r="13" spans="1:14" ht="17.5" thickTop="1" thickBot="1" x14ac:dyDescent="0.55000000000000004">
      <c r="A13" s="11" t="s">
        <v>30</v>
      </c>
      <c r="B13" s="12">
        <v>55</v>
      </c>
      <c r="C13" s="12">
        <v>52</v>
      </c>
      <c r="D13" s="12">
        <v>66</v>
      </c>
      <c r="E13" s="12">
        <v>68</v>
      </c>
      <c r="F13" s="12">
        <v>70</v>
      </c>
      <c r="G13" s="12">
        <f>SUM(Table2[[#This Row],[Phy]:[English]])</f>
        <v>311</v>
      </c>
      <c r="H13" s="13">
        <f t="shared" si="0"/>
        <v>60.25</v>
      </c>
      <c r="I13" s="22" t="str">
        <f>IF(Table2[[#This Row],[Average]]&gt;=75,"Distiction",IF(Table2[[#This Row],[Average]]&gt;=60,"First Class","Second Class"))</f>
        <v>First Class</v>
      </c>
      <c r="K13">
        <f>CORREL(K7:K11,L7:L11)</f>
        <v>0.98110491025159285</v>
      </c>
      <c r="N13" s="4"/>
    </row>
    <row r="14" spans="1:14" ht="17.5" thickTop="1" thickBot="1" x14ac:dyDescent="0.55000000000000004">
      <c r="A14" s="11" t="s">
        <v>31</v>
      </c>
      <c r="B14" s="12">
        <v>60</v>
      </c>
      <c r="C14" s="12">
        <v>68</v>
      </c>
      <c r="D14" s="12">
        <v>72</v>
      </c>
      <c r="E14" s="12">
        <v>84</v>
      </c>
      <c r="F14" s="12">
        <v>71</v>
      </c>
      <c r="G14" s="12">
        <f>SUM(Table2[[#This Row],[Phy]:[English]])</f>
        <v>355</v>
      </c>
      <c r="H14" s="13">
        <f t="shared" si="0"/>
        <v>71</v>
      </c>
      <c r="I14" s="22" t="str">
        <f>IF(Table2[[#This Row],[Average]]&gt;=75,"Distiction",IF(Table2[[#This Row],[Average]]&gt;=60,"First Class","Second Class"))</f>
        <v>First Class</v>
      </c>
      <c r="N14" s="4"/>
    </row>
    <row r="15" spans="1:14" ht="17.5" thickTop="1" thickBot="1" x14ac:dyDescent="0.55000000000000004">
      <c r="A15" s="11" t="s">
        <v>10</v>
      </c>
      <c r="B15" s="12">
        <v>87</v>
      </c>
      <c r="C15" s="12">
        <v>91</v>
      </c>
      <c r="D15" s="12">
        <v>88</v>
      </c>
      <c r="E15" s="12">
        <v>99</v>
      </c>
      <c r="F15" s="12">
        <v>81</v>
      </c>
      <c r="G15" s="12">
        <f>SUM(Table2[[#This Row],[Phy]:[English]])</f>
        <v>446</v>
      </c>
      <c r="H15" s="13">
        <f t="shared" si="0"/>
        <v>91.25</v>
      </c>
      <c r="I15" s="22" t="str">
        <f>IF(Table2[[#This Row],[Average]]&gt;=75,"Distiction",IF(Table2[[#This Row],[Average]]&gt;=60,"First Class","Second Class"))</f>
        <v>Distiction</v>
      </c>
      <c r="N15" s="4"/>
    </row>
    <row r="16" spans="1:14" ht="17.5" thickTop="1" thickBot="1" x14ac:dyDescent="0.55000000000000004">
      <c r="A16" s="11" t="s">
        <v>11</v>
      </c>
      <c r="B16" s="12">
        <v>86</v>
      </c>
      <c r="C16" s="12">
        <v>93</v>
      </c>
      <c r="D16" s="12">
        <v>75</v>
      </c>
      <c r="E16" s="12">
        <v>95</v>
      </c>
      <c r="F16" s="12">
        <v>82</v>
      </c>
      <c r="G16" s="12">
        <f>SUM(Table2[[#This Row],[Phy]:[English]])</f>
        <v>431</v>
      </c>
      <c r="H16" s="13">
        <f t="shared" si="0"/>
        <v>87.25</v>
      </c>
      <c r="I16" s="22" t="str">
        <f>IF(Table2[[#This Row],[Average]]&gt;=75,"Distiction",IF(Table2[[#This Row],[Average]]&gt;=60,"First Class","Second Class"))</f>
        <v>Distiction</v>
      </c>
      <c r="N16" s="4"/>
    </row>
    <row r="17" spans="1:14" ht="17.5" thickTop="1" thickBot="1" x14ac:dyDescent="0.55000000000000004">
      <c r="A17" s="11" t="s">
        <v>12</v>
      </c>
      <c r="B17" s="14">
        <v>76</v>
      </c>
      <c r="C17" s="12">
        <v>62</v>
      </c>
      <c r="D17" s="12">
        <v>64</v>
      </c>
      <c r="E17" s="14">
        <v>65</v>
      </c>
      <c r="F17" s="12">
        <v>84</v>
      </c>
      <c r="G17" s="12">
        <f>SUM(Table2[[#This Row],[Phy]:[English]])</f>
        <v>351</v>
      </c>
      <c r="H17" s="13">
        <f t="shared" si="0"/>
        <v>66.75</v>
      </c>
      <c r="I17" s="22" t="str">
        <f>IF(Table2[[#This Row],[Average]]&gt;=75,"Distiction",IF(Table2[[#This Row],[Average]]&gt;=60,"First Class","Second Class"))</f>
        <v>First Class</v>
      </c>
      <c r="N17" s="4"/>
    </row>
    <row r="18" spans="1:14" ht="17.5" thickTop="1" thickBot="1" x14ac:dyDescent="0.55000000000000004">
      <c r="A18" s="11" t="s">
        <v>13</v>
      </c>
      <c r="B18" s="12">
        <v>95</v>
      </c>
      <c r="C18" s="12">
        <v>85</v>
      </c>
      <c r="D18" s="12">
        <v>84</v>
      </c>
      <c r="E18" s="12">
        <v>92</v>
      </c>
      <c r="F18" s="12">
        <v>75</v>
      </c>
      <c r="G18" s="12">
        <f>SUM(Table2[[#This Row],[Phy]:[English]])</f>
        <v>431</v>
      </c>
      <c r="H18" s="13">
        <f t="shared" si="0"/>
        <v>89</v>
      </c>
      <c r="I18" s="22" t="str">
        <f>IF(Table2[[#This Row],[Average]]&gt;=75,"Distiction",IF(Table2[[#This Row],[Average]]&gt;=60,"First Class","Second Class"))</f>
        <v>Distiction</v>
      </c>
      <c r="N18" s="4"/>
    </row>
    <row r="19" spans="1:14" ht="17.5" thickTop="1" thickBot="1" x14ac:dyDescent="0.55000000000000004">
      <c r="A19" s="11" t="s">
        <v>24</v>
      </c>
      <c r="B19" s="12">
        <v>63</v>
      </c>
      <c r="C19" s="12">
        <v>66</v>
      </c>
      <c r="D19" s="12">
        <v>71</v>
      </c>
      <c r="E19" s="12">
        <v>88</v>
      </c>
      <c r="F19" s="12">
        <v>86</v>
      </c>
      <c r="G19" s="12">
        <f>SUM(Table2[[#This Row],[Phy]:[English]])</f>
        <v>374</v>
      </c>
      <c r="H19" s="13">
        <f t="shared" si="0"/>
        <v>72</v>
      </c>
      <c r="I19" s="22" t="str">
        <f>IF(Table2[[#This Row],[Average]]&gt;=75,"Distiction",IF(Table2[[#This Row],[Average]]&gt;=60,"First Class","Second Class"))</f>
        <v>First Class</v>
      </c>
      <c r="N19" s="4"/>
    </row>
    <row r="20" spans="1:14" ht="17.5" thickTop="1" thickBot="1" x14ac:dyDescent="0.55000000000000004">
      <c r="A20" s="11" t="s">
        <v>32</v>
      </c>
      <c r="B20" s="12">
        <v>87</v>
      </c>
      <c r="C20" s="12">
        <v>80</v>
      </c>
      <c r="D20" s="12">
        <v>84</v>
      </c>
      <c r="E20" s="12">
        <v>84</v>
      </c>
      <c r="F20" s="12">
        <v>84</v>
      </c>
      <c r="G20" s="12">
        <f>SUM(Table2[[#This Row],[Phy]:[English]])</f>
        <v>419</v>
      </c>
      <c r="H20" s="13">
        <f t="shared" si="0"/>
        <v>83.75</v>
      </c>
      <c r="I20" s="22" t="str">
        <f>IF(Table2[[#This Row],[Average]]&gt;=75,"Distiction",IF(Table2[[#This Row],[Average]]&gt;=60,"First Class","Second Class"))</f>
        <v>Distiction</v>
      </c>
      <c r="N20" s="4"/>
    </row>
    <row r="21" spans="1:14" ht="17.5" thickTop="1" thickBot="1" x14ac:dyDescent="0.55000000000000004">
      <c r="A21" s="11" t="s">
        <v>25</v>
      </c>
      <c r="B21" s="12">
        <v>90</v>
      </c>
      <c r="C21" s="12">
        <v>92</v>
      </c>
      <c r="D21" s="12">
        <v>93</v>
      </c>
      <c r="E21" s="12">
        <v>95</v>
      </c>
      <c r="F21" s="12">
        <v>89</v>
      </c>
      <c r="G21" s="12">
        <f>SUM(Table2[[#This Row],[Phy]:[English]])</f>
        <v>459</v>
      </c>
      <c r="H21" s="13">
        <f t="shared" si="0"/>
        <v>92.5</v>
      </c>
      <c r="I21" s="22" t="str">
        <f>IF(Table2[[#This Row],[Average]]&gt;=75,"Distiction",IF(Table2[[#This Row],[Average]]&gt;=60,"First Class","Second Class"))</f>
        <v>Distiction</v>
      </c>
      <c r="N21" s="4"/>
    </row>
    <row r="22" spans="1:14" ht="17.5" thickTop="1" thickBot="1" x14ac:dyDescent="0.55000000000000004">
      <c r="A22" s="11" t="s">
        <v>26</v>
      </c>
      <c r="B22" s="12">
        <v>75</v>
      </c>
      <c r="C22" s="12">
        <v>66</v>
      </c>
      <c r="D22" s="14">
        <v>77</v>
      </c>
      <c r="E22" s="12">
        <v>80</v>
      </c>
      <c r="F22" s="12">
        <v>59</v>
      </c>
      <c r="G22" s="12">
        <f>SUM(Table2[[#This Row],[Phy]:[English]])</f>
        <v>357</v>
      </c>
      <c r="H22" s="13">
        <f t="shared" si="0"/>
        <v>74.5</v>
      </c>
      <c r="I22" s="22" t="str">
        <f>IF(Table2[[#This Row],[Average]]&gt;=75,"Distiction",IF(Table2[[#This Row],[Average]]&gt;=60,"First Class","Second Class"))</f>
        <v>First Class</v>
      </c>
      <c r="N22" s="4"/>
    </row>
    <row r="23" spans="1:14" ht="17.5" thickTop="1" thickBot="1" x14ac:dyDescent="0.55000000000000004">
      <c r="A23" s="11" t="s">
        <v>27</v>
      </c>
      <c r="B23" s="12">
        <v>54</v>
      </c>
      <c r="C23" s="12">
        <v>55</v>
      </c>
      <c r="D23" s="12">
        <v>59</v>
      </c>
      <c r="E23" s="12">
        <v>70</v>
      </c>
      <c r="F23" s="12">
        <v>57</v>
      </c>
      <c r="G23" s="12">
        <f>SUM(Table2[[#This Row],[Phy]:[English]])</f>
        <v>295</v>
      </c>
      <c r="H23" s="13">
        <f t="shared" si="0"/>
        <v>59.5</v>
      </c>
      <c r="I23" s="22" t="str">
        <f>IF(Table2[[#This Row],[Average]]&gt;=75,"Distiction",IF(Table2[[#This Row],[Average]]&gt;=60,"First Class","Second Class"))</f>
        <v>Second Class</v>
      </c>
      <c r="N23" s="4"/>
    </row>
    <row r="24" spans="1:14" ht="17.5" thickTop="1" thickBot="1" x14ac:dyDescent="0.55000000000000004">
      <c r="A24" s="11" t="s">
        <v>28</v>
      </c>
      <c r="B24" s="12">
        <v>76</v>
      </c>
      <c r="C24" s="12">
        <v>78</v>
      </c>
      <c r="D24" s="12">
        <v>95</v>
      </c>
      <c r="E24" s="12">
        <v>60</v>
      </c>
      <c r="F24" s="12">
        <v>53</v>
      </c>
      <c r="G24" s="12">
        <f>SUM(Table2[[#This Row],[Phy]:[English]])</f>
        <v>362</v>
      </c>
      <c r="H24" s="13">
        <f t="shared" si="0"/>
        <v>77.25</v>
      </c>
      <c r="I24" s="22" t="str">
        <f>IF(Table2[[#This Row],[Average]]&gt;=75,"Distiction",IF(Table2[[#This Row],[Average]]&gt;=60,"First Class","Second Class"))</f>
        <v>Distiction</v>
      </c>
      <c r="N24" s="4"/>
    </row>
    <row r="25" spans="1:14" ht="17.5" thickTop="1" thickBot="1" x14ac:dyDescent="0.55000000000000004">
      <c r="A25" s="11" t="s">
        <v>29</v>
      </c>
      <c r="B25" s="12">
        <v>55</v>
      </c>
      <c r="C25" s="12">
        <v>51</v>
      </c>
      <c r="D25" s="12">
        <v>60</v>
      </c>
      <c r="E25" s="12">
        <v>64</v>
      </c>
      <c r="F25" s="14">
        <v>77</v>
      </c>
      <c r="G25" s="12">
        <f>SUM(Table2[[#This Row],[Phy]:[English]])</f>
        <v>307</v>
      </c>
      <c r="H25" s="13">
        <f t="shared" si="0"/>
        <v>57.5</v>
      </c>
      <c r="I25" s="22" t="str">
        <f>IF(Table2[[#This Row],[Average]]&gt;=75,"Distiction",IF(Table2[[#This Row],[Average]]&gt;=60,"First Class","Second Class"))</f>
        <v>Second Class</v>
      </c>
      <c r="N25" s="4"/>
    </row>
    <row r="26" spans="1:14" ht="17.5" thickTop="1" thickBot="1" x14ac:dyDescent="0.55000000000000004">
      <c r="A26" s="11" t="s">
        <v>30</v>
      </c>
      <c r="B26" s="12">
        <v>55</v>
      </c>
      <c r="C26" s="12">
        <v>52</v>
      </c>
      <c r="D26" s="12">
        <v>66</v>
      </c>
      <c r="E26" s="12">
        <v>68</v>
      </c>
      <c r="F26" s="12">
        <v>70</v>
      </c>
      <c r="G26" s="12">
        <f>SUM(Table2[[#This Row],[Phy]:[English]])</f>
        <v>311</v>
      </c>
      <c r="H26" s="13">
        <f t="shared" si="0"/>
        <v>60.25</v>
      </c>
      <c r="I26" s="22" t="str">
        <f>IF(Table2[[#This Row],[Average]]&gt;=75,"Distiction",IF(Table2[[#This Row],[Average]]&gt;=60,"First Class","Second Class"))</f>
        <v>First Class</v>
      </c>
      <c r="N26" s="4"/>
    </row>
    <row r="27" spans="1:14" ht="17.5" thickTop="1" thickBot="1" x14ac:dyDescent="0.55000000000000004">
      <c r="A27" s="11" t="s">
        <v>31</v>
      </c>
      <c r="B27" s="12">
        <v>60</v>
      </c>
      <c r="C27" s="12">
        <v>68</v>
      </c>
      <c r="D27" s="12">
        <v>72</v>
      </c>
      <c r="E27" s="12">
        <v>84</v>
      </c>
      <c r="F27" s="12">
        <v>71</v>
      </c>
      <c r="G27" s="12">
        <f>SUM(Table2[[#This Row],[Phy]:[English]])</f>
        <v>355</v>
      </c>
      <c r="H27" s="13">
        <f t="shared" si="0"/>
        <v>71</v>
      </c>
      <c r="I27" s="22" t="str">
        <f>IF(Table2[[#This Row],[Average]]&gt;=75,"Distiction",IF(Table2[[#This Row],[Average]]&gt;=60,"First Class","Second Class"))</f>
        <v>First Class</v>
      </c>
      <c r="N27" s="4"/>
    </row>
    <row r="28" spans="1:14" ht="17.5" thickTop="1" thickBot="1" x14ac:dyDescent="0.55000000000000004">
      <c r="A28" s="11" t="s">
        <v>10</v>
      </c>
      <c r="B28" s="12">
        <v>87</v>
      </c>
      <c r="C28" s="12">
        <v>91</v>
      </c>
      <c r="D28" s="12">
        <v>88</v>
      </c>
      <c r="E28" s="12">
        <v>99</v>
      </c>
      <c r="F28" s="12">
        <v>81</v>
      </c>
      <c r="G28" s="12">
        <f>SUM(Table2[[#This Row],[Phy]:[English]])</f>
        <v>446</v>
      </c>
      <c r="H28" s="13">
        <f t="shared" si="0"/>
        <v>91.25</v>
      </c>
      <c r="I28" s="22" t="str">
        <f>IF(Table2[[#This Row],[Average]]&gt;=75,"Distiction",IF(Table2[[#This Row],[Average]]&gt;=60,"First Class","Second Class"))</f>
        <v>Distiction</v>
      </c>
      <c r="N28" s="4"/>
    </row>
    <row r="29" spans="1:14" ht="17.5" thickTop="1" thickBot="1" x14ac:dyDescent="0.55000000000000004">
      <c r="A29" s="11" t="s">
        <v>11</v>
      </c>
      <c r="B29" s="12">
        <v>86</v>
      </c>
      <c r="C29" s="12">
        <v>93</v>
      </c>
      <c r="D29" s="12">
        <v>75</v>
      </c>
      <c r="E29" s="12">
        <v>95</v>
      </c>
      <c r="F29" s="12">
        <v>82</v>
      </c>
      <c r="G29" s="12">
        <f>SUM(Table2[[#This Row],[Phy]:[English]])</f>
        <v>431</v>
      </c>
      <c r="H29" s="13">
        <f t="shared" si="0"/>
        <v>87.25</v>
      </c>
      <c r="I29" s="22" t="str">
        <f>IF(Table2[[#This Row],[Average]]&gt;=75,"Distiction",IF(Table2[[#This Row],[Average]]&gt;=60,"First Class","Second Class"))</f>
        <v>Distiction</v>
      </c>
      <c r="N29" s="4"/>
    </row>
    <row r="30" spans="1:14" ht="17.5" thickTop="1" thickBot="1" x14ac:dyDescent="0.55000000000000004">
      <c r="A30" s="11" t="s">
        <v>12</v>
      </c>
      <c r="B30" s="14">
        <v>65</v>
      </c>
      <c r="C30" s="12">
        <v>62</v>
      </c>
      <c r="D30" s="12">
        <v>64</v>
      </c>
      <c r="E30" s="14">
        <v>87</v>
      </c>
      <c r="F30" s="12">
        <v>84</v>
      </c>
      <c r="G30" s="12">
        <f>SUM(Table2[[#This Row],[Phy]:[English]])</f>
        <v>362</v>
      </c>
      <c r="H30" s="13">
        <f t="shared" si="0"/>
        <v>69.5</v>
      </c>
      <c r="I30" s="22" t="str">
        <f>IF(Table2[[#This Row],[Average]]&gt;=75,"Distiction",IF(Table2[[#This Row],[Average]]&gt;=60,"First Class","Second Class"))</f>
        <v>First Class</v>
      </c>
      <c r="N30" s="4"/>
    </row>
    <row r="31" spans="1:14" ht="17.5" thickTop="1" thickBot="1" x14ac:dyDescent="0.55000000000000004">
      <c r="A31" s="11" t="s">
        <v>13</v>
      </c>
      <c r="B31" s="12">
        <v>95</v>
      </c>
      <c r="C31" s="12">
        <v>85</v>
      </c>
      <c r="D31" s="12">
        <v>84</v>
      </c>
      <c r="E31" s="12">
        <v>92</v>
      </c>
      <c r="F31" s="12">
        <v>75</v>
      </c>
      <c r="G31" s="12">
        <f>SUM(Table2[[#This Row],[Phy]:[English]])</f>
        <v>431</v>
      </c>
      <c r="H31" s="13">
        <f t="shared" si="0"/>
        <v>89</v>
      </c>
      <c r="I31" s="22" t="str">
        <f>IF(Table2[[#This Row],[Average]]&gt;=75,"Distiction",IF(Table2[[#This Row],[Average]]&gt;=60,"First Class","Second Class"))</f>
        <v>Distiction</v>
      </c>
      <c r="N31" s="4"/>
    </row>
    <row r="32" spans="1:14" ht="17.5" thickTop="1" thickBot="1" x14ac:dyDescent="0.55000000000000004">
      <c r="A32" s="11" t="s">
        <v>24</v>
      </c>
      <c r="B32" s="12">
        <v>63</v>
      </c>
      <c r="C32" s="12">
        <v>66</v>
      </c>
      <c r="D32" s="12">
        <v>71</v>
      </c>
      <c r="E32" s="12">
        <v>88</v>
      </c>
      <c r="F32" s="12">
        <v>86</v>
      </c>
      <c r="G32" s="12">
        <f>SUM(Table2[[#This Row],[Phy]:[English]])</f>
        <v>374</v>
      </c>
      <c r="H32" s="13">
        <f t="shared" si="0"/>
        <v>72</v>
      </c>
      <c r="I32" s="22" t="str">
        <f>IF(Table2[[#This Row],[Average]]&gt;=75,"Distiction",IF(Table2[[#This Row],[Average]]&gt;=60,"First Class","Second Class"))</f>
        <v>First Class</v>
      </c>
      <c r="N32" s="4"/>
    </row>
    <row r="33" spans="1:14" ht="17.5" thickTop="1" thickBot="1" x14ac:dyDescent="0.55000000000000004">
      <c r="A33" s="11" t="s">
        <v>32</v>
      </c>
      <c r="B33" s="12">
        <v>87</v>
      </c>
      <c r="C33" s="12">
        <v>80</v>
      </c>
      <c r="D33" s="12">
        <v>84</v>
      </c>
      <c r="E33" s="12">
        <v>84</v>
      </c>
      <c r="F33" s="12">
        <v>84</v>
      </c>
      <c r="G33" s="12">
        <f>SUM(Table2[[#This Row],[Phy]:[English]])</f>
        <v>419</v>
      </c>
      <c r="H33" s="13">
        <f t="shared" si="0"/>
        <v>83.75</v>
      </c>
      <c r="I33" s="22" t="str">
        <f>IF(Table2[[#This Row],[Average]]&gt;=75,"Distiction",IF(Table2[[#This Row],[Average]]&gt;=60,"First Class","Second Class"))</f>
        <v>Distiction</v>
      </c>
      <c r="N33" s="4"/>
    </row>
    <row r="34" spans="1:14" ht="17.5" thickTop="1" thickBot="1" x14ac:dyDescent="0.55000000000000004">
      <c r="A34" s="11" t="s">
        <v>25</v>
      </c>
      <c r="B34" s="12">
        <v>90</v>
      </c>
      <c r="C34" s="12">
        <v>92</v>
      </c>
      <c r="D34" s="12">
        <v>93</v>
      </c>
      <c r="E34" s="12">
        <v>95</v>
      </c>
      <c r="F34" s="12">
        <v>89</v>
      </c>
      <c r="G34" s="12">
        <f>SUM(Table2[[#This Row],[Phy]:[English]])</f>
        <v>459</v>
      </c>
      <c r="H34" s="13">
        <f t="shared" ref="H34:H53" si="1">AVERAGE(B34:E34)</f>
        <v>92.5</v>
      </c>
      <c r="I34" s="22" t="str">
        <f>IF(Table2[[#This Row],[Average]]&gt;=75,"Distiction",IF(Table2[[#This Row],[Average]]&gt;=60,"First Class","Second Class"))</f>
        <v>Distiction</v>
      </c>
      <c r="N34" s="4"/>
    </row>
    <row r="35" spans="1:14" ht="17.5" thickTop="1" thickBot="1" x14ac:dyDescent="0.55000000000000004">
      <c r="A35" s="11" t="s">
        <v>26</v>
      </c>
      <c r="B35" s="12">
        <v>75</v>
      </c>
      <c r="C35" s="12">
        <v>66</v>
      </c>
      <c r="D35" s="14">
        <v>78</v>
      </c>
      <c r="E35" s="12">
        <v>80</v>
      </c>
      <c r="F35" s="12">
        <v>59</v>
      </c>
      <c r="G35" s="12">
        <f>SUM(Table2[[#This Row],[Phy]:[English]])</f>
        <v>358</v>
      </c>
      <c r="H35" s="13">
        <f t="shared" si="1"/>
        <v>74.75</v>
      </c>
      <c r="I35" s="22" t="str">
        <f>IF(Table2[[#This Row],[Average]]&gt;=75,"Distiction",IF(Table2[[#This Row],[Average]]&gt;=60,"First Class","Second Class"))</f>
        <v>First Class</v>
      </c>
      <c r="N35" s="4"/>
    </row>
    <row r="36" spans="1:14" ht="17.5" thickTop="1" thickBot="1" x14ac:dyDescent="0.55000000000000004">
      <c r="A36" s="11" t="s">
        <v>27</v>
      </c>
      <c r="B36" s="12">
        <v>54</v>
      </c>
      <c r="C36" s="12">
        <v>55</v>
      </c>
      <c r="D36" s="12">
        <v>59</v>
      </c>
      <c r="E36" s="12">
        <v>70</v>
      </c>
      <c r="F36" s="12">
        <v>57</v>
      </c>
      <c r="G36" s="12">
        <f>SUM(Table2[[#This Row],[Phy]:[English]])</f>
        <v>295</v>
      </c>
      <c r="H36" s="13">
        <f t="shared" si="1"/>
        <v>59.5</v>
      </c>
      <c r="I36" s="22" t="str">
        <f>IF(Table2[[#This Row],[Average]]&gt;=75,"Distiction",IF(Table2[[#This Row],[Average]]&gt;=60,"First Class","Second Class"))</f>
        <v>Second Class</v>
      </c>
      <c r="N36" s="4"/>
    </row>
    <row r="37" spans="1:14" ht="17.5" thickTop="1" thickBot="1" x14ac:dyDescent="0.55000000000000004">
      <c r="A37" s="11" t="s">
        <v>28</v>
      </c>
      <c r="B37" s="12">
        <v>76</v>
      </c>
      <c r="C37" s="12">
        <v>78</v>
      </c>
      <c r="D37" s="12">
        <v>95</v>
      </c>
      <c r="E37" s="12">
        <v>60</v>
      </c>
      <c r="F37" s="12">
        <v>53</v>
      </c>
      <c r="G37" s="12">
        <f>SUM(Table2[[#This Row],[Phy]:[English]])</f>
        <v>362</v>
      </c>
      <c r="H37" s="13">
        <f t="shared" si="1"/>
        <v>77.25</v>
      </c>
      <c r="I37" s="22" t="str">
        <f>IF(Table2[[#This Row],[Average]]&gt;=75,"Distiction",IF(Table2[[#This Row],[Average]]&gt;=60,"First Class","Second Class"))</f>
        <v>Distiction</v>
      </c>
      <c r="N37" s="4"/>
    </row>
    <row r="38" spans="1:14" ht="17.5" thickTop="1" thickBot="1" x14ac:dyDescent="0.55000000000000004">
      <c r="A38" s="11" t="s">
        <v>29</v>
      </c>
      <c r="B38" s="12">
        <v>55</v>
      </c>
      <c r="C38" s="12">
        <v>51</v>
      </c>
      <c r="D38" s="12">
        <v>60</v>
      </c>
      <c r="E38" s="12">
        <v>64</v>
      </c>
      <c r="F38" s="14">
        <v>93</v>
      </c>
      <c r="G38" s="12">
        <f>SUM(Table2[[#This Row],[Phy]:[English]])</f>
        <v>323</v>
      </c>
      <c r="H38" s="13">
        <f t="shared" si="1"/>
        <v>57.5</v>
      </c>
      <c r="I38" s="22" t="str">
        <f>IF(Table2[[#This Row],[Average]]&gt;=75,"Distiction",IF(Table2[[#This Row],[Average]]&gt;=60,"First Class","Second Class"))</f>
        <v>Second Class</v>
      </c>
      <c r="N38" s="4"/>
    </row>
    <row r="39" spans="1:14" ht="17.5" thickTop="1" thickBot="1" x14ac:dyDescent="0.55000000000000004">
      <c r="A39" s="11" t="s">
        <v>30</v>
      </c>
      <c r="B39" s="12">
        <v>55</v>
      </c>
      <c r="C39" s="12">
        <v>52</v>
      </c>
      <c r="D39" s="12">
        <v>66</v>
      </c>
      <c r="E39" s="12">
        <v>68</v>
      </c>
      <c r="F39" s="12">
        <v>70</v>
      </c>
      <c r="G39" s="12">
        <f>SUM(Table2[[#This Row],[Phy]:[English]])</f>
        <v>311</v>
      </c>
      <c r="H39" s="13">
        <f t="shared" si="1"/>
        <v>60.25</v>
      </c>
      <c r="I39" s="22" t="str">
        <f>IF(Table2[[#This Row],[Average]]&gt;=75,"Distiction",IF(Table2[[#This Row],[Average]]&gt;=60,"First Class","Second Class"))</f>
        <v>First Class</v>
      </c>
      <c r="N39" s="4"/>
    </row>
    <row r="40" spans="1:14" ht="17.5" thickTop="1" thickBot="1" x14ac:dyDescent="0.55000000000000004">
      <c r="A40" s="11" t="s">
        <v>31</v>
      </c>
      <c r="B40" s="12">
        <v>60</v>
      </c>
      <c r="C40" s="12">
        <v>68</v>
      </c>
      <c r="D40" s="12">
        <v>72</v>
      </c>
      <c r="E40" s="12">
        <v>84</v>
      </c>
      <c r="F40" s="12">
        <v>71</v>
      </c>
      <c r="G40" s="12">
        <f>SUM(Table2[[#This Row],[Phy]:[English]])</f>
        <v>355</v>
      </c>
      <c r="H40" s="13">
        <f t="shared" si="1"/>
        <v>71</v>
      </c>
      <c r="I40" s="22" t="str">
        <f>IF(Table2[[#This Row],[Average]]&gt;=75,"Distiction",IF(Table2[[#This Row],[Average]]&gt;=60,"First Class","Second Class"))</f>
        <v>First Class</v>
      </c>
      <c r="N40" s="4"/>
    </row>
    <row r="41" spans="1:14" ht="17.5" thickTop="1" thickBot="1" x14ac:dyDescent="0.55000000000000004">
      <c r="A41" s="11" t="s">
        <v>10</v>
      </c>
      <c r="B41" s="12">
        <v>87</v>
      </c>
      <c r="C41" s="12">
        <v>91</v>
      </c>
      <c r="D41" s="12">
        <v>88</v>
      </c>
      <c r="E41" s="12">
        <v>99</v>
      </c>
      <c r="F41" s="12">
        <v>81</v>
      </c>
      <c r="G41" s="12">
        <f>SUM(Table2[[#This Row],[Phy]:[English]])</f>
        <v>446</v>
      </c>
      <c r="H41" s="13">
        <f t="shared" si="1"/>
        <v>91.25</v>
      </c>
      <c r="I41" s="22" t="str">
        <f>IF(Table2[[#This Row],[Average]]&gt;=75,"Distiction",IF(Table2[[#This Row],[Average]]&gt;=60,"First Class","Second Class"))</f>
        <v>Distiction</v>
      </c>
      <c r="N41" s="4"/>
    </row>
    <row r="42" spans="1:14" ht="17.5" thickTop="1" thickBot="1" x14ac:dyDescent="0.55000000000000004">
      <c r="A42" s="11" t="s">
        <v>11</v>
      </c>
      <c r="B42" s="12">
        <v>86</v>
      </c>
      <c r="C42" s="12">
        <v>93</v>
      </c>
      <c r="D42" s="12">
        <v>75</v>
      </c>
      <c r="E42" s="12">
        <v>95</v>
      </c>
      <c r="F42" s="12">
        <v>82</v>
      </c>
      <c r="G42" s="12">
        <f>SUM(Table2[[#This Row],[Phy]:[English]])</f>
        <v>431</v>
      </c>
      <c r="H42" s="13">
        <f t="shared" si="1"/>
        <v>87.25</v>
      </c>
      <c r="I42" s="22" t="str">
        <f>IF(Table2[[#This Row],[Average]]&gt;=75,"Distiction",IF(Table2[[#This Row],[Average]]&gt;=60,"First Class","Second Class"))</f>
        <v>Distiction</v>
      </c>
      <c r="N42" s="4"/>
    </row>
    <row r="43" spans="1:14" ht="17.5" thickTop="1" thickBot="1" x14ac:dyDescent="0.55000000000000004">
      <c r="A43" s="11" t="s">
        <v>12</v>
      </c>
      <c r="B43" s="14">
        <v>81</v>
      </c>
      <c r="C43" s="12">
        <v>62</v>
      </c>
      <c r="D43" s="12">
        <v>64</v>
      </c>
      <c r="E43" s="14">
        <v>57</v>
      </c>
      <c r="F43" s="12">
        <v>84</v>
      </c>
      <c r="G43" s="12">
        <f>SUM(Table2[[#This Row],[Phy]:[English]])</f>
        <v>348</v>
      </c>
      <c r="H43" s="13">
        <f t="shared" si="1"/>
        <v>66</v>
      </c>
      <c r="I43" s="22" t="str">
        <f>IF(Table2[[#This Row],[Average]]&gt;=75,"Distiction",IF(Table2[[#This Row],[Average]]&gt;=60,"First Class","Second Class"))</f>
        <v>First Class</v>
      </c>
      <c r="N43" s="4"/>
    </row>
    <row r="44" spans="1:14" ht="17.5" thickTop="1" thickBot="1" x14ac:dyDescent="0.55000000000000004">
      <c r="A44" s="11" t="s">
        <v>13</v>
      </c>
      <c r="B44" s="12">
        <v>95</v>
      </c>
      <c r="C44" s="12">
        <v>85</v>
      </c>
      <c r="D44" s="12">
        <v>84</v>
      </c>
      <c r="E44" s="12">
        <v>92</v>
      </c>
      <c r="F44" s="12">
        <v>75</v>
      </c>
      <c r="G44" s="12">
        <f>SUM(Table2[[#This Row],[Phy]:[English]])</f>
        <v>431</v>
      </c>
      <c r="H44" s="13">
        <f t="shared" si="1"/>
        <v>89</v>
      </c>
      <c r="I44" s="22" t="str">
        <f>IF(Table2[[#This Row],[Average]]&gt;=75,"Distiction",IF(Table2[[#This Row],[Average]]&gt;=60,"First Class","Second Class"))</f>
        <v>Distiction</v>
      </c>
      <c r="N44" s="4"/>
    </row>
    <row r="45" spans="1:14" ht="17.5" thickTop="1" thickBot="1" x14ac:dyDescent="0.55000000000000004">
      <c r="A45" s="11" t="s">
        <v>24</v>
      </c>
      <c r="B45" s="12">
        <v>63</v>
      </c>
      <c r="C45" s="12">
        <v>66</v>
      </c>
      <c r="D45" s="12">
        <v>71</v>
      </c>
      <c r="E45" s="12">
        <v>88</v>
      </c>
      <c r="F45" s="12">
        <v>86</v>
      </c>
      <c r="G45" s="12">
        <f>SUM(Table2[[#This Row],[Phy]:[English]])</f>
        <v>374</v>
      </c>
      <c r="H45" s="13">
        <f t="shared" si="1"/>
        <v>72</v>
      </c>
      <c r="I45" s="22" t="str">
        <f>IF(Table2[[#This Row],[Average]]&gt;=75,"Distiction",IF(Table2[[#This Row],[Average]]&gt;=60,"First Class","Second Class"))</f>
        <v>First Class</v>
      </c>
      <c r="N45" s="4"/>
    </row>
    <row r="46" spans="1:14" ht="17.5" thickTop="1" thickBot="1" x14ac:dyDescent="0.55000000000000004">
      <c r="A46" s="11" t="s">
        <v>32</v>
      </c>
      <c r="B46" s="12">
        <v>87</v>
      </c>
      <c r="C46" s="12">
        <v>80</v>
      </c>
      <c r="D46" s="12">
        <v>84</v>
      </c>
      <c r="E46" s="12">
        <v>84</v>
      </c>
      <c r="F46" s="12">
        <v>84</v>
      </c>
      <c r="G46" s="12">
        <f>SUM(Table2[[#This Row],[Phy]:[English]])</f>
        <v>419</v>
      </c>
      <c r="H46" s="13">
        <f t="shared" si="1"/>
        <v>83.75</v>
      </c>
      <c r="I46" s="22" t="str">
        <f>IF(Table2[[#This Row],[Average]]&gt;=75,"Distiction",IF(Table2[[#This Row],[Average]]&gt;=60,"First Class","Second Class"))</f>
        <v>Distiction</v>
      </c>
      <c r="N46" s="4"/>
    </row>
    <row r="47" spans="1:14" ht="17.5" thickTop="1" thickBot="1" x14ac:dyDescent="0.55000000000000004">
      <c r="A47" s="11" t="s">
        <v>25</v>
      </c>
      <c r="B47" s="12">
        <v>90</v>
      </c>
      <c r="C47" s="12">
        <v>92</v>
      </c>
      <c r="D47" s="12">
        <v>93</v>
      </c>
      <c r="E47" s="12">
        <v>95</v>
      </c>
      <c r="F47" s="12">
        <v>89</v>
      </c>
      <c r="G47" s="12">
        <f>SUM(Table2[[#This Row],[Phy]:[English]])</f>
        <v>459</v>
      </c>
      <c r="H47" s="13">
        <f t="shared" si="1"/>
        <v>92.5</v>
      </c>
      <c r="I47" s="22" t="str">
        <f>IF(Table2[[#This Row],[Average]]&gt;=75,"Distiction",IF(Table2[[#This Row],[Average]]&gt;=60,"First Class","Second Class"))</f>
        <v>Distiction</v>
      </c>
      <c r="N47" s="4"/>
    </row>
    <row r="48" spans="1:14" ht="17.5" thickTop="1" thickBot="1" x14ac:dyDescent="0.55000000000000004">
      <c r="A48" s="11" t="s">
        <v>26</v>
      </c>
      <c r="B48" s="12">
        <v>75</v>
      </c>
      <c r="C48" s="12">
        <v>66</v>
      </c>
      <c r="D48" s="14">
        <v>76</v>
      </c>
      <c r="E48" s="12">
        <v>80</v>
      </c>
      <c r="F48" s="12">
        <v>59</v>
      </c>
      <c r="G48" s="12">
        <f>SUM(Table2[[#This Row],[Phy]:[English]])</f>
        <v>356</v>
      </c>
      <c r="H48" s="13">
        <f t="shared" si="1"/>
        <v>74.25</v>
      </c>
      <c r="I48" s="22" t="str">
        <f>IF(Table2[[#This Row],[Average]]&gt;=75,"Distiction",IF(Table2[[#This Row],[Average]]&gt;=60,"First Class","Second Class"))</f>
        <v>First Class</v>
      </c>
      <c r="N48" s="4"/>
    </row>
    <row r="49" spans="1:14" ht="17.5" thickTop="1" thickBot="1" x14ac:dyDescent="0.55000000000000004">
      <c r="A49" s="11" t="s">
        <v>27</v>
      </c>
      <c r="B49" s="12">
        <v>54</v>
      </c>
      <c r="C49" s="12">
        <v>55</v>
      </c>
      <c r="D49" s="12">
        <v>59</v>
      </c>
      <c r="E49" s="12">
        <v>70</v>
      </c>
      <c r="F49" s="12">
        <v>57</v>
      </c>
      <c r="G49" s="12">
        <f>SUM(Table2[[#This Row],[Phy]:[English]])</f>
        <v>295</v>
      </c>
      <c r="H49" s="13">
        <f t="shared" si="1"/>
        <v>59.5</v>
      </c>
      <c r="I49" s="22" t="str">
        <f>IF(Table2[[#This Row],[Average]]&gt;=75,"Distiction",IF(Table2[[#This Row],[Average]]&gt;=60,"First Class","Second Class"))</f>
        <v>Second Class</v>
      </c>
      <c r="N49" s="4"/>
    </row>
    <row r="50" spans="1:14" ht="17.5" thickTop="1" thickBot="1" x14ac:dyDescent="0.55000000000000004">
      <c r="A50" s="11" t="s">
        <v>28</v>
      </c>
      <c r="B50" s="12">
        <v>76</v>
      </c>
      <c r="C50" s="12">
        <v>78</v>
      </c>
      <c r="D50" s="12">
        <v>95</v>
      </c>
      <c r="E50" s="12">
        <v>60</v>
      </c>
      <c r="F50" s="12">
        <v>53</v>
      </c>
      <c r="G50" s="12">
        <f>SUM(Table2[[#This Row],[Phy]:[English]])</f>
        <v>362</v>
      </c>
      <c r="H50" s="13">
        <f t="shared" si="1"/>
        <v>77.25</v>
      </c>
      <c r="I50" s="22" t="str">
        <f>IF(Table2[[#This Row],[Average]]&gt;=75,"Distiction",IF(Table2[[#This Row],[Average]]&gt;=60,"First Class","Second Class"))</f>
        <v>Distiction</v>
      </c>
      <c r="N50" s="4"/>
    </row>
    <row r="51" spans="1:14" ht="17.5" thickTop="1" thickBot="1" x14ac:dyDescent="0.55000000000000004">
      <c r="A51" s="11" t="s">
        <v>29</v>
      </c>
      <c r="B51" s="12">
        <v>55</v>
      </c>
      <c r="C51" s="12">
        <v>51</v>
      </c>
      <c r="D51" s="12">
        <v>60</v>
      </c>
      <c r="E51" s="12">
        <v>64</v>
      </c>
      <c r="F51" s="14">
        <v>87</v>
      </c>
      <c r="G51" s="12">
        <f>SUM(Table2[[#This Row],[Phy]:[English]])</f>
        <v>317</v>
      </c>
      <c r="H51" s="13">
        <f t="shared" si="1"/>
        <v>57.5</v>
      </c>
      <c r="I51" s="22" t="str">
        <f>IF(Table2[[#This Row],[Average]]&gt;=75,"Distiction",IF(Table2[[#This Row],[Average]]&gt;=60,"First Class","Second Class"))</f>
        <v>Second Class</v>
      </c>
      <c r="N51" s="4"/>
    </row>
    <row r="52" spans="1:14" ht="17.5" thickTop="1" thickBot="1" x14ac:dyDescent="0.55000000000000004">
      <c r="A52" s="16" t="s">
        <v>30</v>
      </c>
      <c r="B52" s="17">
        <v>55</v>
      </c>
      <c r="C52" s="17">
        <v>52</v>
      </c>
      <c r="D52" s="17">
        <v>66</v>
      </c>
      <c r="E52" s="17">
        <v>68</v>
      </c>
      <c r="F52" s="17">
        <v>70</v>
      </c>
      <c r="G52" s="17">
        <f>SUM(Table2[[#This Row],[Phy]:[English]])</f>
        <v>311</v>
      </c>
      <c r="H52" s="18">
        <f t="shared" si="1"/>
        <v>60.25</v>
      </c>
      <c r="I52" s="22" t="str">
        <f>IF(Table2[[#This Row],[Average]]&gt;=75,"Distiction",IF(Table2[[#This Row],[Average]]&gt;=60,"First Class","Second Class"))</f>
        <v>First Class</v>
      </c>
      <c r="N52" s="4"/>
    </row>
    <row r="53" spans="1:14" ht="17.5" thickTop="1" thickBot="1" x14ac:dyDescent="0.55000000000000004">
      <c r="A53" s="12" t="s">
        <v>31</v>
      </c>
      <c r="B53" s="12">
        <v>60</v>
      </c>
      <c r="C53" s="12">
        <v>68</v>
      </c>
      <c r="D53" s="12">
        <v>72</v>
      </c>
      <c r="E53" s="12">
        <v>84</v>
      </c>
      <c r="F53" s="12">
        <v>71</v>
      </c>
      <c r="G53" s="12">
        <f>SUM(Table2[[#This Row],[Phy]:[English]])</f>
        <v>355</v>
      </c>
      <c r="H53" s="12">
        <f t="shared" si="1"/>
        <v>71</v>
      </c>
      <c r="I53" s="24" t="str">
        <f>IF(Table2[[#This Row],[Average]]&gt;=75,"Distiction",IF(Table2[[#This Row],[Average]]&gt;=60,"First Class","Second Class"))</f>
        <v>First Class</v>
      </c>
      <c r="N53" s="4"/>
    </row>
    <row r="54" spans="1:14" ht="17" thickTop="1" x14ac:dyDescent="0.5">
      <c r="N54" s="4"/>
    </row>
    <row r="55" spans="1:14" x14ac:dyDescent="0.5">
      <c r="N55" s="4"/>
    </row>
    <row r="56" spans="1:14" x14ac:dyDescent="0.5">
      <c r="N56" s="4"/>
    </row>
    <row r="57" spans="1:14" x14ac:dyDescent="0.5">
      <c r="N57" s="4"/>
    </row>
    <row r="58" spans="1:14" x14ac:dyDescent="0.5">
      <c r="N58" s="4"/>
    </row>
    <row r="59" spans="1:14" x14ac:dyDescent="0.5">
      <c r="N59" s="4"/>
    </row>
    <row r="60" spans="1:14" x14ac:dyDescent="0.5">
      <c r="N60" s="4"/>
    </row>
    <row r="61" spans="1:14" x14ac:dyDescent="0.5">
      <c r="N61" s="4"/>
    </row>
    <row r="62" spans="1:14" x14ac:dyDescent="0.5">
      <c r="N62" s="4"/>
    </row>
    <row r="63" spans="1:14" x14ac:dyDescent="0.5">
      <c r="N63" s="4"/>
    </row>
    <row r="64" spans="1:14" x14ac:dyDescent="0.5">
      <c r="N64" s="4"/>
    </row>
    <row r="65" spans="14:14" x14ac:dyDescent="0.5">
      <c r="N65" s="4"/>
    </row>
  </sheetData>
  <phoneticPr fontId="2" type="noConversion"/>
  <conditionalFormatting sqref="A1:H53">
    <cfRule type="containsBlanks" dxfId="8" priority="3">
      <formula>LEN(TRIM(A1))=0</formula>
    </cfRule>
  </conditionalFormatting>
  <conditionalFormatting sqref="A2:H53">
    <cfRule type="duplicateValues" dxfId="7" priority="1"/>
  </conditionalFormatting>
  <conditionalFormatting sqref="E1:E1048576">
    <cfRule type="containsBlanks" priority="4">
      <formula>LEN(TRIM(E1))=0</formula>
    </cfRule>
  </conditionalFormatting>
  <conditionalFormatting sqref="E4">
    <cfRule type="cellIs" dxfId="6" priority="5" operator="lessThan">
      <formula>0</formula>
    </cfRule>
  </conditionalFormatting>
  <conditionalFormatting sqref="E1:E1048576 M7 O7:XFD7 A1:D53 F1:H53">
    <cfRule type="duplicateValues" dxfId="2" priority="7"/>
  </conditionalFormatting>
  <conditionalFormatting sqref="A7:G7 M7 O7:XFD7 A20 A33 A46">
    <cfRule type="duplicateValues" dxfId="1" priority="12"/>
  </conditionalFormatting>
  <dataValidations count="1">
    <dataValidation allowBlank="1" showInputMessage="1" showErrorMessage="1" promptTitle="VALUE" prompt="Only Integer Number" sqref="B2:F53" xr:uid="{BC209214-FD62-4766-8BF9-EC656185EB32}"/>
  </dataValidations>
  <pageMargins left="0.70866141732283472" right="0.70866141732283472" top="0.74803149606299213" bottom="0.74803149606299213" header="0.31496062992125984" footer="0.31496062992125984"/>
  <pageSetup orientation="portrait" r:id="rId1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1995-486A-4685-A6DD-CB1C91092980}">
  <dimension ref="A1:BD9"/>
  <sheetViews>
    <sheetView topLeftCell="AI1" workbookViewId="0">
      <selection activeCell="AR1" sqref="AR1"/>
    </sheetView>
  </sheetViews>
  <sheetFormatPr defaultRowHeight="16.5" x14ac:dyDescent="0.5"/>
  <sheetData>
    <row r="1" spans="1:56" ht="17.5" thickTop="1" thickBot="1" x14ac:dyDescent="0.55000000000000004">
      <c r="A1" s="9" t="s">
        <v>10</v>
      </c>
      <c r="B1" s="7" t="s">
        <v>11</v>
      </c>
      <c r="C1" s="9" t="s">
        <v>12</v>
      </c>
      <c r="D1" s="7" t="s">
        <v>13</v>
      </c>
      <c r="E1" s="9" t="s">
        <v>24</v>
      </c>
      <c r="F1" s="7" t="s">
        <v>32</v>
      </c>
      <c r="G1" s="9" t="s">
        <v>25</v>
      </c>
      <c r="H1" s="7" t="s">
        <v>26</v>
      </c>
      <c r="I1" s="9" t="s">
        <v>27</v>
      </c>
      <c r="J1" s="7" t="s">
        <v>28</v>
      </c>
      <c r="K1" s="9" t="s">
        <v>29</v>
      </c>
      <c r="L1" s="7" t="s">
        <v>30</v>
      </c>
      <c r="M1" s="9" t="s">
        <v>31</v>
      </c>
      <c r="N1" s="7" t="s">
        <v>10</v>
      </c>
      <c r="O1" s="9" t="s">
        <v>11</v>
      </c>
      <c r="P1" s="7" t="s">
        <v>12</v>
      </c>
      <c r="Q1" s="9" t="s">
        <v>13</v>
      </c>
      <c r="R1" s="7" t="s">
        <v>24</v>
      </c>
      <c r="S1" s="9" t="s">
        <v>32</v>
      </c>
      <c r="T1" s="7" t="s">
        <v>25</v>
      </c>
      <c r="U1" s="9" t="s">
        <v>26</v>
      </c>
      <c r="V1" s="7" t="s">
        <v>27</v>
      </c>
      <c r="W1" s="9" t="s">
        <v>28</v>
      </c>
      <c r="X1" s="7" t="s">
        <v>29</v>
      </c>
      <c r="Y1" s="9" t="s">
        <v>30</v>
      </c>
      <c r="Z1" s="7" t="s">
        <v>31</v>
      </c>
      <c r="AA1" s="9" t="s">
        <v>10</v>
      </c>
      <c r="AB1" s="7" t="s">
        <v>11</v>
      </c>
      <c r="AC1" s="9" t="s">
        <v>12</v>
      </c>
      <c r="AD1" s="7" t="s">
        <v>13</v>
      </c>
      <c r="AE1" s="9" t="s">
        <v>24</v>
      </c>
      <c r="AF1" s="7" t="s">
        <v>32</v>
      </c>
      <c r="AG1" s="9" t="s">
        <v>25</v>
      </c>
      <c r="AH1" s="7" t="s">
        <v>26</v>
      </c>
      <c r="AI1" s="9" t="s">
        <v>27</v>
      </c>
      <c r="AJ1" s="7" t="s">
        <v>28</v>
      </c>
      <c r="AK1" s="9" t="s">
        <v>29</v>
      </c>
      <c r="AL1" s="7" t="s">
        <v>30</v>
      </c>
      <c r="AM1" s="9" t="s">
        <v>31</v>
      </c>
      <c r="AN1" s="7" t="s">
        <v>10</v>
      </c>
      <c r="AO1" s="9" t="s">
        <v>11</v>
      </c>
      <c r="AP1" s="7" t="s">
        <v>12</v>
      </c>
      <c r="AQ1" s="9" t="s">
        <v>13</v>
      </c>
      <c r="AR1" s="7" t="s">
        <v>24</v>
      </c>
      <c r="AS1" s="9" t="s">
        <v>32</v>
      </c>
      <c r="AT1" s="7" t="s">
        <v>25</v>
      </c>
      <c r="AU1" s="9" t="s">
        <v>26</v>
      </c>
      <c r="AV1" s="7" t="s">
        <v>27</v>
      </c>
      <c r="AW1" s="9" t="s">
        <v>28</v>
      </c>
      <c r="AX1" s="7" t="s">
        <v>29</v>
      </c>
      <c r="AY1" s="9" t="s">
        <v>30</v>
      </c>
      <c r="AZ1" s="7" t="s">
        <v>31</v>
      </c>
      <c r="BA1" s="9"/>
      <c r="BB1" s="8"/>
      <c r="BC1" s="10"/>
      <c r="BD1" s="7"/>
    </row>
    <row r="2" spans="1:56" ht="17.5" thickTop="1" thickBot="1" x14ac:dyDescent="0.55000000000000004">
      <c r="A2" s="9">
        <v>83</v>
      </c>
      <c r="B2" s="7">
        <v>86</v>
      </c>
      <c r="C2" s="9"/>
      <c r="D2" s="7">
        <v>95</v>
      </c>
      <c r="E2" s="9">
        <v>63</v>
      </c>
      <c r="F2" s="7">
        <v>87</v>
      </c>
      <c r="G2" s="9">
        <v>90</v>
      </c>
      <c r="H2" s="7">
        <v>75</v>
      </c>
      <c r="I2" s="9">
        <v>54</v>
      </c>
      <c r="J2" s="7">
        <v>76</v>
      </c>
      <c r="K2" s="9">
        <v>55</v>
      </c>
      <c r="L2" s="7">
        <v>55</v>
      </c>
      <c r="M2" s="9">
        <v>60</v>
      </c>
      <c r="N2" s="7">
        <v>87</v>
      </c>
      <c r="O2" s="9">
        <v>86</v>
      </c>
      <c r="P2" s="7"/>
      <c r="Q2" s="9">
        <v>95</v>
      </c>
      <c r="R2" s="7">
        <v>63</v>
      </c>
      <c r="S2" s="9">
        <v>87</v>
      </c>
      <c r="T2" s="7">
        <v>90</v>
      </c>
      <c r="U2" s="9">
        <v>75</v>
      </c>
      <c r="V2" s="7">
        <v>54</v>
      </c>
      <c r="W2" s="9">
        <v>76</v>
      </c>
      <c r="X2" s="7">
        <v>55</v>
      </c>
      <c r="Y2" s="9">
        <v>55</v>
      </c>
      <c r="Z2" s="7">
        <v>60</v>
      </c>
      <c r="AA2" s="9">
        <v>87</v>
      </c>
      <c r="AB2" s="7">
        <v>86</v>
      </c>
      <c r="AC2" s="9"/>
      <c r="AD2" s="7">
        <v>95</v>
      </c>
      <c r="AE2" s="9">
        <v>63</v>
      </c>
      <c r="AF2" s="7">
        <v>87</v>
      </c>
      <c r="AG2" s="9">
        <v>90</v>
      </c>
      <c r="AH2" s="7">
        <v>75</v>
      </c>
      <c r="AI2" s="9">
        <v>54</v>
      </c>
      <c r="AJ2" s="7">
        <v>76</v>
      </c>
      <c r="AK2" s="9">
        <v>55</v>
      </c>
      <c r="AL2" s="7">
        <v>55</v>
      </c>
      <c r="AM2" s="9">
        <v>60</v>
      </c>
      <c r="AN2" s="7">
        <v>87</v>
      </c>
      <c r="AO2" s="9">
        <v>86</v>
      </c>
      <c r="AP2" s="7"/>
      <c r="AQ2" s="9">
        <v>95</v>
      </c>
      <c r="AR2" s="7">
        <v>63</v>
      </c>
      <c r="AS2" s="9">
        <v>87</v>
      </c>
      <c r="AT2" s="7">
        <v>90</v>
      </c>
      <c r="AU2" s="9">
        <v>75</v>
      </c>
      <c r="AV2" s="7">
        <v>54</v>
      </c>
      <c r="AW2" s="9">
        <v>76</v>
      </c>
      <c r="AX2" s="7">
        <v>55</v>
      </c>
      <c r="AY2" s="9">
        <v>55</v>
      </c>
      <c r="AZ2" s="8">
        <v>60</v>
      </c>
      <c r="BA2" s="10"/>
      <c r="BB2" s="8"/>
      <c r="BC2" s="10"/>
      <c r="BD2" s="7"/>
    </row>
    <row r="3" spans="1:56" ht="17.5" thickTop="1" thickBot="1" x14ac:dyDescent="0.55000000000000004">
      <c r="A3" s="9">
        <v>91</v>
      </c>
      <c r="B3" s="7">
        <v>93</v>
      </c>
      <c r="C3" s="9">
        <v>62</v>
      </c>
      <c r="D3" s="7">
        <v>85</v>
      </c>
      <c r="E3" s="9">
        <v>66</v>
      </c>
      <c r="F3" s="7">
        <v>80</v>
      </c>
      <c r="G3" s="9">
        <v>92</v>
      </c>
      <c r="H3" s="7">
        <v>66</v>
      </c>
      <c r="I3" s="9">
        <v>55</v>
      </c>
      <c r="J3" s="7">
        <v>78</v>
      </c>
      <c r="K3" s="9">
        <v>51</v>
      </c>
      <c r="L3" s="7">
        <v>52</v>
      </c>
      <c r="M3" s="9">
        <v>68</v>
      </c>
      <c r="N3" s="7">
        <v>91</v>
      </c>
      <c r="O3" s="9">
        <v>93</v>
      </c>
      <c r="P3" s="7">
        <v>62</v>
      </c>
      <c r="Q3" s="9">
        <v>85</v>
      </c>
      <c r="R3" s="7">
        <v>66</v>
      </c>
      <c r="S3" s="9">
        <v>80</v>
      </c>
      <c r="T3" s="7">
        <v>92</v>
      </c>
      <c r="U3" s="9">
        <v>66</v>
      </c>
      <c r="V3" s="7">
        <v>55</v>
      </c>
      <c r="W3" s="9">
        <v>78</v>
      </c>
      <c r="X3" s="7">
        <v>51</v>
      </c>
      <c r="Y3" s="9">
        <v>52</v>
      </c>
      <c r="Z3" s="7">
        <v>68</v>
      </c>
      <c r="AA3" s="9">
        <v>91</v>
      </c>
      <c r="AB3" s="7">
        <v>93</v>
      </c>
      <c r="AC3" s="9">
        <v>62</v>
      </c>
      <c r="AD3" s="7">
        <v>85</v>
      </c>
      <c r="AE3" s="9">
        <v>66</v>
      </c>
      <c r="AF3" s="7">
        <v>80</v>
      </c>
      <c r="AG3" s="9">
        <v>92</v>
      </c>
      <c r="AH3" s="7">
        <v>66</v>
      </c>
      <c r="AI3" s="9">
        <v>55</v>
      </c>
      <c r="AJ3" s="7">
        <v>78</v>
      </c>
      <c r="AK3" s="9">
        <v>51</v>
      </c>
      <c r="AL3" s="7">
        <v>52</v>
      </c>
      <c r="AM3" s="9">
        <v>68</v>
      </c>
      <c r="AN3" s="7">
        <v>91</v>
      </c>
      <c r="AO3" s="9">
        <v>93</v>
      </c>
      <c r="AP3" s="7">
        <v>62</v>
      </c>
      <c r="AQ3" s="9">
        <v>85</v>
      </c>
      <c r="AR3" s="7">
        <v>66</v>
      </c>
      <c r="AS3" s="9">
        <v>80</v>
      </c>
      <c r="AT3" s="7">
        <v>92</v>
      </c>
      <c r="AU3" s="9">
        <v>66</v>
      </c>
      <c r="AV3" s="7">
        <v>55</v>
      </c>
      <c r="AW3" s="9">
        <v>78</v>
      </c>
      <c r="AX3" s="7">
        <v>51</v>
      </c>
      <c r="AY3" s="9">
        <v>52</v>
      </c>
      <c r="AZ3" s="8">
        <v>68</v>
      </c>
      <c r="BA3" s="10"/>
      <c r="BB3" s="8"/>
      <c r="BC3" s="10"/>
      <c r="BD3" s="7"/>
    </row>
    <row r="4" spans="1:56" ht="17.5" thickTop="1" thickBot="1" x14ac:dyDescent="0.55000000000000004">
      <c r="A4" s="9">
        <v>88</v>
      </c>
      <c r="B4" s="7">
        <v>75</v>
      </c>
      <c r="C4" s="9">
        <v>64</v>
      </c>
      <c r="D4" s="7">
        <v>84</v>
      </c>
      <c r="E4" s="9">
        <v>71</v>
      </c>
      <c r="F4" s="7">
        <v>84</v>
      </c>
      <c r="G4" s="9">
        <v>93</v>
      </c>
      <c r="H4" s="7"/>
      <c r="I4" s="9">
        <v>59</v>
      </c>
      <c r="J4" s="7">
        <v>95</v>
      </c>
      <c r="K4" s="9">
        <v>60</v>
      </c>
      <c r="L4" s="7">
        <v>66</v>
      </c>
      <c r="M4" s="9">
        <v>72</v>
      </c>
      <c r="N4" s="7">
        <v>88</v>
      </c>
      <c r="O4" s="9">
        <v>75</v>
      </c>
      <c r="P4" s="7">
        <v>64</v>
      </c>
      <c r="Q4" s="9">
        <v>84</v>
      </c>
      <c r="R4" s="7">
        <v>71</v>
      </c>
      <c r="S4" s="9">
        <v>84</v>
      </c>
      <c r="T4" s="7">
        <v>93</v>
      </c>
      <c r="U4" s="9"/>
      <c r="V4" s="7">
        <v>59</v>
      </c>
      <c r="W4" s="9">
        <v>95</v>
      </c>
      <c r="X4" s="7">
        <v>60</v>
      </c>
      <c r="Y4" s="9">
        <v>66</v>
      </c>
      <c r="Z4" s="7">
        <v>72</v>
      </c>
      <c r="AA4" s="9">
        <v>88</v>
      </c>
      <c r="AB4" s="7">
        <v>75</v>
      </c>
      <c r="AC4" s="9">
        <v>64</v>
      </c>
      <c r="AD4" s="7">
        <v>84</v>
      </c>
      <c r="AE4" s="9">
        <v>71</v>
      </c>
      <c r="AF4" s="7">
        <v>84</v>
      </c>
      <c r="AG4" s="9">
        <v>93</v>
      </c>
      <c r="AH4" s="7"/>
      <c r="AI4" s="9">
        <v>59</v>
      </c>
      <c r="AJ4" s="7">
        <v>95</v>
      </c>
      <c r="AK4" s="9">
        <v>60</v>
      </c>
      <c r="AL4" s="7">
        <v>66</v>
      </c>
      <c r="AM4" s="9">
        <v>72</v>
      </c>
      <c r="AN4" s="7">
        <v>88</v>
      </c>
      <c r="AO4" s="9">
        <v>75</v>
      </c>
      <c r="AP4" s="7">
        <v>64</v>
      </c>
      <c r="AQ4" s="9">
        <v>84</v>
      </c>
      <c r="AR4" s="7">
        <v>71</v>
      </c>
      <c r="AS4" s="9">
        <v>84</v>
      </c>
      <c r="AT4" s="7">
        <v>93</v>
      </c>
      <c r="AU4" s="9"/>
      <c r="AV4" s="7">
        <v>59</v>
      </c>
      <c r="AW4" s="9">
        <v>95</v>
      </c>
      <c r="AX4" s="7">
        <v>60</v>
      </c>
      <c r="AY4" s="9">
        <v>66</v>
      </c>
      <c r="AZ4" s="8">
        <v>72</v>
      </c>
      <c r="BA4" s="10"/>
      <c r="BB4" s="8"/>
      <c r="BC4" s="10"/>
      <c r="BD4" s="7"/>
    </row>
    <row r="5" spans="1:56" ht="17.5" thickTop="1" thickBot="1" x14ac:dyDescent="0.55000000000000004">
      <c r="A5" s="9">
        <v>99</v>
      </c>
      <c r="B5" s="7">
        <v>95</v>
      </c>
      <c r="C5" s="9"/>
      <c r="D5" s="7">
        <v>92</v>
      </c>
      <c r="E5" s="9">
        <v>88</v>
      </c>
      <c r="F5" s="7">
        <v>84</v>
      </c>
      <c r="G5" s="9">
        <v>95</v>
      </c>
      <c r="H5" s="7">
        <v>80</v>
      </c>
      <c r="I5" s="9">
        <v>70</v>
      </c>
      <c r="J5" s="7">
        <v>60</v>
      </c>
      <c r="K5" s="9">
        <v>64</v>
      </c>
      <c r="L5" s="7">
        <v>68</v>
      </c>
      <c r="M5" s="9">
        <v>84</v>
      </c>
      <c r="N5" s="7">
        <v>99</v>
      </c>
      <c r="O5" s="9">
        <v>95</v>
      </c>
      <c r="P5" s="7"/>
      <c r="Q5" s="9">
        <v>92</v>
      </c>
      <c r="R5" s="7">
        <v>88</v>
      </c>
      <c r="S5" s="9">
        <v>84</v>
      </c>
      <c r="T5" s="7">
        <v>95</v>
      </c>
      <c r="U5" s="9">
        <v>80</v>
      </c>
      <c r="V5" s="7">
        <v>70</v>
      </c>
      <c r="W5" s="9">
        <v>60</v>
      </c>
      <c r="X5" s="7">
        <v>64</v>
      </c>
      <c r="Y5" s="9">
        <v>68</v>
      </c>
      <c r="Z5" s="7">
        <v>84</v>
      </c>
      <c r="AA5" s="9">
        <v>99</v>
      </c>
      <c r="AB5" s="7">
        <v>95</v>
      </c>
      <c r="AC5" s="9"/>
      <c r="AD5" s="7">
        <v>92</v>
      </c>
      <c r="AE5" s="9">
        <v>88</v>
      </c>
      <c r="AF5" s="7">
        <v>84</v>
      </c>
      <c r="AG5" s="9">
        <v>95</v>
      </c>
      <c r="AH5" s="7">
        <v>80</v>
      </c>
      <c r="AI5" s="9">
        <v>70</v>
      </c>
      <c r="AJ5" s="7">
        <v>60</v>
      </c>
      <c r="AK5" s="9">
        <v>64</v>
      </c>
      <c r="AL5" s="7">
        <v>68</v>
      </c>
      <c r="AM5" s="9">
        <v>84</v>
      </c>
      <c r="AN5" s="7">
        <v>99</v>
      </c>
      <c r="AO5" s="9">
        <v>95</v>
      </c>
      <c r="AP5" s="7"/>
      <c r="AQ5" s="9">
        <v>92</v>
      </c>
      <c r="AR5" s="7">
        <v>88</v>
      </c>
      <c r="AS5" s="9">
        <v>84</v>
      </c>
      <c r="AT5" s="7">
        <v>95</v>
      </c>
      <c r="AU5" s="9">
        <v>80</v>
      </c>
      <c r="AV5" s="7">
        <v>70</v>
      </c>
      <c r="AW5" s="9">
        <v>60</v>
      </c>
      <c r="AX5" s="7">
        <v>64</v>
      </c>
      <c r="AY5" s="9">
        <v>68</v>
      </c>
      <c r="AZ5" s="8">
        <v>84</v>
      </c>
      <c r="BA5" s="10"/>
      <c r="BB5" s="8"/>
      <c r="BC5" s="10"/>
      <c r="BD5" s="7"/>
    </row>
    <row r="6" spans="1:56" ht="17.5" thickTop="1" thickBot="1" x14ac:dyDescent="0.55000000000000004">
      <c r="A6" s="9">
        <v>81</v>
      </c>
      <c r="B6" s="7">
        <v>82</v>
      </c>
      <c r="C6" s="9">
        <v>84</v>
      </c>
      <c r="D6" s="7">
        <v>75</v>
      </c>
      <c r="E6" s="9">
        <v>86</v>
      </c>
      <c r="F6" s="7">
        <v>84</v>
      </c>
      <c r="G6" s="9">
        <v>89</v>
      </c>
      <c r="H6" s="7">
        <v>59</v>
      </c>
      <c r="I6" s="9">
        <v>57</v>
      </c>
      <c r="J6" s="7">
        <v>53</v>
      </c>
      <c r="K6" s="9"/>
      <c r="L6" s="7">
        <v>70</v>
      </c>
      <c r="M6" s="9">
        <v>71</v>
      </c>
      <c r="N6" s="7">
        <v>81</v>
      </c>
      <c r="O6" s="9">
        <v>82</v>
      </c>
      <c r="P6" s="7">
        <v>84</v>
      </c>
      <c r="Q6" s="9">
        <v>75</v>
      </c>
      <c r="R6" s="7">
        <v>86</v>
      </c>
      <c r="S6" s="9">
        <v>84</v>
      </c>
      <c r="T6" s="7">
        <v>89</v>
      </c>
      <c r="U6" s="9">
        <v>59</v>
      </c>
      <c r="V6" s="7">
        <v>57</v>
      </c>
      <c r="W6" s="9">
        <v>53</v>
      </c>
      <c r="X6" s="7"/>
      <c r="Y6" s="9">
        <v>70</v>
      </c>
      <c r="Z6" s="7">
        <v>71</v>
      </c>
      <c r="AA6" s="9">
        <v>81</v>
      </c>
      <c r="AB6" s="7">
        <v>82</v>
      </c>
      <c r="AC6" s="9">
        <v>84</v>
      </c>
      <c r="AD6" s="7">
        <v>75</v>
      </c>
      <c r="AE6" s="9">
        <v>86</v>
      </c>
      <c r="AF6" s="7">
        <v>84</v>
      </c>
      <c r="AG6" s="9">
        <v>89</v>
      </c>
      <c r="AH6" s="7">
        <v>59</v>
      </c>
      <c r="AI6" s="9">
        <v>57</v>
      </c>
      <c r="AJ6" s="7">
        <v>53</v>
      </c>
      <c r="AK6" s="9"/>
      <c r="AL6" s="7">
        <v>70</v>
      </c>
      <c r="AM6" s="9">
        <v>71</v>
      </c>
      <c r="AN6" s="7">
        <v>81</v>
      </c>
      <c r="AO6" s="9">
        <v>82</v>
      </c>
      <c r="AP6" s="7">
        <v>84</v>
      </c>
      <c r="AQ6" s="9">
        <v>75</v>
      </c>
      <c r="AR6" s="7">
        <v>86</v>
      </c>
      <c r="AS6" s="9">
        <v>84</v>
      </c>
      <c r="AT6" s="7">
        <v>89</v>
      </c>
      <c r="AU6" s="9">
        <v>59</v>
      </c>
      <c r="AV6" s="7">
        <v>57</v>
      </c>
      <c r="AW6" s="9">
        <v>53</v>
      </c>
      <c r="AX6" s="7"/>
      <c r="AY6" s="9">
        <v>70</v>
      </c>
      <c r="AZ6" s="8">
        <v>71</v>
      </c>
      <c r="BA6" s="10"/>
      <c r="BB6" s="8"/>
      <c r="BC6" s="10"/>
      <c r="BD6" s="7"/>
    </row>
    <row r="7" spans="1:56" ht="17.5" thickTop="1" thickBot="1" x14ac:dyDescent="0.55000000000000004">
      <c r="A7" s="9">
        <f>SUM(Table2[[#This Row],[Phy]:[English]])</f>
        <v>419</v>
      </c>
      <c r="B7" s="7">
        <f>SUM(Table2[[#This Row],[Phy]:[English]])</f>
        <v>419</v>
      </c>
      <c r="C7" s="9">
        <f>SUM(Table2[[#This Row],[Phy]:[English]])</f>
        <v>419</v>
      </c>
      <c r="D7" s="7">
        <f>SUM(Table2[[#This Row],[Phy]:[English]])</f>
        <v>419</v>
      </c>
      <c r="E7" s="9">
        <f>SUM(Table2[[#This Row],[Phy]:[English]])</f>
        <v>419</v>
      </c>
      <c r="F7" s="7">
        <f>SUM(Table2[[#This Row],[Phy]:[English]])</f>
        <v>419</v>
      </c>
      <c r="G7" s="9">
        <f>SUM(Table2[[#This Row],[Phy]:[English]])</f>
        <v>419</v>
      </c>
      <c r="H7" s="7">
        <f>SUM(Table2[[#This Row],[Phy]:[English]])</f>
        <v>419</v>
      </c>
      <c r="I7" s="9">
        <f>SUM(Table2[[#This Row],[Phy]:[English]])</f>
        <v>419</v>
      </c>
      <c r="J7" s="7">
        <f>SUM(Table2[[#This Row],[Phy]:[English]])</f>
        <v>419</v>
      </c>
      <c r="K7" s="9">
        <f>SUM(Table2[[#This Row],[Phy]:[English]])</f>
        <v>419</v>
      </c>
      <c r="L7" s="7">
        <f>SUM(Table2[[#This Row],[Phy]:[English]])</f>
        <v>419</v>
      </c>
      <c r="M7" s="9">
        <f>SUM(Table2[[#This Row],[Phy]:[English]])</f>
        <v>419</v>
      </c>
      <c r="N7" s="7">
        <f>SUM(Table2[[#This Row],[Phy]:[English]])</f>
        <v>419</v>
      </c>
      <c r="O7" s="9">
        <f>SUM(Table2[[#This Row],[Phy]:[English]])</f>
        <v>419</v>
      </c>
      <c r="P7" s="7">
        <f>SUM(Table2[[#This Row],[Phy]:[English]])</f>
        <v>419</v>
      </c>
      <c r="Q7" s="9">
        <f>SUM(Table2[[#This Row],[Phy]:[English]])</f>
        <v>419</v>
      </c>
      <c r="R7" s="7">
        <f>SUM(Table2[[#This Row],[Phy]:[English]])</f>
        <v>419</v>
      </c>
      <c r="S7" s="9">
        <f>SUM(Table2[[#This Row],[Phy]:[English]])</f>
        <v>419</v>
      </c>
      <c r="T7" s="7">
        <f>SUM(Table2[[#This Row],[Phy]:[English]])</f>
        <v>419</v>
      </c>
      <c r="U7" s="9">
        <f>SUM(Table2[[#This Row],[Phy]:[English]])</f>
        <v>419</v>
      </c>
      <c r="V7" s="7">
        <f>SUM(Table2[[#This Row],[Phy]:[English]])</f>
        <v>419</v>
      </c>
      <c r="W7" s="9">
        <f>SUM(Table2[[#This Row],[Phy]:[English]])</f>
        <v>419</v>
      </c>
      <c r="X7" s="7">
        <f>SUM(Table2[[#This Row],[Phy]:[English]])</f>
        <v>419</v>
      </c>
      <c r="Y7" s="9">
        <f>SUM(Table2[[#This Row],[Phy]:[English]])</f>
        <v>419</v>
      </c>
      <c r="Z7" s="7">
        <f>SUM(Table2[[#This Row],[Phy]:[English]])</f>
        <v>419</v>
      </c>
      <c r="AA7" s="9">
        <f>SUM(Table2[[#This Row],[Phy]:[English]])</f>
        <v>419</v>
      </c>
      <c r="AB7" s="7">
        <f>SUM(Table2[[#This Row],[Phy]:[English]])</f>
        <v>419</v>
      </c>
      <c r="AC7" s="9">
        <f>SUM(Table2[[#This Row],[Phy]:[English]])</f>
        <v>419</v>
      </c>
      <c r="AD7" s="7">
        <f>SUM(Table2[[#This Row],[Phy]:[English]])</f>
        <v>419</v>
      </c>
      <c r="AE7" s="9">
        <f>SUM(Table2[[#This Row],[Phy]:[English]])</f>
        <v>419</v>
      </c>
      <c r="AF7" s="7">
        <f>SUM(Table2[[#This Row],[Phy]:[English]])</f>
        <v>419</v>
      </c>
      <c r="AG7" s="9">
        <f>SUM(Table2[[#This Row],[Phy]:[English]])</f>
        <v>419</v>
      </c>
      <c r="AH7" s="7">
        <f>SUM(Table2[[#This Row],[Phy]:[English]])</f>
        <v>419</v>
      </c>
      <c r="AI7" s="9">
        <f>SUM(Table2[[#This Row],[Phy]:[English]])</f>
        <v>419</v>
      </c>
      <c r="AJ7" s="7">
        <f>SUM(Table2[[#This Row],[Phy]:[English]])</f>
        <v>419</v>
      </c>
      <c r="AK7" s="9">
        <f>SUM(Table2[[#This Row],[Phy]:[English]])</f>
        <v>419</v>
      </c>
      <c r="AL7" s="7">
        <f>SUM(Table2[[#This Row],[Phy]:[English]])</f>
        <v>419</v>
      </c>
      <c r="AM7" s="9">
        <f>SUM(Table2[[#This Row],[Phy]:[English]])</f>
        <v>419</v>
      </c>
      <c r="AN7" s="7">
        <f>SUM(Table2[[#This Row],[Phy]:[English]])</f>
        <v>419</v>
      </c>
      <c r="AO7" s="9">
        <f>SUM(Table2[[#This Row],[Phy]:[English]])</f>
        <v>419</v>
      </c>
      <c r="AP7" s="7">
        <f>SUM(Table2[[#This Row],[Phy]:[English]])</f>
        <v>419</v>
      </c>
      <c r="AQ7" s="9">
        <f>SUM(Table2[[#This Row],[Phy]:[English]])</f>
        <v>419</v>
      </c>
      <c r="AR7" s="7">
        <f>SUM(Table2[[#This Row],[Phy]:[English]])</f>
        <v>419</v>
      </c>
      <c r="AS7" s="9">
        <f>SUM(Table2[[#This Row],[Phy]:[English]])</f>
        <v>419</v>
      </c>
      <c r="AT7" s="7">
        <f>SUM(Table2[[#This Row],[Phy]:[English]])</f>
        <v>419</v>
      </c>
      <c r="AU7" s="9">
        <f>SUM(Table2[[#This Row],[Phy]:[English]])</f>
        <v>419</v>
      </c>
      <c r="AV7" s="7">
        <f>SUM(Table2[[#This Row],[Phy]:[English]])</f>
        <v>419</v>
      </c>
      <c r="AW7" s="9">
        <f>SUM(Table2[[#This Row],[Phy]:[English]])</f>
        <v>419</v>
      </c>
      <c r="AX7" s="7">
        <f>SUM(Table2[[#This Row],[Phy]:[English]])</f>
        <v>419</v>
      </c>
      <c r="AY7" s="9">
        <f>SUM(Table2[[#This Row],[Phy]:[English]])</f>
        <v>419</v>
      </c>
      <c r="AZ7" s="8">
        <f>SUM(Table2[[#This Row],[Phy]:[English]])</f>
        <v>419</v>
      </c>
      <c r="BA7" s="10"/>
      <c r="BB7" s="8"/>
      <c r="BC7" s="10"/>
      <c r="BD7" s="7"/>
    </row>
    <row r="8" spans="1:56" ht="17.5" thickTop="1" thickBot="1" x14ac:dyDescent="0.55000000000000004">
      <c r="A8" s="9">
        <f>AVERAGE(A2:A5)</f>
        <v>90.25</v>
      </c>
      <c r="B8" s="9">
        <f t="shared" ref="B8:E8" si="0">AVERAGE(B2:B5)</f>
        <v>87.25</v>
      </c>
      <c r="C8" s="9">
        <f t="shared" si="0"/>
        <v>63</v>
      </c>
      <c r="D8" s="9">
        <f t="shared" si="0"/>
        <v>89</v>
      </c>
      <c r="E8" s="9">
        <f t="shared" si="0"/>
        <v>72</v>
      </c>
      <c r="F8" s="7">
        <f t="shared" ref="F8:AZ8" si="1">AVERAGE(F2:F5)</f>
        <v>83.75</v>
      </c>
      <c r="G8" s="9">
        <f t="shared" si="1"/>
        <v>92.5</v>
      </c>
      <c r="H8" s="7">
        <f t="shared" si="1"/>
        <v>73.666666666666671</v>
      </c>
      <c r="I8" s="9">
        <f t="shared" si="1"/>
        <v>59.5</v>
      </c>
      <c r="J8" s="7">
        <f t="shared" si="1"/>
        <v>77.25</v>
      </c>
      <c r="K8" s="9">
        <f t="shared" si="1"/>
        <v>57.5</v>
      </c>
      <c r="L8" s="7">
        <f t="shared" si="1"/>
        <v>60.25</v>
      </c>
      <c r="M8" s="9">
        <f t="shared" si="1"/>
        <v>71</v>
      </c>
      <c r="N8" s="7">
        <f t="shared" si="1"/>
        <v>91.25</v>
      </c>
      <c r="O8" s="9">
        <f t="shared" si="1"/>
        <v>87.25</v>
      </c>
      <c r="P8" s="7">
        <f t="shared" si="1"/>
        <v>63</v>
      </c>
      <c r="Q8" s="9">
        <f t="shared" si="1"/>
        <v>89</v>
      </c>
      <c r="R8" s="7">
        <f t="shared" si="1"/>
        <v>72</v>
      </c>
      <c r="S8" s="9">
        <f t="shared" si="1"/>
        <v>83.75</v>
      </c>
      <c r="T8" s="7">
        <f t="shared" si="1"/>
        <v>92.5</v>
      </c>
      <c r="U8" s="9">
        <f t="shared" si="1"/>
        <v>73.666666666666671</v>
      </c>
      <c r="V8" s="7">
        <f t="shared" si="1"/>
        <v>59.5</v>
      </c>
      <c r="W8" s="9">
        <f t="shared" si="1"/>
        <v>77.25</v>
      </c>
      <c r="X8" s="7">
        <f t="shared" si="1"/>
        <v>57.5</v>
      </c>
      <c r="Y8" s="9">
        <f t="shared" si="1"/>
        <v>60.25</v>
      </c>
      <c r="Z8" s="7">
        <f t="shared" si="1"/>
        <v>71</v>
      </c>
      <c r="AA8" s="9">
        <f t="shared" si="1"/>
        <v>91.25</v>
      </c>
      <c r="AB8" s="7">
        <f t="shared" si="1"/>
        <v>87.25</v>
      </c>
      <c r="AC8" s="9">
        <f t="shared" si="1"/>
        <v>63</v>
      </c>
      <c r="AD8" s="7">
        <f t="shared" si="1"/>
        <v>89</v>
      </c>
      <c r="AE8" s="9">
        <f t="shared" si="1"/>
        <v>72</v>
      </c>
      <c r="AF8" s="7">
        <f t="shared" si="1"/>
        <v>83.75</v>
      </c>
      <c r="AG8" s="9">
        <f t="shared" si="1"/>
        <v>92.5</v>
      </c>
      <c r="AH8" s="7">
        <f t="shared" si="1"/>
        <v>73.666666666666671</v>
      </c>
      <c r="AI8" s="9">
        <f t="shared" si="1"/>
        <v>59.5</v>
      </c>
      <c r="AJ8" s="7">
        <f t="shared" si="1"/>
        <v>77.25</v>
      </c>
      <c r="AK8" s="9">
        <f t="shared" si="1"/>
        <v>57.5</v>
      </c>
      <c r="AL8" s="7">
        <f t="shared" si="1"/>
        <v>60.25</v>
      </c>
      <c r="AM8" s="9">
        <f t="shared" si="1"/>
        <v>71</v>
      </c>
      <c r="AN8" s="7">
        <f t="shared" si="1"/>
        <v>91.25</v>
      </c>
      <c r="AO8" s="9">
        <f t="shared" si="1"/>
        <v>87.25</v>
      </c>
      <c r="AP8" s="7">
        <f t="shared" si="1"/>
        <v>63</v>
      </c>
      <c r="AQ8" s="9">
        <f t="shared" si="1"/>
        <v>89</v>
      </c>
      <c r="AR8" s="7">
        <f t="shared" si="1"/>
        <v>72</v>
      </c>
      <c r="AS8" s="9">
        <f t="shared" si="1"/>
        <v>83.75</v>
      </c>
      <c r="AT8" s="7">
        <f t="shared" si="1"/>
        <v>92.5</v>
      </c>
      <c r="AU8" s="9">
        <f t="shared" si="1"/>
        <v>73.666666666666671</v>
      </c>
      <c r="AV8" s="7">
        <f t="shared" si="1"/>
        <v>59.5</v>
      </c>
      <c r="AW8" s="9">
        <f t="shared" si="1"/>
        <v>77.25</v>
      </c>
      <c r="AX8" s="7">
        <f t="shared" si="1"/>
        <v>57.5</v>
      </c>
      <c r="AY8" s="9">
        <f t="shared" si="1"/>
        <v>60.25</v>
      </c>
      <c r="AZ8" s="8">
        <f t="shared" si="1"/>
        <v>71</v>
      </c>
      <c r="BA8" s="10"/>
      <c r="BB8" s="8"/>
      <c r="BC8" s="10"/>
      <c r="BD8" s="7"/>
    </row>
    <row r="9" spans="1:56" ht="17" thickTop="1" x14ac:dyDescent="0.5"/>
  </sheetData>
  <conditionalFormatting sqref="A1:BD8">
    <cfRule type="containsBlanks" dxfId="5" priority="1">
      <formula>LEN(TRIM(A1))=0</formula>
    </cfRule>
  </conditionalFormatting>
  <conditionalFormatting sqref="A5:BD5">
    <cfRule type="containsBlanks" priority="2">
      <formula>LEN(TRIM(A5))=0</formula>
    </cfRule>
  </conditionalFormatting>
  <conditionalFormatting sqref="C5">
    <cfRule type="cellIs" dxfId="4" priority="3" operator="lessThan">
      <formula>0</formula>
    </cfRule>
  </conditionalFormatting>
  <conditionalFormatting sqref="F1:F7 S1 AF1 AS1">
    <cfRule type="duplicateValues" dxfId="3" priority="4"/>
  </conditionalFormatting>
  <dataValidations count="1">
    <dataValidation allowBlank="1" showInputMessage="1" showErrorMessage="1" promptTitle="VALUE" prompt="Only Integer Number" sqref="A2:BD6" xr:uid="{0FC7E690-6046-439D-9371-C8D1395D2D35}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B65B-6FDA-4203-917C-17E32AD21695}">
  <dimension ref="A1:L75"/>
  <sheetViews>
    <sheetView topLeftCell="A56" workbookViewId="0">
      <selection activeCell="H62" sqref="H62"/>
    </sheetView>
  </sheetViews>
  <sheetFormatPr defaultRowHeight="16.5" x14ac:dyDescent="0.5"/>
  <cols>
    <col min="1" max="1" width="8.7265625" style="5"/>
    <col min="2" max="2" width="9.26953125" style="5" bestFit="1" customWidth="1"/>
    <col min="3" max="3" width="8.7265625" style="5"/>
    <col min="4" max="4" width="11.90625" style="5" customWidth="1"/>
    <col min="5" max="5" width="8.7265625" style="5" customWidth="1"/>
    <col min="6" max="16384" width="8.7265625" style="5"/>
  </cols>
  <sheetData>
    <row r="1" spans="1:7" x14ac:dyDescent="0.5">
      <c r="A1" s="5" t="s">
        <v>8</v>
      </c>
      <c r="B1" s="5" t="s">
        <v>9</v>
      </c>
      <c r="C1" s="5" t="s">
        <v>0</v>
      </c>
      <c r="E1" s="5" t="s">
        <v>14</v>
      </c>
      <c r="G1" s="5" t="s">
        <v>21</v>
      </c>
    </row>
    <row r="2" spans="1:7" x14ac:dyDescent="0.5">
      <c r="A2" s="5">
        <v>1</v>
      </c>
      <c r="B2" s="6">
        <v>44927</v>
      </c>
      <c r="C2" s="5" t="s">
        <v>10</v>
      </c>
      <c r="E2" s="5">
        <v>87</v>
      </c>
      <c r="G2" s="5">
        <v>1</v>
      </c>
    </row>
    <row r="3" spans="1:7" x14ac:dyDescent="0.5">
      <c r="A3" s="5">
        <v>2</v>
      </c>
      <c r="B3" s="6">
        <v>44928</v>
      </c>
      <c r="C3" s="5" t="s">
        <v>11</v>
      </c>
      <c r="E3" s="5">
        <f>MOD(SUM(E1:E2),100)</f>
        <v>87</v>
      </c>
      <c r="G3" s="5">
        <v>2</v>
      </c>
    </row>
    <row r="4" spans="1:7" x14ac:dyDescent="0.5">
      <c r="A4" s="5">
        <v>3</v>
      </c>
      <c r="B4" s="6">
        <v>44929</v>
      </c>
      <c r="C4" s="5" t="s">
        <v>12</v>
      </c>
      <c r="E4" s="5">
        <f>MOD(SUM(E2:E3),100)</f>
        <v>74</v>
      </c>
      <c r="G4" s="5">
        <v>3</v>
      </c>
    </row>
    <row r="5" spans="1:7" x14ac:dyDescent="0.5">
      <c r="A5" s="5">
        <v>4</v>
      </c>
      <c r="B5" s="6">
        <v>44930</v>
      </c>
      <c r="C5" s="5" t="s">
        <v>13</v>
      </c>
      <c r="E5" s="5">
        <f>MOD(SUM(E3:E4),100)</f>
        <v>61</v>
      </c>
      <c r="G5" s="5">
        <v>4</v>
      </c>
    </row>
    <row r="6" spans="1:7" x14ac:dyDescent="0.5">
      <c r="A6" s="5">
        <v>5</v>
      </c>
      <c r="B6" s="6">
        <v>44931</v>
      </c>
      <c r="C6" s="5" t="s">
        <v>10</v>
      </c>
      <c r="E6" s="5">
        <f>MOD(SUM(E4:E5),100)</f>
        <v>35</v>
      </c>
      <c r="F6" s="5">
        <v>3</v>
      </c>
      <c r="G6" s="5">
        <v>5</v>
      </c>
    </row>
    <row r="7" spans="1:7" x14ac:dyDescent="0.5">
      <c r="A7" s="5">
        <v>6</v>
      </c>
      <c r="B7" s="6">
        <v>44932</v>
      </c>
      <c r="C7" s="5" t="s">
        <v>11</v>
      </c>
      <c r="E7" s="5">
        <v>35</v>
      </c>
      <c r="G7" s="5">
        <v>12</v>
      </c>
    </row>
    <row r="8" spans="1:7" x14ac:dyDescent="0.5">
      <c r="A8" s="5">
        <v>7</v>
      </c>
      <c r="B8" s="6">
        <v>44933</v>
      </c>
      <c r="C8" s="5" t="s">
        <v>12</v>
      </c>
      <c r="E8" s="5">
        <v>36</v>
      </c>
      <c r="G8" s="5">
        <v>13</v>
      </c>
    </row>
    <row r="9" spans="1:7" x14ac:dyDescent="0.5">
      <c r="A9" s="5">
        <v>8</v>
      </c>
      <c r="B9" s="6">
        <v>44934</v>
      </c>
      <c r="C9" s="5" t="s">
        <v>13</v>
      </c>
      <c r="E9" s="5">
        <f t="shared" ref="E9:E15" si="0">MOD(SUM(E7:E8),100)</f>
        <v>71</v>
      </c>
      <c r="G9" s="5">
        <v>14</v>
      </c>
    </row>
    <row r="10" spans="1:7" x14ac:dyDescent="0.5">
      <c r="A10" s="5">
        <v>9</v>
      </c>
      <c r="B10" s="6">
        <v>44935</v>
      </c>
      <c r="C10" s="5" t="s">
        <v>10</v>
      </c>
      <c r="E10" s="5">
        <f t="shared" si="0"/>
        <v>7</v>
      </c>
      <c r="G10" s="5">
        <v>15</v>
      </c>
    </row>
    <row r="11" spans="1:7" x14ac:dyDescent="0.5">
      <c r="A11" s="5">
        <v>10</v>
      </c>
      <c r="B11" s="6">
        <v>44936</v>
      </c>
      <c r="C11" s="5" t="s">
        <v>11</v>
      </c>
      <c r="E11" s="5">
        <f t="shared" si="0"/>
        <v>78</v>
      </c>
      <c r="G11" s="5">
        <v>16</v>
      </c>
    </row>
    <row r="12" spans="1:7" x14ac:dyDescent="0.5">
      <c r="A12" s="5">
        <v>11</v>
      </c>
      <c r="B12" s="6">
        <v>44937</v>
      </c>
      <c r="C12" s="5" t="s">
        <v>12</v>
      </c>
      <c r="E12" s="5">
        <f t="shared" si="0"/>
        <v>85</v>
      </c>
      <c r="G12" s="5">
        <v>43</v>
      </c>
    </row>
    <row r="13" spans="1:7" x14ac:dyDescent="0.5">
      <c r="A13" s="5">
        <v>12</v>
      </c>
      <c r="B13" s="6">
        <v>44938</v>
      </c>
      <c r="C13" s="5" t="s">
        <v>13</v>
      </c>
      <c r="E13" s="5">
        <f t="shared" si="0"/>
        <v>63</v>
      </c>
      <c r="F13" s="5">
        <v>32</v>
      </c>
      <c r="G13" s="5">
        <v>234</v>
      </c>
    </row>
    <row r="14" spans="1:7" x14ac:dyDescent="0.5">
      <c r="A14" s="5">
        <v>13</v>
      </c>
      <c r="B14" s="6">
        <v>44939</v>
      </c>
      <c r="C14" s="5" t="s">
        <v>10</v>
      </c>
      <c r="E14" s="5">
        <f t="shared" si="0"/>
        <v>48</v>
      </c>
      <c r="G14" s="5">
        <v>321</v>
      </c>
    </row>
    <row r="15" spans="1:7" x14ac:dyDescent="0.5">
      <c r="A15" s="5">
        <v>14</v>
      </c>
      <c r="B15" s="6">
        <v>44940</v>
      </c>
      <c r="C15" s="5" t="s">
        <v>11</v>
      </c>
      <c r="E15" s="5">
        <f t="shared" si="0"/>
        <v>11</v>
      </c>
      <c r="G15" s="5">
        <v>344</v>
      </c>
    </row>
    <row r="16" spans="1:7" x14ac:dyDescent="0.5">
      <c r="A16" s="5">
        <v>15</v>
      </c>
      <c r="B16" s="6">
        <v>44941</v>
      </c>
      <c r="C16" s="5" t="s">
        <v>12</v>
      </c>
      <c r="E16" s="5">
        <v>98</v>
      </c>
      <c r="G16" s="5">
        <v>2424</v>
      </c>
    </row>
    <row r="17" spans="1:5" x14ac:dyDescent="0.5">
      <c r="A17" s="5">
        <v>16</v>
      </c>
      <c r="B17" s="6">
        <v>44942</v>
      </c>
      <c r="C17" s="5" t="s">
        <v>13</v>
      </c>
      <c r="E17" s="5">
        <v>65</v>
      </c>
    </row>
    <row r="18" spans="1:5" x14ac:dyDescent="0.5">
      <c r="A18" s="5">
        <v>17</v>
      </c>
      <c r="B18" s="6">
        <v>44943</v>
      </c>
      <c r="C18" s="5" t="s">
        <v>10</v>
      </c>
      <c r="E18" s="5">
        <f t="shared" ref="E18:E49" si="1">MOD(SUM(E16:E17),100)</f>
        <v>63</v>
      </c>
    </row>
    <row r="19" spans="1:5" x14ac:dyDescent="0.5">
      <c r="A19" s="5">
        <v>18</v>
      </c>
      <c r="B19" s="6">
        <v>44944</v>
      </c>
      <c r="C19" s="5" t="s">
        <v>11</v>
      </c>
      <c r="E19" s="5">
        <f t="shared" si="1"/>
        <v>28</v>
      </c>
    </row>
    <row r="20" spans="1:5" x14ac:dyDescent="0.5">
      <c r="A20" s="5">
        <v>19</v>
      </c>
      <c r="B20" s="6">
        <v>44945</v>
      </c>
      <c r="C20" s="5" t="s">
        <v>12</v>
      </c>
      <c r="E20" s="5">
        <f t="shared" si="1"/>
        <v>91</v>
      </c>
    </row>
    <row r="21" spans="1:5" x14ac:dyDescent="0.5">
      <c r="A21" s="5">
        <v>20</v>
      </c>
      <c r="B21" s="6">
        <v>44946</v>
      </c>
      <c r="C21" s="5" t="s">
        <v>13</v>
      </c>
      <c r="E21" s="5">
        <f t="shared" si="1"/>
        <v>19</v>
      </c>
    </row>
    <row r="22" spans="1:5" x14ac:dyDescent="0.5">
      <c r="A22" s="5">
        <v>21</v>
      </c>
      <c r="B22" s="6">
        <v>44947</v>
      </c>
      <c r="C22" s="5" t="s">
        <v>10</v>
      </c>
      <c r="E22" s="5">
        <f t="shared" si="1"/>
        <v>10</v>
      </c>
    </row>
    <row r="23" spans="1:5" x14ac:dyDescent="0.5">
      <c r="A23" s="5">
        <v>22</v>
      </c>
      <c r="B23" s="6">
        <v>44948</v>
      </c>
      <c r="C23" s="5" t="s">
        <v>11</v>
      </c>
      <c r="E23" s="5">
        <f t="shared" si="1"/>
        <v>29</v>
      </c>
    </row>
    <row r="24" spans="1:5" x14ac:dyDescent="0.5">
      <c r="A24" s="5">
        <v>23</v>
      </c>
      <c r="B24" s="6">
        <v>44949</v>
      </c>
      <c r="C24" s="5" t="s">
        <v>12</v>
      </c>
      <c r="E24" s="5">
        <f t="shared" si="1"/>
        <v>39</v>
      </c>
    </row>
    <row r="25" spans="1:5" x14ac:dyDescent="0.5">
      <c r="A25" s="5">
        <v>24</v>
      </c>
      <c r="B25" s="6">
        <v>44950</v>
      </c>
      <c r="C25" s="5" t="s">
        <v>13</v>
      </c>
      <c r="E25" s="5">
        <f t="shared" si="1"/>
        <v>68</v>
      </c>
    </row>
    <row r="26" spans="1:5" x14ac:dyDescent="0.5">
      <c r="A26" s="5">
        <v>25</v>
      </c>
      <c r="B26" s="6">
        <v>44951</v>
      </c>
      <c r="C26" s="5" t="s">
        <v>10</v>
      </c>
      <c r="E26" s="5">
        <f t="shared" si="1"/>
        <v>7</v>
      </c>
    </row>
    <row r="27" spans="1:5" x14ac:dyDescent="0.5">
      <c r="A27" s="5">
        <v>26</v>
      </c>
      <c r="B27" s="6">
        <v>44952</v>
      </c>
      <c r="C27" s="5" t="s">
        <v>11</v>
      </c>
      <c r="E27" s="5">
        <f t="shared" si="1"/>
        <v>75</v>
      </c>
    </row>
    <row r="28" spans="1:5" x14ac:dyDescent="0.5">
      <c r="A28" s="5">
        <v>27</v>
      </c>
      <c r="B28" s="6">
        <v>44953</v>
      </c>
      <c r="C28" s="5" t="s">
        <v>12</v>
      </c>
      <c r="E28" s="5">
        <f t="shared" si="1"/>
        <v>82</v>
      </c>
    </row>
    <row r="29" spans="1:5" x14ac:dyDescent="0.5">
      <c r="A29" s="5">
        <v>28</v>
      </c>
      <c r="B29" s="6">
        <v>44954</v>
      </c>
      <c r="C29" s="5" t="s">
        <v>13</v>
      </c>
      <c r="E29" s="5">
        <f t="shared" si="1"/>
        <v>57</v>
      </c>
    </row>
    <row r="30" spans="1:5" x14ac:dyDescent="0.5">
      <c r="A30" s="5">
        <v>29</v>
      </c>
      <c r="B30" s="6">
        <v>44955</v>
      </c>
      <c r="C30" s="5" t="s">
        <v>10</v>
      </c>
      <c r="E30" s="5">
        <f t="shared" si="1"/>
        <v>39</v>
      </c>
    </row>
    <row r="31" spans="1:5" x14ac:dyDescent="0.5">
      <c r="A31" s="5">
        <v>30</v>
      </c>
      <c r="B31" s="6">
        <v>44956</v>
      </c>
      <c r="C31" s="5" t="s">
        <v>11</v>
      </c>
      <c r="E31" s="5">
        <f t="shared" si="1"/>
        <v>96</v>
      </c>
    </row>
    <row r="32" spans="1:5" x14ac:dyDescent="0.5">
      <c r="A32" s="5">
        <v>31</v>
      </c>
      <c r="B32" s="6">
        <v>44957</v>
      </c>
      <c r="C32" s="5" t="s">
        <v>12</v>
      </c>
      <c r="E32" s="5">
        <f t="shared" si="1"/>
        <v>35</v>
      </c>
    </row>
    <row r="33" spans="1:5" x14ac:dyDescent="0.5">
      <c r="A33" s="5">
        <v>32</v>
      </c>
      <c r="B33" s="6">
        <v>44958</v>
      </c>
      <c r="C33" s="5" t="s">
        <v>13</v>
      </c>
      <c r="E33" s="5">
        <f t="shared" si="1"/>
        <v>31</v>
      </c>
    </row>
    <row r="34" spans="1:5" x14ac:dyDescent="0.5">
      <c r="A34" s="5">
        <v>33</v>
      </c>
      <c r="B34" s="6">
        <v>44959</v>
      </c>
      <c r="C34" s="5" t="s">
        <v>10</v>
      </c>
      <c r="E34" s="5">
        <f t="shared" si="1"/>
        <v>66</v>
      </c>
    </row>
    <row r="35" spans="1:5" x14ac:dyDescent="0.5">
      <c r="A35" s="5">
        <v>34</v>
      </c>
      <c r="B35" s="6">
        <v>44960</v>
      </c>
      <c r="C35" s="5" t="s">
        <v>11</v>
      </c>
      <c r="E35" s="5">
        <f t="shared" si="1"/>
        <v>97</v>
      </c>
    </row>
    <row r="36" spans="1:5" x14ac:dyDescent="0.5">
      <c r="A36" s="5">
        <v>35</v>
      </c>
      <c r="B36" s="6">
        <v>44961</v>
      </c>
      <c r="C36" s="5" t="s">
        <v>12</v>
      </c>
      <c r="E36" s="5">
        <f t="shared" si="1"/>
        <v>63</v>
      </c>
    </row>
    <row r="37" spans="1:5" x14ac:dyDescent="0.5">
      <c r="A37" s="5">
        <v>36</v>
      </c>
      <c r="B37" s="6">
        <v>44962</v>
      </c>
      <c r="C37" s="5" t="s">
        <v>13</v>
      </c>
      <c r="E37" s="5">
        <f t="shared" si="1"/>
        <v>60</v>
      </c>
    </row>
    <row r="38" spans="1:5" x14ac:dyDescent="0.5">
      <c r="A38" s="5">
        <v>37</v>
      </c>
      <c r="B38" s="6">
        <v>44963</v>
      </c>
      <c r="C38" s="5" t="s">
        <v>10</v>
      </c>
      <c r="E38" s="5">
        <f t="shared" si="1"/>
        <v>23</v>
      </c>
    </row>
    <row r="39" spans="1:5" x14ac:dyDescent="0.5">
      <c r="A39" s="5">
        <v>38</v>
      </c>
      <c r="B39" s="6">
        <v>44964</v>
      </c>
      <c r="C39" s="5" t="s">
        <v>11</v>
      </c>
      <c r="E39" s="5">
        <f t="shared" si="1"/>
        <v>83</v>
      </c>
    </row>
    <row r="40" spans="1:5" x14ac:dyDescent="0.5">
      <c r="A40" s="5">
        <v>39</v>
      </c>
      <c r="B40" s="6">
        <v>44965</v>
      </c>
      <c r="C40" s="5" t="s">
        <v>12</v>
      </c>
      <c r="E40" s="5">
        <f t="shared" si="1"/>
        <v>6</v>
      </c>
    </row>
    <row r="41" spans="1:5" x14ac:dyDescent="0.5">
      <c r="A41" s="5">
        <v>40</v>
      </c>
      <c r="B41" s="6">
        <v>44966</v>
      </c>
      <c r="C41" s="5" t="s">
        <v>13</v>
      </c>
      <c r="E41" s="5">
        <f t="shared" si="1"/>
        <v>89</v>
      </c>
    </row>
    <row r="42" spans="1:5" x14ac:dyDescent="0.5">
      <c r="A42" s="5">
        <v>41</v>
      </c>
      <c r="B42" s="6">
        <v>44967</v>
      </c>
      <c r="C42" s="5" t="s">
        <v>10</v>
      </c>
      <c r="E42" s="5">
        <f t="shared" si="1"/>
        <v>95</v>
      </c>
    </row>
    <row r="43" spans="1:5" x14ac:dyDescent="0.5">
      <c r="A43" s="5">
        <v>42</v>
      </c>
      <c r="B43" s="6">
        <v>44968</v>
      </c>
      <c r="C43" s="5" t="s">
        <v>11</v>
      </c>
      <c r="E43" s="5">
        <f t="shared" si="1"/>
        <v>84</v>
      </c>
    </row>
    <row r="44" spans="1:5" x14ac:dyDescent="0.5">
      <c r="A44" s="5">
        <v>43</v>
      </c>
      <c r="B44" s="6">
        <v>44969</v>
      </c>
      <c r="C44" s="5" t="s">
        <v>12</v>
      </c>
      <c r="E44" s="5">
        <f t="shared" si="1"/>
        <v>79</v>
      </c>
    </row>
    <row r="45" spans="1:5" x14ac:dyDescent="0.5">
      <c r="A45" s="5">
        <v>44</v>
      </c>
      <c r="B45" s="6">
        <v>44970</v>
      </c>
      <c r="C45" s="5" t="s">
        <v>13</v>
      </c>
      <c r="E45" s="5">
        <f t="shared" si="1"/>
        <v>63</v>
      </c>
    </row>
    <row r="46" spans="1:5" x14ac:dyDescent="0.5">
      <c r="A46" s="5">
        <v>45</v>
      </c>
      <c r="B46" s="6">
        <v>44971</v>
      </c>
      <c r="C46" s="5" t="s">
        <v>10</v>
      </c>
      <c r="E46" s="5">
        <f t="shared" si="1"/>
        <v>42</v>
      </c>
    </row>
    <row r="47" spans="1:5" x14ac:dyDescent="0.5">
      <c r="A47" s="5">
        <v>46</v>
      </c>
      <c r="B47" s="6">
        <v>44972</v>
      </c>
      <c r="C47" s="5" t="s">
        <v>11</v>
      </c>
      <c r="E47" s="5">
        <f t="shared" si="1"/>
        <v>5</v>
      </c>
    </row>
    <row r="48" spans="1:5" x14ac:dyDescent="0.5">
      <c r="A48" s="5">
        <v>47</v>
      </c>
      <c r="B48" s="6">
        <v>44973</v>
      </c>
      <c r="C48" s="5" t="s">
        <v>12</v>
      </c>
      <c r="E48" s="5">
        <f t="shared" si="1"/>
        <v>47</v>
      </c>
    </row>
    <row r="49" spans="1:5" x14ac:dyDescent="0.5">
      <c r="A49" s="5">
        <v>48</v>
      </c>
      <c r="B49" s="6">
        <v>44974</v>
      </c>
      <c r="C49" s="5" t="s">
        <v>13</v>
      </c>
      <c r="E49" s="5">
        <f t="shared" si="1"/>
        <v>52</v>
      </c>
    </row>
    <row r="50" spans="1:5" x14ac:dyDescent="0.5">
      <c r="A50" s="5">
        <v>49</v>
      </c>
      <c r="B50" s="6">
        <v>44975</v>
      </c>
      <c r="C50" s="5" t="s">
        <v>10</v>
      </c>
      <c r="E50" s="5">
        <f t="shared" ref="E50:E71" si="2">MOD(SUM(E48:E49),100)</f>
        <v>99</v>
      </c>
    </row>
    <row r="51" spans="1:5" x14ac:dyDescent="0.5">
      <c r="A51" s="5">
        <v>50</v>
      </c>
      <c r="B51" s="6">
        <v>44976</v>
      </c>
      <c r="C51" s="5" t="s">
        <v>11</v>
      </c>
      <c r="E51" s="5">
        <f t="shared" si="2"/>
        <v>51</v>
      </c>
    </row>
    <row r="52" spans="1:5" x14ac:dyDescent="0.5">
      <c r="A52" s="5">
        <v>51</v>
      </c>
      <c r="B52" s="6">
        <v>44977</v>
      </c>
      <c r="C52" s="5" t="s">
        <v>12</v>
      </c>
      <c r="E52" s="5">
        <f t="shared" si="2"/>
        <v>50</v>
      </c>
    </row>
    <row r="53" spans="1:5" x14ac:dyDescent="0.5">
      <c r="A53" s="5">
        <v>52</v>
      </c>
      <c r="B53" s="6">
        <v>44978</v>
      </c>
      <c r="C53" s="5" t="s">
        <v>13</v>
      </c>
      <c r="E53" s="5">
        <f t="shared" si="2"/>
        <v>1</v>
      </c>
    </row>
    <row r="54" spans="1:5" x14ac:dyDescent="0.5">
      <c r="A54" s="5">
        <v>53</v>
      </c>
      <c r="B54" s="6">
        <v>44979</v>
      </c>
      <c r="C54" s="5" t="s">
        <v>10</v>
      </c>
      <c r="E54" s="5">
        <f t="shared" si="2"/>
        <v>51</v>
      </c>
    </row>
    <row r="55" spans="1:5" x14ac:dyDescent="0.5">
      <c r="A55" s="5">
        <v>54</v>
      </c>
      <c r="B55" s="6">
        <v>44980</v>
      </c>
      <c r="C55" s="5" t="s">
        <v>11</v>
      </c>
      <c r="E55" s="5">
        <f t="shared" si="2"/>
        <v>52</v>
      </c>
    </row>
    <row r="56" spans="1:5" x14ac:dyDescent="0.5">
      <c r="A56" s="5">
        <v>55</v>
      </c>
      <c r="B56" s="6">
        <v>44981</v>
      </c>
      <c r="C56" s="5" t="s">
        <v>12</v>
      </c>
      <c r="E56" s="5">
        <f t="shared" si="2"/>
        <v>3</v>
      </c>
    </row>
    <row r="57" spans="1:5" x14ac:dyDescent="0.5">
      <c r="A57" s="5">
        <v>56</v>
      </c>
      <c r="B57" s="6">
        <v>44982</v>
      </c>
      <c r="C57" s="5" t="s">
        <v>13</v>
      </c>
      <c r="E57" s="5">
        <f t="shared" si="2"/>
        <v>55</v>
      </c>
    </row>
    <row r="58" spans="1:5" x14ac:dyDescent="0.5">
      <c r="A58" s="5">
        <v>57</v>
      </c>
      <c r="B58" s="6">
        <v>44983</v>
      </c>
      <c r="C58" s="5" t="s">
        <v>10</v>
      </c>
      <c r="E58" s="5">
        <f t="shared" si="2"/>
        <v>58</v>
      </c>
    </row>
    <row r="59" spans="1:5" x14ac:dyDescent="0.5">
      <c r="A59" s="5">
        <v>58</v>
      </c>
      <c r="B59" s="6">
        <v>44984</v>
      </c>
      <c r="C59" s="5" t="s">
        <v>11</v>
      </c>
      <c r="E59" s="5">
        <f t="shared" si="2"/>
        <v>13</v>
      </c>
    </row>
    <row r="60" spans="1:5" x14ac:dyDescent="0.5">
      <c r="A60" s="5">
        <v>59</v>
      </c>
      <c r="B60" s="6">
        <v>44985</v>
      </c>
      <c r="C60" s="5" t="s">
        <v>12</v>
      </c>
      <c r="E60" s="5">
        <f t="shared" si="2"/>
        <v>71</v>
      </c>
    </row>
    <row r="61" spans="1:5" x14ac:dyDescent="0.5">
      <c r="A61" s="5">
        <v>60</v>
      </c>
      <c r="B61" s="6">
        <v>44986</v>
      </c>
      <c r="C61" s="5" t="s">
        <v>13</v>
      </c>
      <c r="E61" s="5">
        <f t="shared" si="2"/>
        <v>84</v>
      </c>
    </row>
    <row r="62" spans="1:5" x14ac:dyDescent="0.5">
      <c r="A62" s="5">
        <v>61</v>
      </c>
      <c r="B62" s="6">
        <v>44987</v>
      </c>
      <c r="C62" s="5" t="s">
        <v>10</v>
      </c>
      <c r="E62" s="5">
        <f t="shared" si="2"/>
        <v>55</v>
      </c>
    </row>
    <row r="63" spans="1:5" x14ac:dyDescent="0.5">
      <c r="A63" s="5">
        <v>62</v>
      </c>
      <c r="B63" s="6">
        <v>44988</v>
      </c>
      <c r="C63" s="5" t="s">
        <v>11</v>
      </c>
      <c r="E63" s="5">
        <f t="shared" si="2"/>
        <v>39</v>
      </c>
    </row>
    <row r="64" spans="1:5" x14ac:dyDescent="0.5">
      <c r="A64" s="5">
        <v>63</v>
      </c>
      <c r="B64" s="6">
        <v>44989</v>
      </c>
      <c r="C64" s="5" t="s">
        <v>12</v>
      </c>
      <c r="E64" s="5">
        <f t="shared" si="2"/>
        <v>94</v>
      </c>
    </row>
    <row r="65" spans="1:12" x14ac:dyDescent="0.5">
      <c r="A65" s="5">
        <v>64</v>
      </c>
      <c r="B65" s="6">
        <v>44990</v>
      </c>
      <c r="C65" s="5" t="s">
        <v>13</v>
      </c>
      <c r="E65" s="5">
        <f t="shared" si="2"/>
        <v>33</v>
      </c>
    </row>
    <row r="66" spans="1:12" x14ac:dyDescent="0.5">
      <c r="A66" s="5">
        <v>65</v>
      </c>
      <c r="B66" s="6">
        <v>44991</v>
      </c>
      <c r="C66" s="5" t="s">
        <v>10</v>
      </c>
      <c r="E66" s="5">
        <f t="shared" si="2"/>
        <v>27</v>
      </c>
      <c r="K66" s="5" t="s">
        <v>15</v>
      </c>
      <c r="L66" s="5" t="s">
        <v>16</v>
      </c>
    </row>
    <row r="67" spans="1:12" x14ac:dyDescent="0.5">
      <c r="A67" s="5">
        <v>66</v>
      </c>
      <c r="B67" s="6">
        <v>44992</v>
      </c>
      <c r="C67" s="5" t="s">
        <v>11</v>
      </c>
      <c r="E67" s="5">
        <f t="shared" si="2"/>
        <v>60</v>
      </c>
      <c r="K67" s="5" t="s">
        <v>17</v>
      </c>
      <c r="L67" s="5" t="s">
        <v>18</v>
      </c>
    </row>
    <row r="68" spans="1:12" x14ac:dyDescent="0.5">
      <c r="A68" s="5">
        <v>67</v>
      </c>
      <c r="B68" s="6">
        <v>44993</v>
      </c>
      <c r="C68" s="5" t="s">
        <v>12</v>
      </c>
      <c r="E68" s="5">
        <f t="shared" si="2"/>
        <v>87</v>
      </c>
      <c r="I68" s="5">
        <v>13</v>
      </c>
      <c r="K68" s="5" t="s">
        <v>19</v>
      </c>
    </row>
    <row r="69" spans="1:12" x14ac:dyDescent="0.5">
      <c r="A69" s="5">
        <v>68</v>
      </c>
      <c r="B69" s="6">
        <v>44994</v>
      </c>
      <c r="C69" s="5" t="s">
        <v>13</v>
      </c>
      <c r="E69" s="5">
        <f t="shared" si="2"/>
        <v>47</v>
      </c>
      <c r="I69" s="5">
        <v>7</v>
      </c>
      <c r="K69" s="5" t="s">
        <v>20</v>
      </c>
    </row>
    <row r="70" spans="1:12" x14ac:dyDescent="0.5">
      <c r="A70" s="5">
        <v>69</v>
      </c>
      <c r="B70" s="6">
        <v>44995</v>
      </c>
      <c r="C70" s="5" t="s">
        <v>10</v>
      </c>
      <c r="E70" s="5">
        <f t="shared" si="2"/>
        <v>34</v>
      </c>
      <c r="I70" s="5">
        <f>MOD(I68,I69)</f>
        <v>6</v>
      </c>
      <c r="K70" s="5" t="s">
        <v>22</v>
      </c>
    </row>
    <row r="71" spans="1:12" ht="25" customHeight="1" x14ac:dyDescent="0.5">
      <c r="A71" s="5">
        <v>70</v>
      </c>
      <c r="B71" s="6">
        <v>44996</v>
      </c>
      <c r="C71" s="5" t="s">
        <v>11</v>
      </c>
      <c r="E71" s="5">
        <f t="shared" si="2"/>
        <v>81</v>
      </c>
      <c r="I71" s="5">
        <f>POWER(I68,I69)</f>
        <v>62748517</v>
      </c>
      <c r="K71" s="5" t="s">
        <v>23</v>
      </c>
    </row>
    <row r="72" spans="1:12" ht="25.5" customHeight="1" x14ac:dyDescent="0.5"/>
    <row r="73" spans="1:12" ht="22" customHeight="1" x14ac:dyDescent="0.5">
      <c r="E73" s="5">
        <f>MAX(E2:E71)</f>
        <v>99</v>
      </c>
    </row>
    <row r="74" spans="1:12" ht="15.5" customHeight="1" x14ac:dyDescent="0.5">
      <c r="E74" s="5">
        <f>LARGE(E2:E71,5)</f>
        <v>95</v>
      </c>
    </row>
    <row r="75" spans="1:12" ht="20" customHeight="1" x14ac:dyDescent="0.5">
      <c r="E75" s="5">
        <f>SMALL(E2:E71,2)</f>
        <v>3</v>
      </c>
    </row>
  </sheetData>
  <autoFilter ref="E1:G71" xr:uid="{1388B65B-6FDA-4203-917C-17E32AD21695}">
    <sortState xmlns:xlrd2="http://schemas.microsoft.com/office/spreadsheetml/2017/richdata2" ref="E2:G71">
      <sortCondition ref="G1:G71"/>
    </sortState>
  </autoFilter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Sheet4</vt:lpstr>
      <vt:lpstr>Sheet7</vt:lpstr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Vaibhav Khandekar</cp:lastModifiedBy>
  <cp:lastPrinted>2023-07-24T05:35:05Z</cp:lastPrinted>
  <dcterms:created xsi:type="dcterms:W3CDTF">2023-06-25T12:54:59Z</dcterms:created>
  <dcterms:modified xsi:type="dcterms:W3CDTF">2023-07-25T07:41:30Z</dcterms:modified>
</cp:coreProperties>
</file>