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aibhav\Desktop\Data Science\Data analysis project\"/>
    </mc:Choice>
  </mc:AlternateContent>
  <xr:revisionPtr revIDLastSave="0" documentId="8_{BD42CD91-C72A-4337-B451-91047DE6B6B5}" xr6:coauthVersionLast="47" xr6:coauthVersionMax="47" xr10:uidLastSave="{00000000-0000-0000-0000-000000000000}"/>
  <bookViews>
    <workbookView xWindow="-108" yWindow="-108" windowWidth="23256" windowHeight="12456"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<sst xmlns="http://schemas.openxmlformats.org/spreadsheetml/2006/main" count="2926" uniqueCount="87">
  <si>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</si>
  <si>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</si>
  <si>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</si>
  <si>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</si>
  <si>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</si>
  <si>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</si>
  <si>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</si>
  <si>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</si>
  <si>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</si>
  <si>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</si>
  <si>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</si>
  <si>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</si>
  <si>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</si>
  <si>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</si>
  <si>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</si>
  <si>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</si>
  <si>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</si>
  <si>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</si>
  <si>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</si>
  <si>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</si>
  <si>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</si>
  <si>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</si>
  <si>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</si>
  <si>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</si>
  <si>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</si>
  <si>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</si>
  <si>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</si>
  <si>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</si>
  <si>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</si>
  <si>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</si>
  <si>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</si>
  <si>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</si>
  <si>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</si>
  <si>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</si>
  <si>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</si>
  <si>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</si>
  <si>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</si>
  <si>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</si>
  <si>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</si>
  <si>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</si>
  <si>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</si>
  <si>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</si>
  <si>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</si>
  <si>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</si>
  <si>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</si>
  <si>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</si>
  <si>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</si>
  <si>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</si>
  <si>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</si>
  <si>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</si>
  <si>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</si>
  <si>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</si>
  <si>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</si>
  <si>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</si>
  <si>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</si>
  <si>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</si>
  <si>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</si>
  <si>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</si>
  <si>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</si>
  <si>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</si>
  <si>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</si>
  <si>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</si>
  <si>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</si>
  <si>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</si>
  <si>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</si>
  <si>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</si>
  <si>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</si>
  <si>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</si>
  <si>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</si>
  <si>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</si>
  <si>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</si>
  <si>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</si>
  <si>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</si>
  <si>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</si>
  <si>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</si>
  <si>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</si>
  <si>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</si>
  <si>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</si>
  <si>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</si>
  <si>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</si>
  <si>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</si>
  <si>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</si>
  <si>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</si>
  <si>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</si>
  <si>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</si>
  <si>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</si>
  <si>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Awesome Chocolates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</si>
</sst>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145" zoomScaleNormal="145" workbookViewId="0">
      <selection activeCell="D5" sqref="D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86</v>
      </c>
    </row>
    <row r="10" spans="1:27" x14ac:dyDescent="0.3">
      <c r="H10" s="37" t="s">
        <v>84</v>
      </c>
      <c r="I10" s="37"/>
    </row>
    <row r="11" spans="1:27" x14ac:dyDescent="0.3">
      <c r="C11" s="6" t="s">
        <v>11</v>
      </c>
      <c r="D11" s="6" t="s">
        <v>12</v>
      </c>
      <c r="E11" s="6" t="s">
        <v>0</v>
      </c>
      <c r="F11" s="10" t="s">
        <v>1</v>
      </c>
      <c r="G11" s="10" t="s">
        <v>50</v>
      </c>
      <c r="H11" s="10" t="s">
        <v>51</v>
      </c>
      <c r="I11" s="10" t="s">
        <v>70</v>
      </c>
      <c r="K11" s="9" t="s">
        <v>42</v>
      </c>
      <c r="L11" s="2"/>
      <c r="Z11" t="s">
        <v>0</v>
      </c>
      <c r="AA11" t="s">
        <v>51</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43</v>
      </c>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52</v>
      </c>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44</v>
      </c>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45</v>
      </c>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53</v>
      </c>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85</v>
      </c>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48</v>
      </c>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49</v>
      </c>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46</v>
      </c>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47</v>
      </c>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row>
    <row r="4" spans="1:18" x14ac:dyDescent="0.3">
      <c r="C4" t="s">
        <v>73</v>
      </c>
      <c r="E4" s="28" t="s">
        <v>36</v>
      </c>
      <c r="P4" t="s">
        <v>72</v>
      </c>
      <c r="R4" t="s">
        <v>81</v>
      </c>
    </row>
    <row r="5" spans="1:18" x14ac:dyDescent="0.3">
      <c r="P5" t="s">
        <v>34</v>
      </c>
      <c r="R5" t="s">
        <v>2</v>
      </c>
    </row>
    <row r="6" spans="1:18" x14ac:dyDescent="0.3">
      <c r="C6" s="29" t="s">
        <v>74</v>
      </c>
      <c r="D6" s="29"/>
      <c r="E6" s="29"/>
      <c r="F6" s="29"/>
      <c r="H6" s="29" t="s">
        <v>80</v>
      </c>
      <c r="I6" s="29"/>
      <c r="J6" s="29"/>
      <c r="K6" s="29"/>
      <c r="L6" s="29"/>
      <c r="P6" t="s">
        <v>36</v>
      </c>
      <c r="R6" t="s">
        <v>8</v>
      </c>
    </row>
    <row r="7" spans="1:18" x14ac:dyDescent="0.3">
      <c r="P7" t="s">
        <v>35</v>
      </c>
      <c r="R7" t="s">
        <v>41</v>
      </c>
    </row>
    <row r="8" spans="1:18" x14ac:dyDescent="0.3">
      <c r="D8" s="18" t="s">
        <v>79</v>
      </c>
      <c r="E8" s="18"/>
      <c r="F8" s="18">
        <f>COUNTIFS(data[Geography],E4)</f>
        <v>50</v>
      </c>
      <c r="I8" s="31"/>
      <c r="J8" s="32" t="s">
        <v>1</v>
      </c>
      <c r="K8" s="32" t="s">
        <v>50</v>
      </c>
      <c r="L8" s="33" t="s">
        <v>82</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78</v>
      </c>
      <c r="F10" s="32" t="s">
        <v>54</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75</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70</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77</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76</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topLeftCell="B3" zoomScale="130" zoomScaleNormal="130" workbookViewId="0">
      <selection activeCell="B2" sqref="B2"/>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row>
    <row r="5" spans="1:7" x14ac:dyDescent="0.3">
      <c r="C5" s="22" t="s">
        <v>64</v>
      </c>
      <c r="D5" t="s">
        <v>66</v>
      </c>
      <c r="E5" t="s">
        <v>67</v>
      </c>
      <c r="F5" t="s">
        <v>71</v>
      </c>
      <c r="G5" t="s">
        <v>83</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65</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H7" sqref="H7"/>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row>
    <row r="4" spans="1:6" x14ac:dyDescent="0.3">
      <c r="D4" s="36" t="s">
        <v>1</v>
      </c>
      <c r="E4" s="36" t="s">
        <v>50</v>
      </c>
    </row>
    <row r="5" spans="1:6" x14ac:dyDescent="0.3">
      <c r="C5" s="18" t="s">
        <v>54</v>
      </c>
      <c r="D5" s="19">
        <f>AVERAGE(data[Amount])</f>
        <v>4136.2299999999996</v>
      </c>
      <c r="E5" s="18">
        <f>AVERAGE(data[Units])</f>
        <v>152.19999999999999</v>
      </c>
    </row>
    <row r="6" spans="1:6" x14ac:dyDescent="0.3">
      <c r="C6" s="18" t="s">
        <v>55</v>
      </c>
      <c r="D6" s="19">
        <f>MEDIAN(data[Amount])</f>
        <v>3437</v>
      </c>
      <c r="E6" s="18">
        <f>MEDIAN(data[Units])</f>
        <v>124.5</v>
      </c>
    </row>
    <row r="7" spans="1:6" x14ac:dyDescent="0.3">
      <c r="C7" s="18" t="s">
        <v>56</v>
      </c>
      <c r="D7" s="19">
        <f>MIN(data[Amount])</f>
        <v>0</v>
      </c>
      <c r="E7" s="18">
        <f>MIN(data[Units])</f>
        <v>0</v>
      </c>
    </row>
    <row r="8" spans="1:6" x14ac:dyDescent="0.3">
      <c r="C8" s="18" t="s">
        <v>57</v>
      </c>
      <c r="D8" s="19">
        <f>MAX(data[Amount])</f>
        <v>16184</v>
      </c>
      <c r="E8" s="18">
        <f>MAX(data[Units])</f>
        <v>525</v>
      </c>
    </row>
    <row r="9" spans="1:6" x14ac:dyDescent="0.3">
      <c r="C9" s="18" t="s">
        <v>58</v>
      </c>
      <c r="D9" s="19">
        <f>D8-D7</f>
        <v>16184</v>
      </c>
      <c r="E9" s="18">
        <f>E8-E7</f>
        <v>525</v>
      </c>
    </row>
    <row r="11" spans="1:6" x14ac:dyDescent="0.3">
      <c r="C11" s="18" t="s">
        <v>59</v>
      </c>
      <c r="D11" s="19">
        <f>_xlfn.PERCENTILE.EXC(data[Amount],0.25)</f>
        <v>1652</v>
      </c>
      <c r="E11" s="18">
        <f>_xlfn.PERCENTILE.EXC(data[Units],0.25)</f>
        <v>54</v>
      </c>
    </row>
    <row r="12" spans="1:6" x14ac:dyDescent="0.3">
      <c r="C12" s="18" t="s">
        <v>60</v>
      </c>
      <c r="D12" s="19">
        <f>_xlfn.PERCENTILE.EXC(data[Amount],0.75)</f>
        <v>6245.75</v>
      </c>
      <c r="E12" s="18">
        <f>_xlfn.PERCENTILE.EXC(data[Units],0.75)</f>
        <v>223.5</v>
      </c>
    </row>
    <row r="14" spans="1:6" x14ac:dyDescent="0.3">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B2" sqref="B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row>
    <row r="4" spans="1:11" x14ac:dyDescent="0.3">
      <c r="C4" s="6" t="s">
        <v>11</v>
      </c>
      <c r="D4" s="6" t="s">
        <v>12</v>
      </c>
      <c r="E4" s="6" t="s">
        <v>0</v>
      </c>
      <c r="F4" s="10" t="s">
        <v>1</v>
      </c>
      <c r="G4" s="10" t="s">
        <v>50</v>
      </c>
      <c r="J4" t="s">
        <v>62</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row>
    <row r="5" spans="1:13" x14ac:dyDescent="0.3">
      <c r="C5" s="16" t="s">
        <v>63</v>
      </c>
      <c r="D5" s="38" t="s">
        <v>1</v>
      </c>
      <c r="E5" s="38"/>
      <c r="F5" s="17" t="s">
        <v>50</v>
      </c>
      <c r="K5" t="s">
        <v>63</v>
      </c>
      <c r="L5" t="s">
        <v>1</v>
      </c>
      <c r="M5" t="s">
        <v>50</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B2" sqref="B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row>
    <row r="5" spans="1:6" x14ac:dyDescent="0.3">
      <c r="C5" s="22" t="s">
        <v>64</v>
      </c>
      <c r="D5" t="s">
        <v>66</v>
      </c>
      <c r="E5" t="s">
        <v>68</v>
      </c>
      <c r="F5" t="s">
        <v>67</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B2" sqref="B2"/>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row>
    <row r="5" spans="1:4" x14ac:dyDescent="0.3">
      <c r="C5" s="22" t="s">
        <v>64</v>
      </c>
      <c r="D5" t="s">
        <v>69</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65</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B2" sqref="B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row>
    <row r="5" spans="1:20" x14ac:dyDescent="0.3">
      <c r="P5" s="6" t="s">
        <v>11</v>
      </c>
      <c r="Q5" s="6" t="s">
        <v>12</v>
      </c>
      <c r="R5" s="6" t="s">
        <v>0</v>
      </c>
      <c r="S5" s="10" t="s">
        <v>1</v>
      </c>
      <c r="T5" s="10" t="s">
        <v>50</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B2" sqref="B2"/>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row>
    <row r="5" spans="1:9" x14ac:dyDescent="0.3">
      <c r="C5" s="22" t="s">
        <v>64</v>
      </c>
      <c r="D5" t="s">
        <v>66</v>
      </c>
      <c r="H5" s="22" t="s">
        <v>64</v>
      </c>
      <c r="I5" t="s">
        <v>66</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65</v>
      </c>
      <c r="D18">
        <v>234045</v>
      </c>
      <c r="H18" s="23" t="s">
        <v>65</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B2" sqref="B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row>
    <row r="5" spans="1:4" x14ac:dyDescent="0.3">
      <c r="C5" s="22" t="s">
        <v>64</v>
      </c>
      <c r="D5" t="s">
        <v>71</v>
      </c>
    </row>
    <row r="6" spans="1:4" x14ac:dyDescent="0.3">
      <c r="C6" s="23" t="s">
        <v>14</v>
      </c>
      <c r="D6" s="27">
        <v>19525.600000000002</v>
      </c>
    </row>
    <row r="7" spans="1:4" x14ac:dyDescent="0.3">
      <c r="C7" s="23" t="s">
        <v>30</v>
      </c>
      <c r="D7" s="27">
        <v>25899.020000000011</v>
      </c>
    </row>
    <row r="8" spans="1:4" x14ac:dyDescent="0.3">
      <c r="C8" s="23" t="s">
        <v>24</v>
      </c>
      <c r="D8" s="27">
        <v>30189.32</v>
      </c>
    </row>
    <row r="9" spans="1:4" x14ac:dyDescent="0.3">
      <c r="C9" s="23" t="s">
        <v>19</v>
      </c>
      <c r="D9" s="27">
        <v>29800.160000000003</v>
      </c>
    </row>
    <row r="10" spans="1:4" x14ac:dyDescent="0.3">
      <c r="C10" s="23" t="s">
        <v>22</v>
      </c>
      <c r="D10" s="27">
        <v>46234.960000000006</v>
      </c>
    </row>
    <row r="11" spans="1:4" x14ac:dyDescent="0.3">
      <c r="C11" s="23" t="s">
        <v>4</v>
      </c>
      <c r="D11" s="27">
        <v>14946.919999999998</v>
      </c>
    </row>
    <row r="12" spans="1:4" x14ac:dyDescent="0.3">
      <c r="C12" s="23" t="s">
        <v>26</v>
      </c>
      <c r="D12" s="27">
        <v>58277.8</v>
      </c>
    </row>
    <row r="13" spans="1:4" x14ac:dyDescent="0.3">
      <c r="C13" s="23" t="s">
        <v>28</v>
      </c>
      <c r="D13" s="27">
        <v>39084.340000000004</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65</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Vaibhav S Singh</cp:lastModifiedBy>
  <dcterms:created xsi:type="dcterms:W3CDTF">2021-03-14T20:21:32Z</dcterms:created>
  <dcterms:modified xsi:type="dcterms:W3CDTF">2024-02-07T17:12:28Z</dcterms:modified>
</cp:coreProperties>
</file>