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485"/>
  </bookViews>
  <sheets>
    <sheet name="rice" sheetId="1" r:id="rId1"/>
  </sheets>
  <definedNames>
    <definedName name="_xlnm.Print_Area" localSheetId="0">rice!$A$1:$AF$102</definedName>
    <definedName name="_xlnm.Print_Titles" localSheetId="0">rice!$A:$B,rice!$1:$3</definedName>
  </definedNames>
  <calcPr calcId="125725"/>
</workbook>
</file>

<file path=xl/calcChain.xml><?xml version="1.0" encoding="utf-8"?>
<calcChain xmlns="http://schemas.openxmlformats.org/spreadsheetml/2006/main">
  <c r="V100" i="1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V97"/>
  <c r="V99" s="1"/>
  <c r="U97"/>
  <c r="U99" s="1"/>
  <c r="T97"/>
  <c r="T99" s="1"/>
  <c r="S97"/>
  <c r="S99" s="1"/>
  <c r="R97"/>
  <c r="R99" s="1"/>
  <c r="Q97"/>
  <c r="Q99" s="1"/>
  <c r="P97"/>
  <c r="P99" s="1"/>
  <c r="O97"/>
  <c r="O99" s="1"/>
  <c r="N97"/>
  <c r="N99" s="1"/>
  <c r="M97"/>
  <c r="M99" s="1"/>
  <c r="L97"/>
  <c r="L99" s="1"/>
  <c r="K97"/>
  <c r="K99" s="1"/>
  <c r="J97"/>
  <c r="J99" s="1"/>
  <c r="I97"/>
  <c r="I99" s="1"/>
  <c r="H97"/>
  <c r="H99" s="1"/>
  <c r="G97"/>
  <c r="G99" s="1"/>
  <c r="F97"/>
  <c r="F99" s="1"/>
  <c r="E97"/>
  <c r="E99" s="1"/>
  <c r="D97"/>
  <c r="D99" s="1"/>
  <c r="C97"/>
  <c r="C99" s="1"/>
  <c r="AF95"/>
  <c r="AE95"/>
  <c r="AD95"/>
  <c r="AC95"/>
  <c r="AB95"/>
  <c r="AA95"/>
  <c r="Z95"/>
  <c r="Y95"/>
  <c r="X95"/>
  <c r="W95"/>
  <c r="V94"/>
  <c r="U94"/>
  <c r="U96" s="1"/>
  <c r="T94"/>
  <c r="T96" s="1"/>
  <c r="S94"/>
  <c r="S96" s="1"/>
  <c r="R94"/>
  <c r="R96" s="1"/>
  <c r="Q94"/>
  <c r="Q96" s="1"/>
  <c r="P94"/>
  <c r="P96" s="1"/>
  <c r="O94"/>
  <c r="O96" s="1"/>
  <c r="N94"/>
  <c r="N96" s="1"/>
  <c r="M94"/>
  <c r="M96" s="1"/>
  <c r="L94"/>
  <c r="L96" s="1"/>
  <c r="K94"/>
  <c r="K96" s="1"/>
  <c r="J94"/>
  <c r="J96" s="1"/>
  <c r="I94"/>
  <c r="I96" s="1"/>
  <c r="H94"/>
  <c r="H96" s="1"/>
  <c r="G94"/>
  <c r="G96" s="1"/>
  <c r="F94"/>
  <c r="F96" s="1"/>
  <c r="E94"/>
  <c r="E96" s="1"/>
  <c r="D94"/>
  <c r="D96" s="1"/>
  <c r="C94"/>
  <c r="C96" s="1"/>
  <c r="AF93"/>
  <c r="AE93"/>
  <c r="AD93"/>
  <c r="AC93"/>
  <c r="AB93"/>
  <c r="AA93"/>
  <c r="Z93"/>
  <c r="Y93"/>
  <c r="X93"/>
  <c r="W93"/>
  <c r="AF92"/>
  <c r="AE92"/>
  <c r="AD92"/>
  <c r="AC92"/>
  <c r="AB92"/>
  <c r="AA92"/>
  <c r="Z92"/>
  <c r="Y92"/>
  <c r="X92"/>
  <c r="W92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AF90"/>
  <c r="AC90"/>
  <c r="AB90"/>
  <c r="AA90"/>
  <c r="Z90"/>
  <c r="Y90"/>
  <c r="X90"/>
  <c r="W90"/>
  <c r="AF89"/>
  <c r="AC89"/>
  <c r="AB89"/>
  <c r="AA89"/>
  <c r="Z89"/>
  <c r="Y89"/>
  <c r="X89"/>
  <c r="W89"/>
  <c r="AF88"/>
  <c r="AE88"/>
  <c r="AD88"/>
  <c r="AC88"/>
  <c r="AB88"/>
  <c r="AA88"/>
  <c r="Z88"/>
  <c r="Y88"/>
  <c r="X88"/>
  <c r="W88"/>
  <c r="AF87"/>
  <c r="AE87"/>
  <c r="AD87"/>
  <c r="AC87"/>
  <c r="AB87"/>
  <c r="AA87"/>
  <c r="Z87"/>
  <c r="Y87"/>
  <c r="X87"/>
  <c r="W87"/>
  <c r="AF86"/>
  <c r="AE86"/>
  <c r="AD86"/>
  <c r="AC86"/>
  <c r="AB86"/>
  <c r="AA86"/>
  <c r="Z86"/>
  <c r="Y86"/>
  <c r="X86"/>
  <c r="W86"/>
  <c r="AF84"/>
  <c r="AE84"/>
  <c r="AD84"/>
  <c r="AC84"/>
  <c r="AB84"/>
  <c r="AA84"/>
  <c r="Z84"/>
  <c r="Y84"/>
  <c r="X84"/>
  <c r="W84"/>
  <c r="V83"/>
  <c r="V85" s="1"/>
  <c r="U83"/>
  <c r="U85" s="1"/>
  <c r="T83"/>
  <c r="T85" s="1"/>
  <c r="S83"/>
  <c r="S85" s="1"/>
  <c r="R83"/>
  <c r="R85" s="1"/>
  <c r="Q83"/>
  <c r="Q85" s="1"/>
  <c r="P83"/>
  <c r="P85" s="1"/>
  <c r="O83"/>
  <c r="O85" s="1"/>
  <c r="N83"/>
  <c r="N85" s="1"/>
  <c r="M83"/>
  <c r="M85" s="1"/>
  <c r="L83"/>
  <c r="L85" s="1"/>
  <c r="K83"/>
  <c r="K85" s="1"/>
  <c r="J83"/>
  <c r="J85" s="1"/>
  <c r="I83"/>
  <c r="I85" s="1"/>
  <c r="H83"/>
  <c r="H85" s="1"/>
  <c r="G83"/>
  <c r="G85" s="1"/>
  <c r="F83"/>
  <c r="F85" s="1"/>
  <c r="E83"/>
  <c r="E85" s="1"/>
  <c r="D83"/>
  <c r="D85" s="1"/>
  <c r="C83"/>
  <c r="C85" s="1"/>
  <c r="AF82"/>
  <c r="AE82"/>
  <c r="AD82"/>
  <c r="AC82"/>
  <c r="AB82"/>
  <c r="AA82"/>
  <c r="Z82"/>
  <c r="Y82"/>
  <c r="X82"/>
  <c r="W82"/>
  <c r="AF81"/>
  <c r="AE81"/>
  <c r="AD81"/>
  <c r="AC81"/>
  <c r="AB81"/>
  <c r="AA81"/>
  <c r="Z81"/>
  <c r="Y81"/>
  <c r="X81"/>
  <c r="W81"/>
  <c r="AF79"/>
  <c r="AE79"/>
  <c r="AD79"/>
  <c r="AC79"/>
  <c r="AB79"/>
  <c r="AA79"/>
  <c r="Z79"/>
  <c r="Y79"/>
  <c r="X79"/>
  <c r="W79"/>
  <c r="V78"/>
  <c r="U78"/>
  <c r="U80" s="1"/>
  <c r="T78"/>
  <c r="T80" s="1"/>
  <c r="S78"/>
  <c r="S80" s="1"/>
  <c r="R78"/>
  <c r="R80" s="1"/>
  <c r="Q78"/>
  <c r="Q80" s="1"/>
  <c r="P78"/>
  <c r="P80" s="1"/>
  <c r="O78"/>
  <c r="O80" s="1"/>
  <c r="N78"/>
  <c r="N80" s="1"/>
  <c r="M78"/>
  <c r="M80" s="1"/>
  <c r="L78"/>
  <c r="L80" s="1"/>
  <c r="K78"/>
  <c r="K80" s="1"/>
  <c r="J78"/>
  <c r="J80" s="1"/>
  <c r="I78"/>
  <c r="I80" s="1"/>
  <c r="H78"/>
  <c r="H80" s="1"/>
  <c r="G78"/>
  <c r="G80" s="1"/>
  <c r="F78"/>
  <c r="F80" s="1"/>
  <c r="E78"/>
  <c r="E80" s="1"/>
  <c r="D78"/>
  <c r="D80" s="1"/>
  <c r="C78"/>
  <c r="C80" s="1"/>
  <c r="AF74"/>
  <c r="AE74"/>
  <c r="AD74"/>
  <c r="AC74"/>
  <c r="AB74"/>
  <c r="AA74"/>
  <c r="Z74"/>
  <c r="Y74"/>
  <c r="X74"/>
  <c r="W74"/>
  <c r="V73"/>
  <c r="V75" s="1"/>
  <c r="U73"/>
  <c r="U75" s="1"/>
  <c r="T73"/>
  <c r="T75" s="1"/>
  <c r="S73"/>
  <c r="S75" s="1"/>
  <c r="R73"/>
  <c r="R75" s="1"/>
  <c r="Q73"/>
  <c r="Q75" s="1"/>
  <c r="P73"/>
  <c r="P75" s="1"/>
  <c r="O73"/>
  <c r="O75" s="1"/>
  <c r="N73"/>
  <c r="N75" s="1"/>
  <c r="M73"/>
  <c r="M75" s="1"/>
  <c r="L73"/>
  <c r="L75" s="1"/>
  <c r="K73"/>
  <c r="K75" s="1"/>
  <c r="J73"/>
  <c r="J75" s="1"/>
  <c r="I73"/>
  <c r="I75" s="1"/>
  <c r="H73"/>
  <c r="H75" s="1"/>
  <c r="G73"/>
  <c r="G75" s="1"/>
  <c r="F73"/>
  <c r="F75" s="1"/>
  <c r="E73"/>
  <c r="E75" s="1"/>
  <c r="D73"/>
  <c r="D75" s="1"/>
  <c r="C73"/>
  <c r="C75" s="1"/>
  <c r="AF72"/>
  <c r="AE72"/>
  <c r="AD72"/>
  <c r="AC72"/>
  <c r="AB72"/>
  <c r="AA72"/>
  <c r="Z72"/>
  <c r="Y72"/>
  <c r="X72"/>
  <c r="W72"/>
  <c r="AF71"/>
  <c r="AE71"/>
  <c r="AD71"/>
  <c r="AC71"/>
  <c r="AB71"/>
  <c r="AA71"/>
  <c r="Z71"/>
  <c r="Y71"/>
  <c r="X71"/>
  <c r="W71"/>
  <c r="AF69"/>
  <c r="AE69"/>
  <c r="AD69"/>
  <c r="AC69"/>
  <c r="AB69"/>
  <c r="AA69"/>
  <c r="Z69"/>
  <c r="Y69"/>
  <c r="X69"/>
  <c r="W69"/>
  <c r="V68"/>
  <c r="U68"/>
  <c r="U70" s="1"/>
  <c r="T68"/>
  <c r="T70" s="1"/>
  <c r="S68"/>
  <c r="S70" s="1"/>
  <c r="R68"/>
  <c r="R70" s="1"/>
  <c r="Q68"/>
  <c r="Q70" s="1"/>
  <c r="P68"/>
  <c r="P70" s="1"/>
  <c r="O68"/>
  <c r="O70" s="1"/>
  <c r="N68"/>
  <c r="N70" s="1"/>
  <c r="M68"/>
  <c r="M70" s="1"/>
  <c r="L68"/>
  <c r="L70" s="1"/>
  <c r="K68"/>
  <c r="K70" s="1"/>
  <c r="J68"/>
  <c r="J70" s="1"/>
  <c r="I68"/>
  <c r="I70" s="1"/>
  <c r="H68"/>
  <c r="H70" s="1"/>
  <c r="G68"/>
  <c r="G70" s="1"/>
  <c r="F68"/>
  <c r="F70" s="1"/>
  <c r="E68"/>
  <c r="E70" s="1"/>
  <c r="D68"/>
  <c r="D70" s="1"/>
  <c r="C68"/>
  <c r="C70" s="1"/>
  <c r="AF67"/>
  <c r="AE67"/>
  <c r="AD67"/>
  <c r="AC67"/>
  <c r="AB67"/>
  <c r="AA67"/>
  <c r="Z67"/>
  <c r="Y67"/>
  <c r="X67"/>
  <c r="W67"/>
  <c r="AF66"/>
  <c r="AE66"/>
  <c r="AD66"/>
  <c r="AC66"/>
  <c r="AB66"/>
  <c r="AA66"/>
  <c r="Z66"/>
  <c r="Y66"/>
  <c r="X66"/>
  <c r="W66"/>
  <c r="AF64"/>
  <c r="AE64"/>
  <c r="AD64"/>
  <c r="AC64"/>
  <c r="AB64"/>
  <c r="AA64"/>
  <c r="Z64"/>
  <c r="Y64"/>
  <c r="X64"/>
  <c r="W64"/>
  <c r="AF63"/>
  <c r="AE63"/>
  <c r="AD63"/>
  <c r="AC63"/>
  <c r="AB63"/>
  <c r="AA63"/>
  <c r="Z63"/>
  <c r="Y63"/>
  <c r="X63"/>
  <c r="W63"/>
  <c r="AF61"/>
  <c r="AE61"/>
  <c r="AD61"/>
  <c r="AC61"/>
  <c r="AB61"/>
  <c r="AA61"/>
  <c r="Z61"/>
  <c r="Y61"/>
  <c r="X61"/>
  <c r="W61"/>
  <c r="V60"/>
  <c r="V62" s="1"/>
  <c r="U60"/>
  <c r="U62" s="1"/>
  <c r="T60"/>
  <c r="T62" s="1"/>
  <c r="S60"/>
  <c r="S62" s="1"/>
  <c r="R60"/>
  <c r="R62" s="1"/>
  <c r="Q60"/>
  <c r="Q62" s="1"/>
  <c r="P60"/>
  <c r="P62" s="1"/>
  <c r="O60"/>
  <c r="O62" s="1"/>
  <c r="N60"/>
  <c r="N62" s="1"/>
  <c r="M60"/>
  <c r="M62" s="1"/>
  <c r="L60"/>
  <c r="L62" s="1"/>
  <c r="K60"/>
  <c r="K62" s="1"/>
  <c r="J60"/>
  <c r="J62" s="1"/>
  <c r="I60"/>
  <c r="I62" s="1"/>
  <c r="H60"/>
  <c r="H62" s="1"/>
  <c r="G60"/>
  <c r="G62" s="1"/>
  <c r="F60"/>
  <c r="F62" s="1"/>
  <c r="E60"/>
  <c r="E62" s="1"/>
  <c r="D60"/>
  <c r="D62" s="1"/>
  <c r="C60"/>
  <c r="C62" s="1"/>
  <c r="AF59"/>
  <c r="AE59"/>
  <c r="AD59"/>
  <c r="AC59"/>
  <c r="AB59"/>
  <c r="AA59"/>
  <c r="Z59"/>
  <c r="Y59"/>
  <c r="X59"/>
  <c r="W59"/>
  <c r="AF58"/>
  <c r="AE58"/>
  <c r="AD58"/>
  <c r="AC58"/>
  <c r="AB58"/>
  <c r="AA58"/>
  <c r="Z58"/>
  <c r="Y58"/>
  <c r="X58"/>
  <c r="W58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C55"/>
  <c r="AB55"/>
  <c r="AA55"/>
  <c r="Z55"/>
  <c r="Y55"/>
  <c r="X55"/>
  <c r="W55"/>
  <c r="AF54"/>
  <c r="AE54"/>
  <c r="AD54"/>
  <c r="AC54"/>
  <c r="AB54"/>
  <c r="AA54"/>
  <c r="Z54"/>
  <c r="Y54"/>
  <c r="X54"/>
  <c r="W54"/>
  <c r="V51"/>
  <c r="V53" s="1"/>
  <c r="U51"/>
  <c r="U53" s="1"/>
  <c r="T51"/>
  <c r="T53" s="1"/>
  <c r="S51"/>
  <c r="S53" s="1"/>
  <c r="R51"/>
  <c r="R53" s="1"/>
  <c r="Q51"/>
  <c r="Q53" s="1"/>
  <c r="P51"/>
  <c r="P53" s="1"/>
  <c r="O51"/>
  <c r="O53" s="1"/>
  <c r="N51"/>
  <c r="N53" s="1"/>
  <c r="M51"/>
  <c r="M53" s="1"/>
  <c r="L51"/>
  <c r="L53" s="1"/>
  <c r="K51"/>
  <c r="K53" s="1"/>
  <c r="J51"/>
  <c r="J53" s="1"/>
  <c r="I51"/>
  <c r="I53" s="1"/>
  <c r="H51"/>
  <c r="H53" s="1"/>
  <c r="G51"/>
  <c r="G53" s="1"/>
  <c r="F51"/>
  <c r="F53" s="1"/>
  <c r="E51"/>
  <c r="E53" s="1"/>
  <c r="D51"/>
  <c r="D53" s="1"/>
  <c r="C51"/>
  <c r="C53" s="1"/>
  <c r="AF50"/>
  <c r="AE50"/>
  <c r="AD50"/>
  <c r="AC50"/>
  <c r="AB50"/>
  <c r="AA50"/>
  <c r="AF49"/>
  <c r="AE49"/>
  <c r="AD49"/>
  <c r="AC49"/>
  <c r="AB49"/>
  <c r="AF47"/>
  <c r="AE47"/>
  <c r="AD47"/>
  <c r="AC47"/>
  <c r="AB47"/>
  <c r="AA47"/>
  <c r="V46"/>
  <c r="V48" s="1"/>
  <c r="U46"/>
  <c r="U48" s="1"/>
  <c r="T46"/>
  <c r="T48" s="1"/>
  <c r="S46"/>
  <c r="S48" s="1"/>
  <c r="R46"/>
  <c r="R48" s="1"/>
  <c r="Q46"/>
  <c r="Q48" s="1"/>
  <c r="P46"/>
  <c r="P48" s="1"/>
  <c r="O46"/>
  <c r="O48" s="1"/>
  <c r="N46"/>
  <c r="N48" s="1"/>
  <c r="M46"/>
  <c r="M48" s="1"/>
  <c r="L46"/>
  <c r="L48" s="1"/>
  <c r="K46"/>
  <c r="K48" s="1"/>
  <c r="J46"/>
  <c r="J48" s="1"/>
  <c r="I46"/>
  <c r="I48" s="1"/>
  <c r="H46"/>
  <c r="H48" s="1"/>
  <c r="G46"/>
  <c r="G48" s="1"/>
  <c r="F46"/>
  <c r="F48" s="1"/>
  <c r="E46"/>
  <c r="E48" s="1"/>
  <c r="D46"/>
  <c r="D48" s="1"/>
  <c r="C46"/>
  <c r="C48" s="1"/>
  <c r="AF45"/>
  <c r="AE45"/>
  <c r="AD45"/>
  <c r="AC45"/>
  <c r="AB45"/>
  <c r="AA45"/>
  <c r="Z45"/>
  <c r="Y45"/>
  <c r="X45"/>
  <c r="W45"/>
  <c r="AF44"/>
  <c r="AE44"/>
  <c r="AD44"/>
  <c r="AC44"/>
  <c r="AB44"/>
  <c r="AA44"/>
  <c r="Z44"/>
  <c r="Y44"/>
  <c r="X44"/>
  <c r="W44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F42"/>
  <c r="AE42"/>
  <c r="AD42"/>
  <c r="AC42"/>
  <c r="AB42"/>
  <c r="AA42"/>
  <c r="Z42"/>
  <c r="Y42"/>
  <c r="X42"/>
  <c r="W42"/>
  <c r="AF41"/>
  <c r="AE41"/>
  <c r="AD41"/>
  <c r="AC41"/>
  <c r="AB41"/>
  <c r="AA41"/>
  <c r="Z41"/>
  <c r="Y41"/>
  <c r="X41"/>
  <c r="W41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F39"/>
  <c r="AE39"/>
  <c r="AD39"/>
  <c r="AC39"/>
  <c r="AB39"/>
  <c r="AA39"/>
  <c r="Z39"/>
  <c r="Y39"/>
  <c r="X39"/>
  <c r="W39"/>
  <c r="AF38"/>
  <c r="AE38"/>
  <c r="AD38"/>
  <c r="AC38"/>
  <c r="AB38"/>
  <c r="AA38"/>
  <c r="Z38"/>
  <c r="Y38"/>
  <c r="X38"/>
  <c r="W38"/>
  <c r="AF37"/>
  <c r="AE37"/>
  <c r="AD37"/>
  <c r="AC37"/>
  <c r="AB37"/>
  <c r="AA37"/>
  <c r="Z37"/>
  <c r="Y37"/>
  <c r="X37"/>
  <c r="W37"/>
  <c r="AF35"/>
  <c r="AE35"/>
  <c r="AD35"/>
  <c r="AC35"/>
  <c r="AB35"/>
  <c r="AA35"/>
  <c r="Z35"/>
  <c r="Y35"/>
  <c r="X35"/>
  <c r="W35"/>
  <c r="V34"/>
  <c r="V36" s="1"/>
  <c r="U34"/>
  <c r="U36" s="1"/>
  <c r="T34"/>
  <c r="T36" s="1"/>
  <c r="S34"/>
  <c r="S36" s="1"/>
  <c r="R34"/>
  <c r="R36" s="1"/>
  <c r="Q34"/>
  <c r="Q36" s="1"/>
  <c r="P34"/>
  <c r="P36" s="1"/>
  <c r="O34"/>
  <c r="O36" s="1"/>
  <c r="N34"/>
  <c r="N36" s="1"/>
  <c r="M34"/>
  <c r="M36" s="1"/>
  <c r="L34"/>
  <c r="L36" s="1"/>
  <c r="K34"/>
  <c r="K36" s="1"/>
  <c r="J34"/>
  <c r="J36" s="1"/>
  <c r="I34"/>
  <c r="I36" s="1"/>
  <c r="H34"/>
  <c r="H36" s="1"/>
  <c r="G34"/>
  <c r="G36" s="1"/>
  <c r="F34"/>
  <c r="F36" s="1"/>
  <c r="E34"/>
  <c r="E36" s="1"/>
  <c r="D34"/>
  <c r="D36" s="1"/>
  <c r="C34"/>
  <c r="C36" s="1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0"/>
  <c r="AE30"/>
  <c r="AD30"/>
  <c r="AC30"/>
  <c r="AB30"/>
  <c r="AA30"/>
  <c r="Z30"/>
  <c r="Y30"/>
  <c r="X30"/>
  <c r="W30"/>
  <c r="V29"/>
  <c r="V31" s="1"/>
  <c r="U29"/>
  <c r="U31" s="1"/>
  <c r="T29"/>
  <c r="T31" s="1"/>
  <c r="S29"/>
  <c r="S31" s="1"/>
  <c r="R29"/>
  <c r="R31" s="1"/>
  <c r="Q29"/>
  <c r="Q31" s="1"/>
  <c r="P29"/>
  <c r="P31" s="1"/>
  <c r="O29"/>
  <c r="O31" s="1"/>
  <c r="N29"/>
  <c r="N31" s="1"/>
  <c r="M29"/>
  <c r="M31" s="1"/>
  <c r="L29"/>
  <c r="L31" s="1"/>
  <c r="K29"/>
  <c r="K31" s="1"/>
  <c r="J29"/>
  <c r="J31" s="1"/>
  <c r="I29"/>
  <c r="I31" s="1"/>
  <c r="H29"/>
  <c r="H31" s="1"/>
  <c r="G29"/>
  <c r="G31" s="1"/>
  <c r="F29"/>
  <c r="F31" s="1"/>
  <c r="E29"/>
  <c r="E31" s="1"/>
  <c r="D29"/>
  <c r="D31" s="1"/>
  <c r="C29"/>
  <c r="C31" s="1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3"/>
  <c r="AE23"/>
  <c r="AD23"/>
  <c r="AC23"/>
  <c r="AB23"/>
  <c r="AA23"/>
  <c r="Z23"/>
  <c r="Y23"/>
  <c r="X23"/>
  <c r="W23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W21"/>
  <c r="W20"/>
  <c r="AF18"/>
  <c r="AE18"/>
  <c r="AD18"/>
  <c r="AC18"/>
  <c r="AB18"/>
  <c r="AA18"/>
  <c r="Z18"/>
  <c r="Y18"/>
  <c r="X18"/>
  <c r="W18"/>
  <c r="V17"/>
  <c r="V19" s="1"/>
  <c r="U17"/>
  <c r="U19" s="1"/>
  <c r="T17"/>
  <c r="T19" s="1"/>
  <c r="S17"/>
  <c r="S19" s="1"/>
  <c r="R17"/>
  <c r="R19" s="1"/>
  <c r="Q17"/>
  <c r="Q19" s="1"/>
  <c r="P17"/>
  <c r="P19" s="1"/>
  <c r="O17"/>
  <c r="O19" s="1"/>
  <c r="N17"/>
  <c r="N19" s="1"/>
  <c r="M17"/>
  <c r="M19" s="1"/>
  <c r="L17"/>
  <c r="L19" s="1"/>
  <c r="K17"/>
  <c r="K19" s="1"/>
  <c r="J17"/>
  <c r="J19" s="1"/>
  <c r="I17"/>
  <c r="I19" s="1"/>
  <c r="H17"/>
  <c r="H19" s="1"/>
  <c r="G17"/>
  <c r="G19" s="1"/>
  <c r="F17"/>
  <c r="F19" s="1"/>
  <c r="E17"/>
  <c r="E19" s="1"/>
  <c r="D17"/>
  <c r="D19" s="1"/>
  <c r="C17"/>
  <c r="C19" s="1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3"/>
  <c r="AE13"/>
  <c r="AD13"/>
  <c r="AC13"/>
  <c r="AB13"/>
  <c r="AA13"/>
  <c r="Z13"/>
  <c r="Y13"/>
  <c r="X13"/>
  <c r="W13"/>
  <c r="V12"/>
  <c r="V14" s="1"/>
  <c r="U12"/>
  <c r="U14" s="1"/>
  <c r="T12"/>
  <c r="T14" s="1"/>
  <c r="S12"/>
  <c r="S14" s="1"/>
  <c r="R12"/>
  <c r="R14" s="1"/>
  <c r="Q12"/>
  <c r="Q14" s="1"/>
  <c r="P12"/>
  <c r="P14" s="1"/>
  <c r="O12"/>
  <c r="O14" s="1"/>
  <c r="N12"/>
  <c r="N14" s="1"/>
  <c r="M12"/>
  <c r="M14" s="1"/>
  <c r="L12"/>
  <c r="L14" s="1"/>
  <c r="K12"/>
  <c r="K14" s="1"/>
  <c r="J12"/>
  <c r="J14" s="1"/>
  <c r="I12"/>
  <c r="I14" s="1"/>
  <c r="H12"/>
  <c r="H14" s="1"/>
  <c r="G12"/>
  <c r="G14" s="1"/>
  <c r="F12"/>
  <c r="F14" s="1"/>
  <c r="E12"/>
  <c r="E14" s="1"/>
  <c r="D12"/>
  <c r="D14" s="1"/>
  <c r="C12"/>
  <c r="C14" s="1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7"/>
  <c r="AE7"/>
  <c r="AD7"/>
  <c r="AC7"/>
  <c r="AB7"/>
  <c r="AA7"/>
  <c r="Z7"/>
  <c r="Y7"/>
  <c r="X7"/>
  <c r="W7"/>
  <c r="V6"/>
  <c r="V8" s="1"/>
  <c r="U6"/>
  <c r="U8" s="1"/>
  <c r="T6"/>
  <c r="T8" s="1"/>
  <c r="S6"/>
  <c r="S8" s="1"/>
  <c r="R6"/>
  <c r="R8" s="1"/>
  <c r="Q6"/>
  <c r="Q8" s="1"/>
  <c r="P6"/>
  <c r="P8" s="1"/>
  <c r="O6"/>
  <c r="O8" s="1"/>
  <c r="N6"/>
  <c r="N8" s="1"/>
  <c r="M6"/>
  <c r="M8" s="1"/>
  <c r="L6"/>
  <c r="L8" s="1"/>
  <c r="K6"/>
  <c r="K8" s="1"/>
  <c r="J6"/>
  <c r="J8" s="1"/>
  <c r="I6"/>
  <c r="I8" s="1"/>
  <c r="H6"/>
  <c r="H8" s="1"/>
  <c r="G6"/>
  <c r="G8" s="1"/>
  <c r="F6"/>
  <c r="F8" s="1"/>
  <c r="E6"/>
  <c r="E8" s="1"/>
  <c r="D6"/>
  <c r="D8" s="1"/>
  <c r="C6"/>
  <c r="C8" s="1"/>
  <c r="AF5"/>
  <c r="AE5"/>
  <c r="AD5"/>
  <c r="AC5"/>
  <c r="AB5"/>
  <c r="AA5"/>
  <c r="Z5"/>
  <c r="Y5"/>
  <c r="X5"/>
  <c r="W5"/>
  <c r="AF4"/>
  <c r="AE4"/>
  <c r="AD4"/>
  <c r="AC4"/>
  <c r="AB4"/>
  <c r="AA4"/>
  <c r="Z4"/>
  <c r="Y4"/>
  <c r="X4"/>
  <c r="W4"/>
  <c r="W22" l="1"/>
  <c r="W40"/>
  <c r="Y40"/>
  <c r="AA40"/>
  <c r="AC40"/>
  <c r="AE40"/>
  <c r="X43"/>
  <c r="Z43"/>
  <c r="AB43"/>
  <c r="AD43"/>
  <c r="AF43"/>
  <c r="W91"/>
  <c r="Y91"/>
  <c r="AA91"/>
  <c r="AC91"/>
  <c r="AE91"/>
  <c r="X40"/>
  <c r="Z40"/>
  <c r="AB40"/>
  <c r="AD40"/>
  <c r="AF40"/>
  <c r="W43"/>
  <c r="Y43"/>
  <c r="AA43"/>
  <c r="AC43"/>
  <c r="AE43"/>
  <c r="X91"/>
  <c r="Z91"/>
  <c r="AB91"/>
  <c r="AD91"/>
  <c r="AF91"/>
  <c r="AF14"/>
  <c r="AF19"/>
  <c r="AF36"/>
  <c r="AF48"/>
  <c r="W8"/>
  <c r="Y8"/>
  <c r="AA8"/>
  <c r="AC8"/>
  <c r="AE8"/>
  <c r="X14"/>
  <c r="Z14"/>
  <c r="AB14"/>
  <c r="AD14"/>
  <c r="X19"/>
  <c r="Z19"/>
  <c r="AB19"/>
  <c r="AD19"/>
  <c r="W31"/>
  <c r="Y31"/>
  <c r="AA31"/>
  <c r="AC31"/>
  <c r="AE31"/>
  <c r="X36"/>
  <c r="Z36"/>
  <c r="AB36"/>
  <c r="AD36"/>
  <c r="AB48"/>
  <c r="AD48"/>
  <c r="AF8"/>
  <c r="AF31"/>
  <c r="X8"/>
  <c r="Z8"/>
  <c r="AB8"/>
  <c r="AD8"/>
  <c r="W14"/>
  <c r="Y14"/>
  <c r="AA14"/>
  <c r="AC14"/>
  <c r="AE14"/>
  <c r="W19"/>
  <c r="Y19"/>
  <c r="AA19"/>
  <c r="AC19"/>
  <c r="AE19"/>
  <c r="X31"/>
  <c r="Z31"/>
  <c r="AB31"/>
  <c r="AD31"/>
  <c r="W36"/>
  <c r="Y36"/>
  <c r="AA36"/>
  <c r="AC36"/>
  <c r="AE36"/>
  <c r="AA48"/>
  <c r="AC48"/>
  <c r="AE48"/>
  <c r="X99"/>
  <c r="Z99"/>
  <c r="AB99"/>
  <c r="AD99"/>
  <c r="AF99"/>
  <c r="X6"/>
  <c r="Z6"/>
  <c r="AB6"/>
  <c r="AD6"/>
  <c r="AF6"/>
  <c r="X12"/>
  <c r="Z12"/>
  <c r="AB12"/>
  <c r="AD12"/>
  <c r="AF12"/>
  <c r="W17"/>
  <c r="Y17"/>
  <c r="AA17"/>
  <c r="AC17"/>
  <c r="AE17"/>
  <c r="W29"/>
  <c r="Y29"/>
  <c r="AA29"/>
  <c r="AC29"/>
  <c r="AE29"/>
  <c r="X34"/>
  <c r="Z34"/>
  <c r="AB34"/>
  <c r="AD34"/>
  <c r="AF34"/>
  <c r="AB46"/>
  <c r="AD46"/>
  <c r="AF46"/>
  <c r="AB51"/>
  <c r="AD51"/>
  <c r="AF51"/>
  <c r="W62"/>
  <c r="Y62"/>
  <c r="AA62"/>
  <c r="AC62"/>
  <c r="AE62"/>
  <c r="X70"/>
  <c r="Z70"/>
  <c r="AB70"/>
  <c r="AD70"/>
  <c r="W75"/>
  <c r="Y75"/>
  <c r="AA75"/>
  <c r="AC75"/>
  <c r="AE75"/>
  <c r="X80"/>
  <c r="Z80"/>
  <c r="AB80"/>
  <c r="AD80"/>
  <c r="W85"/>
  <c r="Y85"/>
  <c r="AA85"/>
  <c r="AC85"/>
  <c r="AE85"/>
  <c r="W96"/>
  <c r="Y96"/>
  <c r="AA96"/>
  <c r="AC96"/>
  <c r="AE96"/>
  <c r="D101"/>
  <c r="F101"/>
  <c r="H101"/>
  <c r="J101"/>
  <c r="L101"/>
  <c r="N101"/>
  <c r="P101"/>
  <c r="R101"/>
  <c r="T101"/>
  <c r="V101"/>
  <c r="AF62"/>
  <c r="AF75"/>
  <c r="AF85"/>
  <c r="W99"/>
  <c r="Y99"/>
  <c r="AA99"/>
  <c r="AC99"/>
  <c r="AE99"/>
  <c r="W6"/>
  <c r="Y6"/>
  <c r="AA6"/>
  <c r="AC6"/>
  <c r="AE6"/>
  <c r="W12"/>
  <c r="Y12"/>
  <c r="AA12"/>
  <c r="AC12"/>
  <c r="AE12"/>
  <c r="X17"/>
  <c r="Z17"/>
  <c r="AB17"/>
  <c r="AD17"/>
  <c r="AF17"/>
  <c r="X29"/>
  <c r="Z29"/>
  <c r="AB29"/>
  <c r="AD29"/>
  <c r="AF29"/>
  <c r="W34"/>
  <c r="Y34"/>
  <c r="AA34"/>
  <c r="AC34"/>
  <c r="AE34"/>
  <c r="AA46"/>
  <c r="AC46"/>
  <c r="AE46"/>
  <c r="AA51"/>
  <c r="AC51"/>
  <c r="AE51"/>
  <c r="X62"/>
  <c r="Z62"/>
  <c r="AB62"/>
  <c r="AD62"/>
  <c r="W70"/>
  <c r="Y70"/>
  <c r="AA70"/>
  <c r="AC70"/>
  <c r="AE70"/>
  <c r="X75"/>
  <c r="Z75"/>
  <c r="AB75"/>
  <c r="AD75"/>
  <c r="W80"/>
  <c r="Y80"/>
  <c r="AA80"/>
  <c r="AC80"/>
  <c r="AE80"/>
  <c r="X85"/>
  <c r="Z85"/>
  <c r="AB85"/>
  <c r="AD85"/>
  <c r="X96"/>
  <c r="Z96"/>
  <c r="AB96"/>
  <c r="AD96"/>
  <c r="W60"/>
  <c r="Y60"/>
  <c r="AA60"/>
  <c r="AC60"/>
  <c r="AE60"/>
  <c r="X68"/>
  <c r="Z68"/>
  <c r="AB68"/>
  <c r="AD68"/>
  <c r="AF68"/>
  <c r="V70"/>
  <c r="W73"/>
  <c r="Y73"/>
  <c r="AA73"/>
  <c r="AC73"/>
  <c r="AE73"/>
  <c r="X78"/>
  <c r="Z78"/>
  <c r="AB78"/>
  <c r="AD78"/>
  <c r="AF78"/>
  <c r="V80"/>
  <c r="W83"/>
  <c r="Y83"/>
  <c r="AA83"/>
  <c r="AC83"/>
  <c r="AE83"/>
  <c r="X94"/>
  <c r="Z94"/>
  <c r="AB94"/>
  <c r="AD94"/>
  <c r="AF94"/>
  <c r="V96"/>
  <c r="W97"/>
  <c r="Y97"/>
  <c r="AA97"/>
  <c r="AC97"/>
  <c r="AE97"/>
  <c r="X98"/>
  <c r="Z98"/>
  <c r="AB98"/>
  <c r="AD98"/>
  <c r="AF98"/>
  <c r="X100"/>
  <c r="Z100"/>
  <c r="AB100"/>
  <c r="AD100"/>
  <c r="AF100"/>
  <c r="C101"/>
  <c r="E101"/>
  <c r="G101"/>
  <c r="I101"/>
  <c r="K101"/>
  <c r="M101"/>
  <c r="O101"/>
  <c r="Q101"/>
  <c r="S101"/>
  <c r="U101"/>
  <c r="X60"/>
  <c r="Z60"/>
  <c r="AB60"/>
  <c r="AD60"/>
  <c r="AF60"/>
  <c r="W68"/>
  <c r="Y68"/>
  <c r="AA68"/>
  <c r="AC68"/>
  <c r="AE68"/>
  <c r="X73"/>
  <c r="Z73"/>
  <c r="AB73"/>
  <c r="AD73"/>
  <c r="AF73"/>
  <c r="W78"/>
  <c r="Y78"/>
  <c r="AA78"/>
  <c r="AC78"/>
  <c r="AE78"/>
  <c r="X83"/>
  <c r="Z83"/>
  <c r="AB83"/>
  <c r="AD83"/>
  <c r="AF83"/>
  <c r="W94"/>
  <c r="Y94"/>
  <c r="AA94"/>
  <c r="AC94"/>
  <c r="AE94"/>
  <c r="X97"/>
  <c r="Z97"/>
  <c r="AB97"/>
  <c r="AD97"/>
  <c r="AF97"/>
  <c r="W98"/>
  <c r="Y98"/>
  <c r="AA98"/>
  <c r="AC98"/>
  <c r="AE98"/>
  <c r="W100"/>
  <c r="Y100"/>
  <c r="AA100"/>
  <c r="AC100"/>
  <c r="AE100"/>
  <c r="AC101" l="1"/>
  <c r="Y101"/>
  <c r="AF80"/>
  <c r="AF70"/>
  <c r="AF101"/>
  <c r="AB101"/>
  <c r="X101"/>
  <c r="AE101"/>
  <c r="AA101"/>
  <c r="W101"/>
  <c r="AF96"/>
  <c r="AD101"/>
  <c r="Z101"/>
</calcChain>
</file>

<file path=xl/comments1.xml><?xml version="1.0" encoding="utf-8"?>
<comments xmlns="http://schemas.openxmlformats.org/spreadsheetml/2006/main">
  <authors>
    <author>hjhgj</author>
  </authors>
  <commentList>
    <comment ref="A89" authorId="0">
      <text>
        <r>
          <rPr>
            <b/>
            <sz val="9"/>
            <color indexed="81"/>
            <rFont val="Tahoma"/>
            <family val="2"/>
          </rPr>
          <t>hjhgj: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<sst xmlns="http://schemas.openxmlformats.org/spreadsheetml/2006/main" count="168" uniqueCount="62">
  <si>
    <r>
      <t xml:space="preserve"> Estimates of Area of </t>
    </r>
    <r>
      <rPr>
        <b/>
        <sz val="12"/>
        <rFont val="Arial"/>
        <family val="2"/>
      </rPr>
      <t>Rice</t>
    </r>
  </si>
  <si>
    <r>
      <t xml:space="preserve"> Estimates of Produciton of </t>
    </r>
    <r>
      <rPr>
        <b/>
        <sz val="12"/>
        <rFont val="Arial"/>
        <family val="2"/>
      </rPr>
      <t>Rice</t>
    </r>
  </si>
  <si>
    <r>
      <t xml:space="preserve"> Estimates of Yield of </t>
    </r>
    <r>
      <rPr>
        <b/>
        <sz val="12"/>
        <rFont val="Arial"/>
        <family val="2"/>
      </rPr>
      <t>Rice</t>
    </r>
  </si>
  <si>
    <t>State/ UT</t>
  </si>
  <si>
    <t>Season</t>
  </si>
  <si>
    <t>Area  ( '000 Hectares)</t>
  </si>
  <si>
    <t>Production (' 000 Tonnes)</t>
  </si>
  <si>
    <t>Yield (Kg./Hectare)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</si>
  <si>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</si>
  <si>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</si>
  <si>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</si>
  <si>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</si>
  <si>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</si>
  <si>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</si>
  <si>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</si>
  <si>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</si>
  <si>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</si>
  <si>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</si>
  <si>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Andhra Pradesh</t>
  </si>
  <si>
    <t>Autumn</t>
  </si>
  <si>
    <t>Winter</t>
  </si>
  <si>
    <t>Kharif Total</t>
  </si>
  <si>
    <t xml:space="preserve">Summer  </t>
  </si>
  <si>
    <t>Total</t>
  </si>
  <si>
    <t>Arunachal Pradesh</t>
  </si>
  <si>
    <t>Kharif (Autumn)</t>
  </si>
  <si>
    <t>Assam</t>
  </si>
  <si>
    <t xml:space="preserve">Bihar                                 </t>
  </si>
  <si>
    <t>Goa</t>
  </si>
  <si>
    <t>Total Kharif</t>
  </si>
  <si>
    <t>Gujarat</t>
  </si>
  <si>
    <t xml:space="preserve">Haryana  </t>
  </si>
  <si>
    <t>Himachal Pradesh</t>
  </si>
  <si>
    <t xml:space="preserve">Jammu &amp; Kashmir  </t>
  </si>
  <si>
    <t>Kharif (Winter)</t>
  </si>
  <si>
    <t>Karnataka</t>
  </si>
  <si>
    <t>Summer</t>
  </si>
  <si>
    <t>Kerala</t>
  </si>
  <si>
    <t xml:space="preserve">Madhya Pradesh  </t>
  </si>
  <si>
    <t>Maharashtra</t>
  </si>
  <si>
    <t>Manipur</t>
  </si>
  <si>
    <t>Meghalaya</t>
  </si>
  <si>
    <t>Mizoram</t>
  </si>
  <si>
    <t>Nagaland</t>
  </si>
  <si>
    <t>(Continued)</t>
  </si>
  <si>
    <t xml:space="preserve">Orissa </t>
  </si>
  <si>
    <t>Punjab</t>
  </si>
  <si>
    <t xml:space="preserve">Rajasthan </t>
  </si>
  <si>
    <t xml:space="preserve">Sikkim  </t>
  </si>
  <si>
    <t>Tamil Nadu</t>
  </si>
  <si>
    <t xml:space="preserve">Tripura  </t>
  </si>
  <si>
    <t xml:space="preserve">Kharif Total  </t>
  </si>
  <si>
    <t xml:space="preserve">Uttar Pradesh </t>
  </si>
  <si>
    <t>West Bengal</t>
  </si>
  <si>
    <t>A &amp; N Islands</t>
  </si>
  <si>
    <t xml:space="preserve">D &amp; N Haveli  </t>
  </si>
  <si>
    <t xml:space="preserve">Delhi  </t>
  </si>
  <si>
    <t xml:space="preserve">Daman &amp; Diu  </t>
  </si>
  <si>
    <t xml:space="preserve">Pondicherry  </t>
  </si>
  <si>
    <t xml:space="preserve">All India                             </t>
  </si>
  <si>
    <t>Summer/Rabi</t>
  </si>
  <si>
    <t>(Concluded)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</si>
</sst>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64" fontId="2" fillId="0" borderId="7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horizontal="left" indent="1"/>
    </xf>
    <xf numFmtId="0" fontId="2" fillId="0" borderId="6" xfId="0" applyFont="1" applyBorder="1" applyAlignment="1">
      <alignment horizontal="left"/>
    </xf>
    <xf numFmtId="164" fontId="2" fillId="0" borderId="7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0" xfId="0" applyNumberFormat="1" applyFont="1"/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left" indent="1"/>
    </xf>
    <xf numFmtId="164" fontId="2" fillId="0" borderId="7" xfId="0" applyNumberFormat="1" applyFont="1" applyBorder="1" applyAlignment="1" applyProtection="1">
      <alignment horizontal="right"/>
    </xf>
    <xf numFmtId="164" fontId="2" fillId="0" borderId="7" xfId="0" applyNumberFormat="1" applyFont="1" applyBorder="1" applyProtection="1"/>
    <xf numFmtId="164" fontId="2" fillId="0" borderId="7" xfId="0" applyNumberFormat="1" applyFont="1" applyBorder="1"/>
    <xf numFmtId="164" fontId="2" fillId="0" borderId="7" xfId="0" applyNumberFormat="1" applyFont="1" applyBorder="1" applyAlignment="1"/>
    <xf numFmtId="164" fontId="2" fillId="0" borderId="7" xfId="1" applyNumberFormat="1" applyFont="1" applyBorder="1"/>
    <xf numFmtId="0" fontId="2" fillId="0" borderId="2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164" fontId="2" fillId="0" borderId="11" xfId="0" applyNumberFormat="1" applyFont="1" applyBorder="1" applyAlignment="1">
      <alignment horizontal="right"/>
    </xf>
    <xf numFmtId="164" fontId="2" fillId="0" borderId="11" xfId="0" applyNumberFormat="1" applyFont="1" applyBorder="1"/>
    <xf numFmtId="164" fontId="2" fillId="0" borderId="11" xfId="1" applyNumberFormat="1" applyFont="1" applyBorder="1"/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2" xfId="0" applyNumberFormat="1" applyFont="1" applyBorder="1" applyAlignment="1" applyProtection="1">
      <alignment horizontal="right"/>
    </xf>
    <xf numFmtId="164" fontId="2" fillId="0" borderId="12" xfId="0" applyNumberFormat="1" applyFont="1" applyBorder="1" applyProtection="1"/>
    <xf numFmtId="164" fontId="2" fillId="0" borderId="12" xfId="1" applyNumberFormat="1" applyFont="1" applyBorder="1"/>
    <xf numFmtId="164" fontId="2" fillId="0" borderId="12" xfId="0" applyNumberFormat="1" applyFont="1" applyBorder="1"/>
    <xf numFmtId="0" fontId="2" fillId="0" borderId="13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left" wrapText="1" indent="1"/>
    </xf>
    <xf numFmtId="0" fontId="2" fillId="0" borderId="0" xfId="0" applyFont="1" applyBorder="1" applyAlignment="1">
      <alignment horizontal="left" wrapText="1" indent="1"/>
    </xf>
    <xf numFmtId="0" fontId="2" fillId="0" borderId="7" xfId="0" applyFont="1" applyBorder="1" applyAlignment="1">
      <alignment horizontal="right"/>
    </xf>
    <xf numFmtId="0" fontId="2" fillId="0" borderId="2" xfId="0" applyFont="1" applyBorder="1" applyAlignment="1">
      <alignment horizontal="left" wrapText="1" indent="1"/>
    </xf>
    <xf numFmtId="0" fontId="2" fillId="0" borderId="7" xfId="0" applyFont="1" applyBorder="1" applyAlignment="1">
      <alignment horizontal="left"/>
    </xf>
    <xf numFmtId="1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164" fontId="2" fillId="0" borderId="13" xfId="0" applyNumberFormat="1" applyFont="1" applyBorder="1" applyAlignment="1" applyProtection="1">
      <alignment horizontal="right"/>
    </xf>
    <xf numFmtId="0" fontId="2" fillId="0" borderId="13" xfId="0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3" xfId="1" applyNumberFormat="1" applyFont="1" applyBorder="1"/>
    <xf numFmtId="164" fontId="2" fillId="0" borderId="13" xfId="0" applyNumberFormat="1" applyFont="1" applyBorder="1"/>
    <xf numFmtId="0" fontId="2" fillId="0" borderId="13" xfId="0" applyFont="1" applyBorder="1"/>
    <xf numFmtId="164" fontId="2" fillId="0" borderId="0" xfId="0" applyNumberFormat="1" applyFont="1" applyAlignment="1">
      <alignment horizontal="right"/>
    </xf>
    <xf numFmtId="164" fontId="2" fillId="0" borderId="11" xfId="0" applyNumberFormat="1" applyFont="1" applyBorder="1" applyAlignment="1" applyProtection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14" xfId="0" applyFont="1" applyBorder="1" applyAlignment="1">
      <alignment horizontal="left" indent="1"/>
    </xf>
    <xf numFmtId="0" fontId="2" fillId="0" borderId="15" xfId="0" applyFont="1" applyBorder="1" applyAlignment="1">
      <alignment horizontal="left"/>
    </xf>
    <xf numFmtId="164" fontId="2" fillId="0" borderId="16" xfId="0" applyNumberFormat="1" applyFont="1" applyBorder="1" applyAlignment="1">
      <alignment horizontal="right"/>
    </xf>
    <xf numFmtId="1" fontId="2" fillId="0" borderId="16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164" fontId="2" fillId="0" borderId="19" xfId="0" applyNumberFormat="1" applyFont="1" applyBorder="1" applyAlignment="1">
      <alignment horizontal="right"/>
    </xf>
    <xf numFmtId="1" fontId="2" fillId="0" borderId="19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quotePrefix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2"/>
  <sheetViews>
    <sheetView tabSelected="1" view="pageBreakPreview" zoomScaleNormal="80" zoomScaleSheetLayoutView="5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5"/>
  <cols>
    <col min="1" max="1" width="25.28515625" style="2" customWidth="1"/>
    <col min="2" max="2" width="16.5703125" style="2" customWidth="1"/>
    <col min="3" max="3" width="14" style="45" customWidth="1"/>
    <col min="4" max="4" width="15" style="45" customWidth="1"/>
    <col min="5" max="12" width="15" style="58" customWidth="1"/>
    <col min="13" max="21" width="14.85546875" style="2" customWidth="1"/>
    <col min="22" max="22" width="15" style="58" customWidth="1"/>
    <col min="23" max="31" width="14.5703125" style="2" customWidth="1"/>
    <col min="32" max="32" width="15" style="58" customWidth="1"/>
    <col min="33" max="16384" width="9.140625" style="2"/>
  </cols>
  <sheetData>
    <row r="1" spans="1:32" ht="27.7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1"/>
      <c r="M1" s="62" t="s">
        <v>1</v>
      </c>
      <c r="N1" s="62"/>
      <c r="O1" s="62"/>
      <c r="P1" s="62"/>
      <c r="Q1" s="62"/>
      <c r="R1" s="62"/>
      <c r="S1" s="62"/>
      <c r="T1" s="62"/>
      <c r="U1" s="62"/>
      <c r="V1" s="1"/>
      <c r="W1" s="62" t="s">
        <v>2</v>
      </c>
      <c r="X1" s="62"/>
      <c r="Y1" s="62"/>
      <c r="Z1" s="62"/>
      <c r="AA1" s="62"/>
      <c r="AB1" s="62"/>
      <c r="AC1" s="62"/>
      <c r="AD1" s="62"/>
      <c r="AE1" s="62"/>
      <c r="AF1" s="1"/>
    </row>
    <row r="2" spans="1:32" ht="20.100000000000001" customHeight="1">
      <c r="A2" s="63" t="s">
        <v>3</v>
      </c>
      <c r="B2" s="65" t="s">
        <v>4</v>
      </c>
      <c r="C2" s="67" t="s">
        <v>5</v>
      </c>
      <c r="D2" s="68"/>
      <c r="E2" s="68"/>
      <c r="F2" s="68"/>
      <c r="G2" s="68"/>
      <c r="H2" s="68"/>
      <c r="I2" s="68"/>
      <c r="J2" s="68"/>
      <c r="K2" s="68"/>
      <c r="L2" s="69"/>
      <c r="M2" s="67" t="s">
        <v>6</v>
      </c>
      <c r="N2" s="68"/>
      <c r="O2" s="68"/>
      <c r="P2" s="68"/>
      <c r="Q2" s="68"/>
      <c r="R2" s="68"/>
      <c r="S2" s="68"/>
      <c r="T2" s="68"/>
      <c r="U2" s="68"/>
      <c r="V2" s="69"/>
      <c r="W2" s="70" t="s">
        <v>7</v>
      </c>
      <c r="X2" s="70"/>
      <c r="Y2" s="70"/>
      <c r="Z2" s="70"/>
      <c r="AA2" s="70"/>
      <c r="AB2" s="70"/>
      <c r="AC2" s="70"/>
      <c r="AD2" s="70"/>
      <c r="AE2" s="70"/>
      <c r="AF2" s="70"/>
    </row>
    <row r="3" spans="1:32" ht="34.5" customHeight="1">
      <c r="A3" s="64"/>
      <c r="B3" s="66"/>
      <c r="C3" s="3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3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  <c r="W3" s="3" t="s">
        <v>8</v>
      </c>
      <c r="X3" s="4" t="s">
        <v>9</v>
      </c>
      <c r="Y3" s="4" t="s">
        <v>10</v>
      </c>
      <c r="Z3" s="4" t="s">
        <v>11</v>
      </c>
      <c r="AA3" s="4" t="s">
        <v>12</v>
      </c>
      <c r="AB3" s="4" t="s">
        <v>13</v>
      </c>
      <c r="AC3" s="4" t="s">
        <v>14</v>
      </c>
      <c r="AD3" s="4" t="s">
        <v>15</v>
      </c>
      <c r="AE3" s="4" t="s">
        <v>16</v>
      </c>
      <c r="AF3" s="4" t="s">
        <v>17</v>
      </c>
    </row>
    <row r="4" spans="1:32" ht="18.75" customHeight="1">
      <c r="A4" s="5" t="s">
        <v>18</v>
      </c>
      <c r="B4" s="6" t="s">
        <v>19</v>
      </c>
      <c r="C4" s="7">
        <v>1251.3</v>
      </c>
      <c r="D4" s="7">
        <v>1272.0999999999999</v>
      </c>
      <c r="E4" s="7">
        <v>1150</v>
      </c>
      <c r="F4" s="7">
        <v>1217.7</v>
      </c>
      <c r="G4" s="7">
        <v>1337.6</v>
      </c>
      <c r="H4" s="7">
        <v>1089.3</v>
      </c>
      <c r="I4" s="7">
        <v>188.4</v>
      </c>
      <c r="J4" s="7">
        <v>213.8</v>
      </c>
      <c r="K4" s="7">
        <v>177</v>
      </c>
      <c r="L4" s="7">
        <v>283</v>
      </c>
      <c r="M4" s="7">
        <v>2063.4</v>
      </c>
      <c r="N4" s="7">
        <v>1934.5</v>
      </c>
      <c r="O4" s="7">
        <v>1800</v>
      </c>
      <c r="P4" s="7">
        <v>1850</v>
      </c>
      <c r="Q4" s="7">
        <v>1969.2</v>
      </c>
      <c r="R4" s="7">
        <v>1713</v>
      </c>
      <c r="S4" s="7">
        <v>235.3</v>
      </c>
      <c r="T4" s="7">
        <v>376</v>
      </c>
      <c r="U4" s="7">
        <v>271.8</v>
      </c>
      <c r="V4" s="7">
        <v>450</v>
      </c>
      <c r="W4" s="8">
        <f t="shared" ref="W4:AF19" si="0">M4/C4*1000</f>
        <v>1649.0050347638457</v>
      </c>
      <c r="X4" s="8">
        <f t="shared" si="0"/>
        <v>1520.7137803631792</v>
      </c>
      <c r="Y4" s="8">
        <f t="shared" si="0"/>
        <v>1565.217391304348</v>
      </c>
      <c r="Z4" s="8">
        <f t="shared" si="0"/>
        <v>1519.2576168185924</v>
      </c>
      <c r="AA4" s="8">
        <f t="shared" si="0"/>
        <v>1472.188995215311</v>
      </c>
      <c r="AB4" s="8">
        <f t="shared" si="0"/>
        <v>1572.5695400716058</v>
      </c>
      <c r="AC4" s="8">
        <f t="shared" si="0"/>
        <v>1248.9384288747347</v>
      </c>
      <c r="AD4" s="8">
        <f t="shared" si="0"/>
        <v>1758.6529466791392</v>
      </c>
      <c r="AE4" s="8">
        <f t="shared" si="0"/>
        <v>1535.593220338983</v>
      </c>
      <c r="AF4" s="8">
        <f t="shared" si="0"/>
        <v>1590.1060070671379</v>
      </c>
    </row>
    <row r="5" spans="1:32" ht="21" customHeight="1">
      <c r="A5" s="10"/>
      <c r="B5" s="6" t="s">
        <v>20</v>
      </c>
      <c r="C5" s="7">
        <v>1299.9000000000001</v>
      </c>
      <c r="D5" s="7">
        <v>1332.8</v>
      </c>
      <c r="E5" s="7">
        <v>1200</v>
      </c>
      <c r="F5" s="7">
        <v>1284.7</v>
      </c>
      <c r="G5" s="7">
        <v>1427.4</v>
      </c>
      <c r="H5" s="7">
        <v>1231.4000000000001</v>
      </c>
      <c r="I5" s="7">
        <v>2014.6</v>
      </c>
      <c r="J5" s="7">
        <v>2270.4</v>
      </c>
      <c r="K5" s="7">
        <v>2352.4</v>
      </c>
      <c r="L5" s="7">
        <v>2547.3000000000002</v>
      </c>
      <c r="M5" s="7">
        <v>1740.7</v>
      </c>
      <c r="N5" s="7">
        <v>1533.6</v>
      </c>
      <c r="O5" s="7">
        <v>1550</v>
      </c>
      <c r="P5" s="7">
        <v>1700</v>
      </c>
      <c r="Q5" s="7">
        <v>1835</v>
      </c>
      <c r="R5" s="7">
        <v>1822.4</v>
      </c>
      <c r="S5" s="7">
        <v>2827</v>
      </c>
      <c r="T5" s="7">
        <v>3800.6</v>
      </c>
      <c r="U5" s="7">
        <v>3610.8</v>
      </c>
      <c r="V5" s="7">
        <v>4048.2</v>
      </c>
      <c r="W5" s="8">
        <f t="shared" si="0"/>
        <v>1339.1030079236864</v>
      </c>
      <c r="X5" s="8">
        <f t="shared" si="0"/>
        <v>1150.6602641056422</v>
      </c>
      <c r="Y5" s="8">
        <f t="shared" si="0"/>
        <v>1291.6666666666667</v>
      </c>
      <c r="Z5" s="8">
        <f t="shared" si="0"/>
        <v>1323.2661321709347</v>
      </c>
      <c r="AA5" s="8">
        <f t="shared" si="0"/>
        <v>1285.5541544066134</v>
      </c>
      <c r="AB5" s="8">
        <f t="shared" si="0"/>
        <v>1479.9415299658924</v>
      </c>
      <c r="AC5" s="8">
        <f t="shared" si="0"/>
        <v>1403.2562295244716</v>
      </c>
      <c r="AD5" s="8">
        <f t="shared" si="0"/>
        <v>1673.9781536293162</v>
      </c>
      <c r="AE5" s="8">
        <f t="shared" si="0"/>
        <v>1534.9430368984868</v>
      </c>
      <c r="AF5" s="8">
        <f t="shared" si="0"/>
        <v>1589.2121069367563</v>
      </c>
    </row>
    <row r="6" spans="1:32" ht="18" customHeight="1">
      <c r="A6" s="5"/>
      <c r="B6" s="6" t="s">
        <v>21</v>
      </c>
      <c r="C6" s="7">
        <f t="shared" ref="C6:V6" si="1">C4+C5</f>
        <v>2551.1999999999998</v>
      </c>
      <c r="D6" s="7">
        <f t="shared" si="1"/>
        <v>2604.8999999999996</v>
      </c>
      <c r="E6" s="7">
        <f t="shared" si="1"/>
        <v>2350</v>
      </c>
      <c r="F6" s="7">
        <f t="shared" si="1"/>
        <v>2502.4</v>
      </c>
      <c r="G6" s="7">
        <f t="shared" si="1"/>
        <v>2765</v>
      </c>
      <c r="H6" s="7">
        <f t="shared" si="1"/>
        <v>2320.6999999999998</v>
      </c>
      <c r="I6" s="7">
        <f t="shared" si="1"/>
        <v>2203</v>
      </c>
      <c r="J6" s="7">
        <f t="shared" si="1"/>
        <v>2484.2000000000003</v>
      </c>
      <c r="K6" s="7">
        <f t="shared" si="1"/>
        <v>2529.4</v>
      </c>
      <c r="L6" s="7">
        <f t="shared" si="1"/>
        <v>2830.3</v>
      </c>
      <c r="M6" s="7">
        <f t="shared" si="1"/>
        <v>3804.1000000000004</v>
      </c>
      <c r="N6" s="7">
        <f t="shared" si="1"/>
        <v>3468.1</v>
      </c>
      <c r="O6" s="7">
        <f t="shared" si="1"/>
        <v>3350</v>
      </c>
      <c r="P6" s="7">
        <f t="shared" si="1"/>
        <v>3550</v>
      </c>
      <c r="Q6" s="7">
        <f t="shared" si="1"/>
        <v>3804.2</v>
      </c>
      <c r="R6" s="7">
        <f t="shared" si="1"/>
        <v>3535.4</v>
      </c>
      <c r="S6" s="7">
        <f t="shared" si="1"/>
        <v>3062.3</v>
      </c>
      <c r="T6" s="7">
        <f t="shared" si="1"/>
        <v>4176.6000000000004</v>
      </c>
      <c r="U6" s="7">
        <f t="shared" si="1"/>
        <v>3882.6000000000004</v>
      </c>
      <c r="V6" s="7">
        <f t="shared" si="1"/>
        <v>4498.2</v>
      </c>
      <c r="W6" s="8">
        <f t="shared" si="0"/>
        <v>1491.1022264032615</v>
      </c>
      <c r="X6" s="8">
        <f t="shared" si="0"/>
        <v>1331.3754846635188</v>
      </c>
      <c r="Y6" s="8">
        <f t="shared" si="0"/>
        <v>1425.5319148936169</v>
      </c>
      <c r="Z6" s="8">
        <f t="shared" si="0"/>
        <v>1418.6381074168796</v>
      </c>
      <c r="AA6" s="8">
        <f t="shared" si="0"/>
        <v>1375.8408679927668</v>
      </c>
      <c r="AB6" s="8">
        <f t="shared" si="0"/>
        <v>1523.4196578618521</v>
      </c>
      <c r="AC6" s="8">
        <f t="shared" si="0"/>
        <v>1390.0590104403088</v>
      </c>
      <c r="AD6" s="8">
        <f t="shared" si="0"/>
        <v>1681.2655985830447</v>
      </c>
      <c r="AE6" s="8">
        <f t="shared" si="0"/>
        <v>1534.9885348303947</v>
      </c>
      <c r="AF6" s="8">
        <f t="shared" si="0"/>
        <v>1589.301487474826</v>
      </c>
    </row>
    <row r="7" spans="1:32" ht="18" customHeight="1">
      <c r="A7" s="11"/>
      <c r="B7" s="6" t="s">
        <v>22</v>
      </c>
      <c r="C7" s="7">
        <v>771.7</v>
      </c>
      <c r="D7" s="7">
        <v>794.5</v>
      </c>
      <c r="E7" s="12">
        <v>703.4</v>
      </c>
      <c r="F7" s="7">
        <v>797.7</v>
      </c>
      <c r="G7" s="7">
        <v>756.2</v>
      </c>
      <c r="H7" s="7">
        <v>720.1</v>
      </c>
      <c r="I7" s="7">
        <v>724.8</v>
      </c>
      <c r="J7" s="7">
        <v>894.1</v>
      </c>
      <c r="K7" s="7">
        <v>1024.0999999999999</v>
      </c>
      <c r="L7" s="7">
        <v>1064.2</v>
      </c>
      <c r="M7" s="7">
        <v>1048.7</v>
      </c>
      <c r="N7" s="7">
        <v>1205.7</v>
      </c>
      <c r="O7" s="13">
        <v>990.5</v>
      </c>
      <c r="P7" s="7">
        <v>1150</v>
      </c>
      <c r="Q7" s="7">
        <v>982.2</v>
      </c>
      <c r="R7" s="14">
        <v>1181.7</v>
      </c>
      <c r="S7" s="14">
        <v>1194.2</v>
      </c>
      <c r="T7" s="14">
        <v>1406.6</v>
      </c>
      <c r="U7" s="14">
        <v>1817.7</v>
      </c>
      <c r="V7" s="7">
        <v>1953.1</v>
      </c>
      <c r="W7" s="8">
        <f t="shared" si="0"/>
        <v>1358.9477776337956</v>
      </c>
      <c r="X7" s="8">
        <f t="shared" si="0"/>
        <v>1517.5582127123978</v>
      </c>
      <c r="Y7" s="8">
        <f t="shared" si="0"/>
        <v>1408.1603639465454</v>
      </c>
      <c r="Z7" s="8">
        <f t="shared" si="0"/>
        <v>1441.6447285947097</v>
      </c>
      <c r="AA7" s="8">
        <f t="shared" si="0"/>
        <v>1298.8627347262629</v>
      </c>
      <c r="AB7" s="8">
        <f t="shared" si="0"/>
        <v>1641.0220802666295</v>
      </c>
      <c r="AC7" s="8">
        <f t="shared" si="0"/>
        <v>1647.6269315673292</v>
      </c>
      <c r="AD7" s="8">
        <f t="shared" si="0"/>
        <v>1573.202102673079</v>
      </c>
      <c r="AE7" s="8">
        <f t="shared" si="0"/>
        <v>1774.9243237965045</v>
      </c>
      <c r="AF7" s="8">
        <f t="shared" si="0"/>
        <v>1835.2753241871826</v>
      </c>
    </row>
    <row r="8" spans="1:32" ht="18" customHeight="1">
      <c r="A8" s="5"/>
      <c r="B8" s="6" t="s">
        <v>23</v>
      </c>
      <c r="C8" s="12">
        <f>+C7+C6</f>
        <v>3322.8999999999996</v>
      </c>
      <c r="D8" s="12">
        <f>+D7+D6</f>
        <v>3399.3999999999996</v>
      </c>
      <c r="E8" s="12">
        <f>+E7+E6</f>
        <v>3053.4</v>
      </c>
      <c r="F8" s="15">
        <f t="shared" ref="F8:V8" si="2">F7+F6</f>
        <v>3300.1000000000004</v>
      </c>
      <c r="G8" s="15">
        <f t="shared" si="2"/>
        <v>3521.2</v>
      </c>
      <c r="H8" s="15">
        <f t="shared" si="2"/>
        <v>3040.7999999999997</v>
      </c>
      <c r="I8" s="15">
        <f t="shared" si="2"/>
        <v>2927.8</v>
      </c>
      <c r="J8" s="15">
        <f t="shared" si="2"/>
        <v>3378.3</v>
      </c>
      <c r="K8" s="15">
        <f t="shared" si="2"/>
        <v>3553.5</v>
      </c>
      <c r="L8" s="15">
        <f t="shared" si="2"/>
        <v>3894.5</v>
      </c>
      <c r="M8" s="15">
        <f t="shared" si="2"/>
        <v>4852.8</v>
      </c>
      <c r="N8" s="15">
        <f t="shared" si="2"/>
        <v>4673.8</v>
      </c>
      <c r="O8" s="15">
        <f t="shared" si="2"/>
        <v>4340.5</v>
      </c>
      <c r="P8" s="15">
        <f t="shared" si="2"/>
        <v>4700</v>
      </c>
      <c r="Q8" s="15">
        <f t="shared" si="2"/>
        <v>4786.3999999999996</v>
      </c>
      <c r="R8" s="15">
        <f t="shared" si="2"/>
        <v>4717.1000000000004</v>
      </c>
      <c r="S8" s="15">
        <f t="shared" si="2"/>
        <v>4256.5</v>
      </c>
      <c r="T8" s="15">
        <f t="shared" si="2"/>
        <v>5583.2000000000007</v>
      </c>
      <c r="U8" s="15">
        <f t="shared" si="2"/>
        <v>5700.3</v>
      </c>
      <c r="V8" s="15">
        <f t="shared" si="2"/>
        <v>6451.2999999999993</v>
      </c>
      <c r="W8" s="8">
        <f t="shared" si="0"/>
        <v>1460.4110867013756</v>
      </c>
      <c r="X8" s="8">
        <f t="shared" si="0"/>
        <v>1374.88968641525</v>
      </c>
      <c r="Y8" s="8">
        <f t="shared" si="0"/>
        <v>1421.5300975961222</v>
      </c>
      <c r="Z8" s="8">
        <f t="shared" si="0"/>
        <v>1424.199266688888</v>
      </c>
      <c r="AA8" s="8">
        <f t="shared" si="0"/>
        <v>1359.3093263660116</v>
      </c>
      <c r="AB8" s="8">
        <f t="shared" si="0"/>
        <v>1551.2694027887401</v>
      </c>
      <c r="AC8" s="8">
        <f t="shared" si="0"/>
        <v>1453.8219823758452</v>
      </c>
      <c r="AD8" s="8">
        <f t="shared" si="0"/>
        <v>1652.665541840571</v>
      </c>
      <c r="AE8" s="8">
        <f t="shared" si="0"/>
        <v>1604.1367665681723</v>
      </c>
      <c r="AF8" s="8">
        <f t="shared" si="0"/>
        <v>1656.5155989215559</v>
      </c>
    </row>
    <row r="9" spans="1:32" ht="18" customHeight="1">
      <c r="A9" s="5" t="s">
        <v>24</v>
      </c>
      <c r="B9" s="6" t="s">
        <v>25</v>
      </c>
      <c r="C9" s="7">
        <v>52.2</v>
      </c>
      <c r="D9" s="7">
        <v>52.8</v>
      </c>
      <c r="E9" s="7">
        <v>70</v>
      </c>
      <c r="F9" s="7">
        <v>54.6</v>
      </c>
      <c r="G9" s="7">
        <v>55.7</v>
      </c>
      <c r="H9" s="7">
        <v>56.7</v>
      </c>
      <c r="I9" s="7">
        <v>59.3</v>
      </c>
      <c r="J9" s="7">
        <v>62.3</v>
      </c>
      <c r="K9" s="7">
        <v>66</v>
      </c>
      <c r="L9" s="7">
        <v>67.599999999999994</v>
      </c>
      <c r="M9" s="7">
        <v>42.9</v>
      </c>
      <c r="N9" s="7">
        <v>41.9</v>
      </c>
      <c r="O9" s="13">
        <v>100</v>
      </c>
      <c r="P9" s="7">
        <v>45.2</v>
      </c>
      <c r="Q9" s="7">
        <v>47.2</v>
      </c>
      <c r="R9" s="7">
        <v>49</v>
      </c>
      <c r="S9" s="7">
        <v>52</v>
      </c>
      <c r="T9" s="7">
        <v>55</v>
      </c>
      <c r="U9" s="16">
        <v>57</v>
      </c>
      <c r="V9" s="7">
        <v>59.9</v>
      </c>
      <c r="W9" s="8">
        <f t="shared" si="0"/>
        <v>821.83908045977</v>
      </c>
      <c r="X9" s="8">
        <f t="shared" si="0"/>
        <v>793.56060606060612</v>
      </c>
      <c r="Y9" s="8">
        <f t="shared" si="0"/>
        <v>1428.5714285714287</v>
      </c>
      <c r="Z9" s="8">
        <f t="shared" si="0"/>
        <v>827.83882783882791</v>
      </c>
      <c r="AA9" s="8">
        <f t="shared" si="0"/>
        <v>847.39676840215441</v>
      </c>
      <c r="AB9" s="8">
        <f t="shared" si="0"/>
        <v>864.19753086419746</v>
      </c>
      <c r="AC9" s="8">
        <f t="shared" si="0"/>
        <v>876.89713322091063</v>
      </c>
      <c r="AD9" s="8">
        <f t="shared" si="0"/>
        <v>882.82504012841105</v>
      </c>
      <c r="AE9" s="8">
        <f t="shared" si="0"/>
        <v>863.63636363636363</v>
      </c>
      <c r="AF9" s="8">
        <f t="shared" si="0"/>
        <v>886.09467455621302</v>
      </c>
    </row>
    <row r="10" spans="1:32" ht="18" customHeight="1">
      <c r="A10" s="17" t="s">
        <v>26</v>
      </c>
      <c r="B10" s="6" t="s">
        <v>19</v>
      </c>
      <c r="C10" s="7">
        <v>486.8</v>
      </c>
      <c r="D10" s="7">
        <v>510.3</v>
      </c>
      <c r="E10" s="12">
        <v>560.79999999999995</v>
      </c>
      <c r="F10" s="7">
        <v>565.79999999999995</v>
      </c>
      <c r="G10" s="7">
        <v>527.9</v>
      </c>
      <c r="H10" s="7">
        <v>520</v>
      </c>
      <c r="I10" s="7">
        <v>538.5</v>
      </c>
      <c r="J10" s="7">
        <v>542.70000000000005</v>
      </c>
      <c r="K10" s="7">
        <v>586.9</v>
      </c>
      <c r="L10" s="7">
        <v>636.79999999999995</v>
      </c>
      <c r="M10" s="7">
        <v>278.2</v>
      </c>
      <c r="N10" s="7">
        <v>386</v>
      </c>
      <c r="O10" s="13">
        <v>413.2</v>
      </c>
      <c r="P10" s="7">
        <v>404.5</v>
      </c>
      <c r="Q10" s="7">
        <v>379.6</v>
      </c>
      <c r="R10" s="16">
        <v>319.89999999999998</v>
      </c>
      <c r="S10" s="14">
        <v>414.6</v>
      </c>
      <c r="T10" s="16">
        <v>409.1</v>
      </c>
      <c r="U10" s="16">
        <v>396.9</v>
      </c>
      <c r="V10" s="7">
        <v>477.6</v>
      </c>
      <c r="W10" s="8">
        <f t="shared" si="0"/>
        <v>571.48726376335242</v>
      </c>
      <c r="X10" s="8">
        <f t="shared" si="0"/>
        <v>756.41779345483053</v>
      </c>
      <c r="Y10" s="8">
        <f t="shared" si="0"/>
        <v>736.80456490727533</v>
      </c>
      <c r="Z10" s="8">
        <f t="shared" si="0"/>
        <v>714.91693177801358</v>
      </c>
      <c r="AA10" s="8">
        <f t="shared" si="0"/>
        <v>719.075582496685</v>
      </c>
      <c r="AB10" s="8">
        <f t="shared" si="0"/>
        <v>615.19230769230762</v>
      </c>
      <c r="AC10" s="8">
        <f t="shared" si="0"/>
        <v>769.91643454039001</v>
      </c>
      <c r="AD10" s="8">
        <f t="shared" si="0"/>
        <v>753.82347521651002</v>
      </c>
      <c r="AE10" s="8">
        <f t="shared" si="0"/>
        <v>676.26512182654631</v>
      </c>
      <c r="AF10" s="8">
        <f t="shared" si="0"/>
        <v>750.00000000000011</v>
      </c>
    </row>
    <row r="11" spans="1:32" ht="18" customHeight="1">
      <c r="A11" s="11"/>
      <c r="B11" s="6" t="s">
        <v>20</v>
      </c>
      <c r="C11" s="7">
        <v>1456.5</v>
      </c>
      <c r="D11" s="7">
        <v>1472.4</v>
      </c>
      <c r="E11" s="12">
        <v>1488.4</v>
      </c>
      <c r="F11" s="7">
        <v>1517.5</v>
      </c>
      <c r="G11" s="7">
        <v>1414.4</v>
      </c>
      <c r="H11" s="7">
        <v>1416.4</v>
      </c>
      <c r="I11" s="7">
        <v>1485.2</v>
      </c>
      <c r="J11" s="7">
        <v>1500</v>
      </c>
      <c r="K11" s="7">
        <v>1431.3</v>
      </c>
      <c r="L11" s="7">
        <v>1565.3</v>
      </c>
      <c r="M11" s="7">
        <v>1446</v>
      </c>
      <c r="N11" s="7">
        <v>1493.8</v>
      </c>
      <c r="O11" s="13">
        <v>1687.6</v>
      </c>
      <c r="P11" s="7">
        <v>1488</v>
      </c>
      <c r="Q11" s="7">
        <v>1568.4</v>
      </c>
      <c r="R11" s="16">
        <v>1541.4</v>
      </c>
      <c r="S11" s="14">
        <v>1689.4</v>
      </c>
      <c r="T11" s="16">
        <v>1601</v>
      </c>
      <c r="U11" s="16">
        <v>1539.6</v>
      </c>
      <c r="V11" s="7">
        <v>1767.3</v>
      </c>
      <c r="W11" s="8">
        <f t="shared" si="0"/>
        <v>992.79093717816681</v>
      </c>
      <c r="X11" s="8">
        <f t="shared" si="0"/>
        <v>1014.5340939961967</v>
      </c>
      <c r="Y11" s="8">
        <f t="shared" si="0"/>
        <v>1133.8349905939262</v>
      </c>
      <c r="Z11" s="8">
        <f t="shared" si="0"/>
        <v>980.56013179571664</v>
      </c>
      <c r="AA11" s="8">
        <f t="shared" si="0"/>
        <v>1108.8800904977377</v>
      </c>
      <c r="AB11" s="8">
        <f t="shared" si="0"/>
        <v>1088.2519062411748</v>
      </c>
      <c r="AC11" s="8">
        <f t="shared" si="0"/>
        <v>1137.4899003501214</v>
      </c>
      <c r="AD11" s="8">
        <f t="shared" si="0"/>
        <v>1067.3333333333333</v>
      </c>
      <c r="AE11" s="8">
        <f t="shared" si="0"/>
        <v>1075.6654789352335</v>
      </c>
      <c r="AF11" s="8">
        <f t="shared" si="0"/>
        <v>1129.0487446495881</v>
      </c>
    </row>
    <row r="12" spans="1:32" ht="18" customHeight="1">
      <c r="A12" s="11"/>
      <c r="B12" s="6" t="s">
        <v>21</v>
      </c>
      <c r="C12" s="12">
        <f>C10+C11</f>
        <v>1943.3</v>
      </c>
      <c r="D12" s="12">
        <f t="shared" ref="D12:V12" si="3">D10+D11</f>
        <v>1982.7</v>
      </c>
      <c r="E12" s="12">
        <f t="shared" si="3"/>
        <v>2049.1999999999998</v>
      </c>
      <c r="F12" s="12">
        <f t="shared" si="3"/>
        <v>2083.3000000000002</v>
      </c>
      <c r="G12" s="12">
        <f t="shared" si="3"/>
        <v>1942.3000000000002</v>
      </c>
      <c r="H12" s="12">
        <f t="shared" si="3"/>
        <v>1936.4</v>
      </c>
      <c r="I12" s="12">
        <f t="shared" si="3"/>
        <v>2023.7</v>
      </c>
      <c r="J12" s="12">
        <f t="shared" si="3"/>
        <v>2042.7</v>
      </c>
      <c r="K12" s="12">
        <f t="shared" si="3"/>
        <v>2018.1999999999998</v>
      </c>
      <c r="L12" s="12">
        <f t="shared" si="3"/>
        <v>2202.1</v>
      </c>
      <c r="M12" s="12">
        <f t="shared" si="3"/>
        <v>1724.2</v>
      </c>
      <c r="N12" s="12">
        <f t="shared" si="3"/>
        <v>1879.8</v>
      </c>
      <c r="O12" s="12">
        <f t="shared" si="3"/>
        <v>2100.7999999999997</v>
      </c>
      <c r="P12" s="12">
        <f t="shared" si="3"/>
        <v>1892.5</v>
      </c>
      <c r="Q12" s="12">
        <f t="shared" si="3"/>
        <v>1948</v>
      </c>
      <c r="R12" s="12">
        <f t="shared" si="3"/>
        <v>1861.3000000000002</v>
      </c>
      <c r="S12" s="12">
        <f t="shared" si="3"/>
        <v>2104</v>
      </c>
      <c r="T12" s="12">
        <f t="shared" si="3"/>
        <v>2010.1</v>
      </c>
      <c r="U12" s="12">
        <f t="shared" si="3"/>
        <v>1936.5</v>
      </c>
      <c r="V12" s="12">
        <f t="shared" si="3"/>
        <v>2244.9</v>
      </c>
      <c r="W12" s="8">
        <f t="shared" si="0"/>
        <v>887.25364071424895</v>
      </c>
      <c r="X12" s="8">
        <f t="shared" si="0"/>
        <v>948.10107429263121</v>
      </c>
      <c r="Y12" s="8">
        <f t="shared" si="0"/>
        <v>1025.1805582666407</v>
      </c>
      <c r="Z12" s="8">
        <f t="shared" si="0"/>
        <v>908.41453463255402</v>
      </c>
      <c r="AA12" s="8">
        <f t="shared" si="0"/>
        <v>1002.9346650877824</v>
      </c>
      <c r="AB12" s="8">
        <f t="shared" si="0"/>
        <v>961.21669076637068</v>
      </c>
      <c r="AC12" s="8">
        <f t="shared" si="0"/>
        <v>1039.6797944359341</v>
      </c>
      <c r="AD12" s="8">
        <f t="shared" si="0"/>
        <v>984.04073040583535</v>
      </c>
      <c r="AE12" s="8">
        <f t="shared" si="0"/>
        <v>959.51838271727286</v>
      </c>
      <c r="AF12" s="8">
        <f t="shared" si="0"/>
        <v>1019.4359929158531</v>
      </c>
    </row>
    <row r="13" spans="1:32" ht="18" customHeight="1">
      <c r="A13" s="11"/>
      <c r="B13" s="6" t="s">
        <v>22</v>
      </c>
      <c r="C13" s="7">
        <v>29.4</v>
      </c>
      <c r="D13" s="7">
        <v>100</v>
      </c>
      <c r="E13" s="12">
        <v>150</v>
      </c>
      <c r="F13" s="7">
        <v>160</v>
      </c>
      <c r="G13" s="7">
        <v>21.1</v>
      </c>
      <c r="H13" s="7">
        <v>31.2</v>
      </c>
      <c r="I13" s="7">
        <v>45.1</v>
      </c>
      <c r="J13" s="7">
        <v>35.1</v>
      </c>
      <c r="K13" s="7">
        <v>39.6</v>
      </c>
      <c r="L13" s="7">
        <v>38.799999999999997</v>
      </c>
      <c r="M13" s="7">
        <v>32.1</v>
      </c>
      <c r="N13" s="7">
        <v>100</v>
      </c>
      <c r="O13" s="13">
        <v>150</v>
      </c>
      <c r="P13" s="7">
        <v>165</v>
      </c>
      <c r="Q13" s="7">
        <v>32.5</v>
      </c>
      <c r="R13" s="16">
        <v>46.8</v>
      </c>
      <c r="S13" s="14">
        <v>73.099999999999994</v>
      </c>
      <c r="T13" s="16">
        <v>56.2</v>
      </c>
      <c r="U13" s="16">
        <v>47.2</v>
      </c>
      <c r="V13" s="7">
        <v>45.5</v>
      </c>
      <c r="W13" s="8">
        <f t="shared" si="0"/>
        <v>1091.8367346938776</v>
      </c>
      <c r="X13" s="8">
        <f t="shared" si="0"/>
        <v>1000</v>
      </c>
      <c r="Y13" s="8">
        <f t="shared" si="0"/>
        <v>1000</v>
      </c>
      <c r="Z13" s="8">
        <f t="shared" si="0"/>
        <v>1031.25</v>
      </c>
      <c r="AA13" s="8">
        <f t="shared" si="0"/>
        <v>1540.2843601895734</v>
      </c>
      <c r="AB13" s="8">
        <f t="shared" si="0"/>
        <v>1500</v>
      </c>
      <c r="AC13" s="8">
        <f t="shared" si="0"/>
        <v>1620.8425720620839</v>
      </c>
      <c r="AD13" s="8">
        <f t="shared" si="0"/>
        <v>1601.1396011396012</v>
      </c>
      <c r="AE13" s="8">
        <f t="shared" si="0"/>
        <v>1191.9191919191921</v>
      </c>
      <c r="AF13" s="8">
        <f t="shared" si="0"/>
        <v>1172.680412371134</v>
      </c>
    </row>
    <row r="14" spans="1:32" ht="18" customHeight="1">
      <c r="A14" s="5"/>
      <c r="B14" s="6" t="s">
        <v>23</v>
      </c>
      <c r="C14" s="12">
        <f>+C13+C12</f>
        <v>1972.7</v>
      </c>
      <c r="D14" s="12">
        <f>+D13+D12</f>
        <v>2082.6999999999998</v>
      </c>
      <c r="E14" s="12">
        <f>+E13+E12</f>
        <v>2199.1999999999998</v>
      </c>
      <c r="F14" s="7">
        <f>F13+F12</f>
        <v>2243.3000000000002</v>
      </c>
      <c r="G14" s="7">
        <f t="shared" ref="G14:U14" si="4">G13+G12</f>
        <v>1963.4</v>
      </c>
      <c r="H14" s="7">
        <f t="shared" si="4"/>
        <v>1967.6000000000001</v>
      </c>
      <c r="I14" s="7">
        <f t="shared" si="4"/>
        <v>2068.8000000000002</v>
      </c>
      <c r="J14" s="7">
        <f t="shared" si="4"/>
        <v>2077.8000000000002</v>
      </c>
      <c r="K14" s="7">
        <f t="shared" si="4"/>
        <v>2057.7999999999997</v>
      </c>
      <c r="L14" s="7">
        <f t="shared" si="4"/>
        <v>2240.9</v>
      </c>
      <c r="M14" s="7">
        <f t="shared" si="4"/>
        <v>1756.3</v>
      </c>
      <c r="N14" s="7">
        <f t="shared" si="4"/>
        <v>1979.8</v>
      </c>
      <c r="O14" s="7">
        <f t="shared" si="4"/>
        <v>2250.7999999999997</v>
      </c>
      <c r="P14" s="7">
        <f t="shared" si="4"/>
        <v>2057.5</v>
      </c>
      <c r="Q14" s="7">
        <f t="shared" si="4"/>
        <v>1980.5</v>
      </c>
      <c r="R14" s="7">
        <f t="shared" si="4"/>
        <v>1908.1000000000001</v>
      </c>
      <c r="S14" s="7">
        <f t="shared" si="4"/>
        <v>2177.1</v>
      </c>
      <c r="T14" s="7">
        <f t="shared" si="4"/>
        <v>2066.2999999999997</v>
      </c>
      <c r="U14" s="7">
        <f t="shared" si="4"/>
        <v>1983.7</v>
      </c>
      <c r="V14" s="7">
        <f>V13+V12</f>
        <v>2290.4</v>
      </c>
      <c r="W14" s="8">
        <f t="shared" si="0"/>
        <v>890.30263091194809</v>
      </c>
      <c r="X14" s="8">
        <f t="shared" si="0"/>
        <v>950.59298026600095</v>
      </c>
      <c r="Y14" s="8">
        <f t="shared" si="0"/>
        <v>1023.4630774827209</v>
      </c>
      <c r="Z14" s="8">
        <f t="shared" si="0"/>
        <v>917.17558953327682</v>
      </c>
      <c r="AA14" s="8">
        <f t="shared" si="0"/>
        <v>1008.7093816848325</v>
      </c>
      <c r="AB14" s="8">
        <f t="shared" si="0"/>
        <v>969.76011384427727</v>
      </c>
      <c r="AC14" s="8">
        <f t="shared" si="0"/>
        <v>1052.3491879350347</v>
      </c>
      <c r="AD14" s="8">
        <f t="shared" si="0"/>
        <v>994.46529983636515</v>
      </c>
      <c r="AE14" s="8">
        <f t="shared" si="0"/>
        <v>963.99066964719611</v>
      </c>
      <c r="AF14" s="8">
        <f t="shared" si="0"/>
        <v>1022.089339104824</v>
      </c>
    </row>
    <row r="15" spans="1:32" ht="18" customHeight="1">
      <c r="A15" s="17" t="s">
        <v>27</v>
      </c>
      <c r="B15" s="6" t="s">
        <v>19</v>
      </c>
      <c r="C15" s="7">
        <v>372.5</v>
      </c>
      <c r="D15" s="7">
        <v>451.5</v>
      </c>
      <c r="E15" s="12">
        <v>459</v>
      </c>
      <c r="F15" s="7">
        <v>501.5</v>
      </c>
      <c r="G15" s="7">
        <v>499.1</v>
      </c>
      <c r="H15" s="7">
        <v>487.5</v>
      </c>
      <c r="I15" s="7">
        <v>464.6</v>
      </c>
      <c r="J15" s="7">
        <v>516.9</v>
      </c>
      <c r="K15" s="7">
        <v>542.5</v>
      </c>
      <c r="L15" s="7">
        <v>598.1</v>
      </c>
      <c r="M15" s="7">
        <v>162</v>
      </c>
      <c r="N15" s="7">
        <v>231.6</v>
      </c>
      <c r="O15" s="13">
        <v>227.4</v>
      </c>
      <c r="P15" s="7">
        <v>289</v>
      </c>
      <c r="Q15" s="7">
        <v>269.7</v>
      </c>
      <c r="R15" s="16">
        <v>256.2</v>
      </c>
      <c r="S15" s="14">
        <v>231.8</v>
      </c>
      <c r="T15" s="16">
        <v>305.3</v>
      </c>
      <c r="U15" s="16">
        <v>281.60000000000002</v>
      </c>
      <c r="V15" s="7">
        <v>344.8</v>
      </c>
      <c r="W15" s="8">
        <f t="shared" si="0"/>
        <v>434.8993288590604</v>
      </c>
      <c r="X15" s="8">
        <f t="shared" si="0"/>
        <v>512.95681063122925</v>
      </c>
      <c r="Y15" s="8">
        <f t="shared" si="0"/>
        <v>495.42483660130722</v>
      </c>
      <c r="Z15" s="8">
        <f t="shared" si="0"/>
        <v>576.27118644067798</v>
      </c>
      <c r="AA15" s="8">
        <f t="shared" si="0"/>
        <v>540.37267080745335</v>
      </c>
      <c r="AB15" s="8">
        <f t="shared" si="0"/>
        <v>525.53846153846155</v>
      </c>
      <c r="AC15" s="8">
        <f t="shared" si="0"/>
        <v>498.92380542402066</v>
      </c>
      <c r="AD15" s="8">
        <f t="shared" si="0"/>
        <v>590.63648674792034</v>
      </c>
      <c r="AE15" s="8">
        <f t="shared" si="0"/>
        <v>519.07834101382491</v>
      </c>
      <c r="AF15" s="8">
        <f t="shared" si="0"/>
        <v>576.49222538037111</v>
      </c>
    </row>
    <row r="16" spans="1:32" ht="18" customHeight="1">
      <c r="A16" s="11"/>
      <c r="B16" s="6" t="s">
        <v>20</v>
      </c>
      <c r="C16" s="7">
        <v>4015.3</v>
      </c>
      <c r="D16" s="7">
        <v>4693.8999999999996</v>
      </c>
      <c r="E16" s="12">
        <v>4858.8</v>
      </c>
      <c r="F16" s="7">
        <v>4871.3999999999996</v>
      </c>
      <c r="G16" s="7">
        <v>4694.8</v>
      </c>
      <c r="H16" s="7">
        <v>4746.7</v>
      </c>
      <c r="I16" s="7">
        <v>4157.3999999999996</v>
      </c>
      <c r="J16" s="7">
        <v>4596.1000000000004</v>
      </c>
      <c r="K16" s="7">
        <v>4613.3</v>
      </c>
      <c r="L16" s="7">
        <v>4586.8999999999996</v>
      </c>
      <c r="M16" s="7">
        <v>1283.2</v>
      </c>
      <c r="N16" s="7">
        <v>4300</v>
      </c>
      <c r="O16" s="13">
        <v>4770</v>
      </c>
      <c r="P16" s="7">
        <v>3500</v>
      </c>
      <c r="Q16" s="7">
        <v>3798.6</v>
      </c>
      <c r="R16" s="16">
        <v>4853.8</v>
      </c>
      <c r="S16" s="14">
        <v>4132.7</v>
      </c>
      <c r="T16" s="16">
        <v>3766.9</v>
      </c>
      <c r="U16" s="16">
        <v>4170.8</v>
      </c>
      <c r="V16" s="7">
        <v>4422.8</v>
      </c>
      <c r="W16" s="8">
        <f t="shared" si="0"/>
        <v>319.57761562025257</v>
      </c>
      <c r="X16" s="8">
        <f t="shared" si="0"/>
        <v>916.08257525724878</v>
      </c>
      <c r="Y16" s="8">
        <f t="shared" si="0"/>
        <v>981.7238824401087</v>
      </c>
      <c r="Z16" s="8">
        <f t="shared" si="0"/>
        <v>718.47928726854707</v>
      </c>
      <c r="AA16" s="8">
        <f t="shared" si="0"/>
        <v>809.10794922041407</v>
      </c>
      <c r="AB16" s="8">
        <f t="shared" si="0"/>
        <v>1022.5630437988498</v>
      </c>
      <c r="AC16" s="8">
        <f t="shared" si="0"/>
        <v>994.05878674171367</v>
      </c>
      <c r="AD16" s="8">
        <f t="shared" si="0"/>
        <v>819.58617088401036</v>
      </c>
      <c r="AE16" s="8">
        <f t="shared" si="0"/>
        <v>904.08167689072889</v>
      </c>
      <c r="AF16" s="8">
        <f t="shared" si="0"/>
        <v>964.22420371056717</v>
      </c>
    </row>
    <row r="17" spans="1:32" ht="18" customHeight="1">
      <c r="A17" s="11"/>
      <c r="B17" s="6" t="s">
        <v>21</v>
      </c>
      <c r="C17" s="12">
        <f>C15+C16</f>
        <v>4387.8</v>
      </c>
      <c r="D17" s="12">
        <f t="shared" ref="D17:V17" si="5">D15+D16</f>
        <v>5145.3999999999996</v>
      </c>
      <c r="E17" s="12">
        <f t="shared" si="5"/>
        <v>5317.8</v>
      </c>
      <c r="F17" s="12">
        <f t="shared" si="5"/>
        <v>5372.9</v>
      </c>
      <c r="G17" s="12">
        <f t="shared" si="5"/>
        <v>5193.9000000000005</v>
      </c>
      <c r="H17" s="12">
        <f t="shared" si="5"/>
        <v>5234.2</v>
      </c>
      <c r="I17" s="12">
        <f t="shared" si="5"/>
        <v>4622</v>
      </c>
      <c r="J17" s="12">
        <f t="shared" si="5"/>
        <v>5113</v>
      </c>
      <c r="K17" s="12">
        <f t="shared" si="5"/>
        <v>5155.8</v>
      </c>
      <c r="L17" s="12">
        <f t="shared" si="5"/>
        <v>5185</v>
      </c>
      <c r="M17" s="12">
        <f t="shared" si="5"/>
        <v>1445.2</v>
      </c>
      <c r="N17" s="12">
        <f t="shared" si="5"/>
        <v>4531.6000000000004</v>
      </c>
      <c r="O17" s="12">
        <f t="shared" si="5"/>
        <v>4997.3999999999996</v>
      </c>
      <c r="P17" s="12">
        <f t="shared" si="5"/>
        <v>3789</v>
      </c>
      <c r="Q17" s="12">
        <f t="shared" si="5"/>
        <v>4068.2999999999997</v>
      </c>
      <c r="R17" s="12">
        <f t="shared" si="5"/>
        <v>5110</v>
      </c>
      <c r="S17" s="12">
        <f t="shared" si="5"/>
        <v>4364.5</v>
      </c>
      <c r="T17" s="12">
        <f t="shared" si="5"/>
        <v>4072.2000000000003</v>
      </c>
      <c r="U17" s="12">
        <f t="shared" si="5"/>
        <v>4452.4000000000005</v>
      </c>
      <c r="V17" s="12">
        <f t="shared" si="5"/>
        <v>4767.6000000000004</v>
      </c>
      <c r="W17" s="8">
        <f t="shared" si="0"/>
        <v>329.36779251561148</v>
      </c>
      <c r="X17" s="8">
        <f t="shared" si="0"/>
        <v>880.70898278073628</v>
      </c>
      <c r="Y17" s="8">
        <f t="shared" si="0"/>
        <v>939.74952047839326</v>
      </c>
      <c r="Z17" s="8">
        <f t="shared" si="0"/>
        <v>705.20575480652917</v>
      </c>
      <c r="AA17" s="8">
        <f t="shared" si="0"/>
        <v>783.28423727834559</v>
      </c>
      <c r="AB17" s="8">
        <f t="shared" si="0"/>
        <v>976.2714454931031</v>
      </c>
      <c r="AC17" s="8">
        <f t="shared" si="0"/>
        <v>944.28818693206404</v>
      </c>
      <c r="AD17" s="8">
        <f t="shared" si="0"/>
        <v>796.44044592215926</v>
      </c>
      <c r="AE17" s="8">
        <f t="shared" si="0"/>
        <v>863.57112378292413</v>
      </c>
      <c r="AF17" s="8">
        <f t="shared" si="0"/>
        <v>919.49855351976862</v>
      </c>
    </row>
    <row r="18" spans="1:32" ht="18" customHeight="1">
      <c r="A18" s="11"/>
      <c r="B18" s="6" t="s">
        <v>22</v>
      </c>
      <c r="C18" s="7">
        <v>108.1</v>
      </c>
      <c r="D18" s="7">
        <v>110</v>
      </c>
      <c r="E18" s="12">
        <v>110</v>
      </c>
      <c r="F18" s="7">
        <v>120</v>
      </c>
      <c r="G18" s="7">
        <v>80.8</v>
      </c>
      <c r="H18" s="7">
        <v>177</v>
      </c>
      <c r="I18" s="7">
        <v>93.5</v>
      </c>
      <c r="J18" s="7">
        <v>67.7</v>
      </c>
      <c r="K18" s="7">
        <v>72.5</v>
      </c>
      <c r="L18" s="7">
        <v>72.400000000000006</v>
      </c>
      <c r="M18" s="7">
        <v>200</v>
      </c>
      <c r="N18" s="7">
        <v>200</v>
      </c>
      <c r="O18" s="13">
        <v>200</v>
      </c>
      <c r="P18" s="7">
        <v>220</v>
      </c>
      <c r="Q18" s="7">
        <v>86</v>
      </c>
      <c r="R18" s="16">
        <v>163.9</v>
      </c>
      <c r="S18" s="14">
        <v>100</v>
      </c>
      <c r="T18" s="16">
        <v>85.3</v>
      </c>
      <c r="U18" s="16">
        <v>87.2</v>
      </c>
      <c r="V18" s="7">
        <v>87.6</v>
      </c>
      <c r="W18" s="8">
        <f t="shared" si="0"/>
        <v>1850.1387604070305</v>
      </c>
      <c r="X18" s="8">
        <f t="shared" si="0"/>
        <v>1818.181818181818</v>
      </c>
      <c r="Y18" s="8">
        <f t="shared" si="0"/>
        <v>1818.181818181818</v>
      </c>
      <c r="Z18" s="8">
        <f t="shared" si="0"/>
        <v>1833.3333333333333</v>
      </c>
      <c r="AA18" s="8">
        <f t="shared" si="0"/>
        <v>1064.3564356435645</v>
      </c>
      <c r="AB18" s="8">
        <f t="shared" si="0"/>
        <v>925.98870056497174</v>
      </c>
      <c r="AC18" s="8">
        <f t="shared" si="0"/>
        <v>1069.5187165775401</v>
      </c>
      <c r="AD18" s="8">
        <f t="shared" si="0"/>
        <v>1259.970457902511</v>
      </c>
      <c r="AE18" s="8">
        <f t="shared" si="0"/>
        <v>1202.7586206896551</v>
      </c>
      <c r="AF18" s="8">
        <f t="shared" si="0"/>
        <v>1209.9447513812154</v>
      </c>
    </row>
    <row r="19" spans="1:32" ht="18" customHeight="1">
      <c r="A19" s="5"/>
      <c r="B19" s="6" t="s">
        <v>23</v>
      </c>
      <c r="C19" s="12">
        <f>+C18+C17</f>
        <v>4495.9000000000005</v>
      </c>
      <c r="D19" s="12">
        <f t="shared" ref="D19:V19" si="6">+D18+D17</f>
        <v>5255.4</v>
      </c>
      <c r="E19" s="12">
        <f t="shared" si="6"/>
        <v>5427.8</v>
      </c>
      <c r="F19" s="12">
        <f t="shared" si="6"/>
        <v>5492.9</v>
      </c>
      <c r="G19" s="12">
        <f t="shared" si="6"/>
        <v>5274.7000000000007</v>
      </c>
      <c r="H19" s="12">
        <f t="shared" si="6"/>
        <v>5411.2</v>
      </c>
      <c r="I19" s="12">
        <f t="shared" si="6"/>
        <v>4715.5</v>
      </c>
      <c r="J19" s="12">
        <f t="shared" si="6"/>
        <v>5180.7</v>
      </c>
      <c r="K19" s="12">
        <f t="shared" si="6"/>
        <v>5228.3</v>
      </c>
      <c r="L19" s="12">
        <f t="shared" si="6"/>
        <v>5257.4</v>
      </c>
      <c r="M19" s="12">
        <f t="shared" si="6"/>
        <v>1645.2</v>
      </c>
      <c r="N19" s="12">
        <f t="shared" si="6"/>
        <v>4731.6000000000004</v>
      </c>
      <c r="O19" s="12">
        <f t="shared" si="6"/>
        <v>5197.3999999999996</v>
      </c>
      <c r="P19" s="12">
        <f t="shared" si="6"/>
        <v>4009</v>
      </c>
      <c r="Q19" s="12">
        <f t="shared" si="6"/>
        <v>4154.2999999999993</v>
      </c>
      <c r="R19" s="12">
        <f t="shared" si="6"/>
        <v>5273.9</v>
      </c>
      <c r="S19" s="12">
        <f t="shared" si="6"/>
        <v>4464.5</v>
      </c>
      <c r="T19" s="12">
        <f t="shared" si="6"/>
        <v>4157.5</v>
      </c>
      <c r="U19" s="12">
        <f t="shared" si="6"/>
        <v>4539.6000000000004</v>
      </c>
      <c r="V19" s="12">
        <f t="shared" si="6"/>
        <v>4855.2000000000007</v>
      </c>
      <c r="W19" s="8">
        <f t="shared" si="0"/>
        <v>365.93340599212615</v>
      </c>
      <c r="X19" s="8">
        <f t="shared" si="0"/>
        <v>900.33108802374716</v>
      </c>
      <c r="Y19" s="8">
        <f t="shared" si="0"/>
        <v>957.55186263311089</v>
      </c>
      <c r="Z19" s="8">
        <f t="shared" si="0"/>
        <v>729.85126253891394</v>
      </c>
      <c r="AA19" s="8">
        <f t="shared" si="0"/>
        <v>787.58981553453259</v>
      </c>
      <c r="AB19" s="8">
        <f t="shared" si="0"/>
        <v>974.62670017740982</v>
      </c>
      <c r="AC19" s="8">
        <f t="shared" si="0"/>
        <v>946.77128618386178</v>
      </c>
      <c r="AD19" s="8">
        <f t="shared" si="0"/>
        <v>802.49773196672265</v>
      </c>
      <c r="AE19" s="8">
        <f t="shared" si="0"/>
        <v>868.27458256029684</v>
      </c>
      <c r="AF19" s="8">
        <f t="shared" si="0"/>
        <v>923.49830714802022</v>
      </c>
    </row>
    <row r="20" spans="1:32" ht="18" hidden="1" customHeight="1">
      <c r="A20" s="17" t="s">
        <v>28</v>
      </c>
      <c r="B20" s="6" t="s">
        <v>19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6"/>
      <c r="V20" s="7"/>
      <c r="W20" s="8" t="e">
        <f t="shared" ref="W20:AF49" si="7">M20/C20*1000</f>
        <v>#DIV/0!</v>
      </c>
      <c r="X20" s="8"/>
      <c r="Y20" s="8"/>
      <c r="Z20" s="8"/>
      <c r="AA20" s="8"/>
      <c r="AB20" s="8"/>
      <c r="AC20" s="8"/>
      <c r="AD20" s="8"/>
      <c r="AE20" s="8"/>
      <c r="AF20" s="8"/>
    </row>
    <row r="21" spans="1:32" ht="18" hidden="1" customHeight="1">
      <c r="A21" s="11"/>
      <c r="B21" s="6" t="s">
        <v>20</v>
      </c>
      <c r="C21" s="7"/>
      <c r="D21" s="7"/>
      <c r="E21" s="12"/>
      <c r="F21" s="7"/>
      <c r="G21" s="7"/>
      <c r="H21" s="7"/>
      <c r="I21" s="7"/>
      <c r="J21" s="7"/>
      <c r="K21" s="7"/>
      <c r="L21" s="7"/>
      <c r="M21" s="7"/>
      <c r="N21" s="7"/>
      <c r="O21" s="13"/>
      <c r="P21" s="7"/>
      <c r="Q21" s="7"/>
      <c r="R21" s="16"/>
      <c r="S21" s="7"/>
      <c r="T21" s="16"/>
      <c r="U21" s="16"/>
      <c r="V21" s="7"/>
      <c r="W21" s="8" t="e">
        <f t="shared" si="7"/>
        <v>#DIV/0!</v>
      </c>
      <c r="X21" s="8"/>
      <c r="Y21" s="8"/>
      <c r="Z21" s="8"/>
      <c r="AA21" s="8"/>
      <c r="AB21" s="8"/>
      <c r="AC21" s="8"/>
      <c r="AD21" s="8"/>
      <c r="AE21" s="8"/>
      <c r="AF21" s="8"/>
    </row>
    <row r="22" spans="1:32" ht="18" hidden="1" customHeight="1">
      <c r="A22" s="11"/>
      <c r="B22" s="6" t="s">
        <v>29</v>
      </c>
      <c r="C22" s="12">
        <f>C21+C20</f>
        <v>0</v>
      </c>
      <c r="D22" s="12">
        <f t="shared" ref="D22:V22" si="8">D21+D20</f>
        <v>0</v>
      </c>
      <c r="E22" s="12">
        <f t="shared" si="8"/>
        <v>0</v>
      </c>
      <c r="F22" s="12">
        <f t="shared" si="8"/>
        <v>0</v>
      </c>
      <c r="G22" s="12">
        <f t="shared" si="8"/>
        <v>0</v>
      </c>
      <c r="H22" s="12">
        <f t="shared" si="8"/>
        <v>0</v>
      </c>
      <c r="I22" s="12">
        <f t="shared" si="8"/>
        <v>0</v>
      </c>
      <c r="J22" s="12">
        <f t="shared" si="8"/>
        <v>0</v>
      </c>
      <c r="K22" s="12">
        <f t="shared" si="8"/>
        <v>0</v>
      </c>
      <c r="L22" s="12">
        <f t="shared" si="8"/>
        <v>0</v>
      </c>
      <c r="M22" s="12">
        <f t="shared" si="8"/>
        <v>0</v>
      </c>
      <c r="N22" s="12">
        <f t="shared" si="8"/>
        <v>0</v>
      </c>
      <c r="O22" s="12">
        <f t="shared" si="8"/>
        <v>0</v>
      </c>
      <c r="P22" s="12">
        <f t="shared" si="8"/>
        <v>0</v>
      </c>
      <c r="Q22" s="12">
        <f t="shared" si="8"/>
        <v>0</v>
      </c>
      <c r="R22" s="12">
        <f t="shared" si="8"/>
        <v>0</v>
      </c>
      <c r="S22" s="12">
        <f t="shared" si="8"/>
        <v>0</v>
      </c>
      <c r="T22" s="12">
        <f t="shared" si="8"/>
        <v>0</v>
      </c>
      <c r="U22" s="12">
        <f t="shared" si="8"/>
        <v>0</v>
      </c>
      <c r="V22" s="12">
        <f t="shared" si="8"/>
        <v>0</v>
      </c>
      <c r="W22" s="8" t="e">
        <f t="shared" si="7"/>
        <v>#DIV/0!</v>
      </c>
      <c r="X22" s="8"/>
      <c r="Y22" s="8"/>
      <c r="Z22" s="8"/>
      <c r="AA22" s="8"/>
      <c r="AB22" s="8"/>
      <c r="AC22" s="8"/>
      <c r="AD22" s="8"/>
      <c r="AE22" s="8"/>
      <c r="AF22" s="8"/>
    </row>
    <row r="23" spans="1:32" ht="18" customHeight="1">
      <c r="A23" s="18" t="s">
        <v>30</v>
      </c>
      <c r="B23" s="6" t="s">
        <v>25</v>
      </c>
      <c r="C23" s="7">
        <v>497.3</v>
      </c>
      <c r="D23" s="7">
        <v>513.79999999999995</v>
      </c>
      <c r="E23" s="12">
        <v>489.4</v>
      </c>
      <c r="F23" s="12">
        <v>499.1</v>
      </c>
      <c r="G23" s="12">
        <v>488.6</v>
      </c>
      <c r="H23" s="12">
        <v>474.5</v>
      </c>
      <c r="I23" s="12">
        <v>405.2</v>
      </c>
      <c r="J23" s="12">
        <v>446.2</v>
      </c>
      <c r="K23" s="7">
        <v>367</v>
      </c>
      <c r="L23" s="7">
        <v>459.2</v>
      </c>
      <c r="M23" s="12">
        <v>294.3</v>
      </c>
      <c r="N23" s="12">
        <v>463.5</v>
      </c>
      <c r="O23" s="12">
        <v>230</v>
      </c>
      <c r="P23" s="7">
        <v>447.4</v>
      </c>
      <c r="Q23" s="7">
        <v>597.5</v>
      </c>
      <c r="R23" s="12">
        <v>517.5</v>
      </c>
      <c r="S23" s="12">
        <v>147.9</v>
      </c>
      <c r="T23" s="7">
        <v>467.9</v>
      </c>
      <c r="U23" s="16">
        <v>177.8</v>
      </c>
      <c r="V23" s="7">
        <v>572.20000000000005</v>
      </c>
      <c r="W23" s="8">
        <f t="shared" si="7"/>
        <v>591.79569676251765</v>
      </c>
      <c r="X23" s="8">
        <f t="shared" si="7"/>
        <v>902.10198520825236</v>
      </c>
      <c r="Y23" s="8">
        <f t="shared" si="7"/>
        <v>469.96322026971802</v>
      </c>
      <c r="Z23" s="8">
        <f t="shared" si="7"/>
        <v>896.41354437988377</v>
      </c>
      <c r="AA23" s="8">
        <f t="shared" si="7"/>
        <v>1222.8817028243961</v>
      </c>
      <c r="AB23" s="8">
        <f t="shared" si="7"/>
        <v>1090.6217070600633</v>
      </c>
      <c r="AC23" s="8">
        <f t="shared" si="7"/>
        <v>365.00493583415602</v>
      </c>
      <c r="AD23" s="8">
        <f t="shared" si="7"/>
        <v>1048.6329000448229</v>
      </c>
      <c r="AE23" s="8">
        <f t="shared" si="7"/>
        <v>484.46866485013629</v>
      </c>
      <c r="AF23" s="8">
        <f t="shared" si="7"/>
        <v>1246.0801393728225</v>
      </c>
    </row>
    <row r="24" spans="1:32" ht="18" customHeight="1">
      <c r="A24" s="18" t="s">
        <v>31</v>
      </c>
      <c r="B24" s="6" t="s">
        <v>25</v>
      </c>
      <c r="C24" s="7">
        <v>192</v>
      </c>
      <c r="D24" s="7">
        <v>217</v>
      </c>
      <c r="E24" s="12">
        <v>223</v>
      </c>
      <c r="F24" s="7">
        <v>241</v>
      </c>
      <c r="G24" s="7">
        <v>269</v>
      </c>
      <c r="H24" s="7">
        <v>291</v>
      </c>
      <c r="I24" s="7">
        <v>291</v>
      </c>
      <c r="J24" s="7">
        <v>291.8</v>
      </c>
      <c r="K24" s="7">
        <v>275.5</v>
      </c>
      <c r="L24" s="7">
        <v>303.5</v>
      </c>
      <c r="M24" s="7">
        <v>223</v>
      </c>
      <c r="N24" s="7">
        <v>287</v>
      </c>
      <c r="O24" s="13">
        <v>265</v>
      </c>
      <c r="P24" s="7">
        <v>371</v>
      </c>
      <c r="Q24" s="7">
        <v>460</v>
      </c>
      <c r="R24" s="16">
        <v>536</v>
      </c>
      <c r="S24" s="14">
        <v>462</v>
      </c>
      <c r="T24" s="16">
        <v>540</v>
      </c>
      <c r="U24" s="16">
        <v>393</v>
      </c>
      <c r="V24" s="7">
        <v>625</v>
      </c>
      <c r="W24" s="8">
        <f t="shared" si="7"/>
        <v>1161.4583333333333</v>
      </c>
      <c r="X24" s="8">
        <f t="shared" si="7"/>
        <v>1322.5806451612902</v>
      </c>
      <c r="Y24" s="8">
        <f t="shared" si="7"/>
        <v>1188.3408071748879</v>
      </c>
      <c r="Z24" s="8">
        <f t="shared" si="7"/>
        <v>1539.4190871369296</v>
      </c>
      <c r="AA24" s="8">
        <f t="shared" si="7"/>
        <v>1710.0371747211896</v>
      </c>
      <c r="AB24" s="8">
        <f t="shared" si="7"/>
        <v>1841.9243986254294</v>
      </c>
      <c r="AC24" s="8">
        <f t="shared" si="7"/>
        <v>1587.6288659793813</v>
      </c>
      <c r="AD24" s="8">
        <f t="shared" si="7"/>
        <v>1850.5825908156271</v>
      </c>
      <c r="AE24" s="8">
        <f t="shared" si="7"/>
        <v>1426.4972776769509</v>
      </c>
      <c r="AF24" s="8">
        <f t="shared" si="7"/>
        <v>2059.308072487644</v>
      </c>
    </row>
    <row r="25" spans="1:32" ht="18" customHeight="1">
      <c r="A25" s="18" t="s">
        <v>32</v>
      </c>
      <c r="B25" s="6" t="s">
        <v>25</v>
      </c>
      <c r="C25" s="7">
        <v>96.5</v>
      </c>
      <c r="D25" s="7">
        <v>97.4</v>
      </c>
      <c r="E25" s="12">
        <v>96</v>
      </c>
      <c r="F25" s="7">
        <v>97.1</v>
      </c>
      <c r="G25" s="7">
        <v>105.2</v>
      </c>
      <c r="H25" s="7">
        <v>98.1</v>
      </c>
      <c r="I25" s="7">
        <v>94.6</v>
      </c>
      <c r="J25" s="7">
        <v>96.8</v>
      </c>
      <c r="K25" s="7">
        <v>92.1</v>
      </c>
      <c r="L25" s="7">
        <v>95.4</v>
      </c>
      <c r="M25" s="7">
        <v>82.4</v>
      </c>
      <c r="N25" s="7">
        <v>110.3</v>
      </c>
      <c r="O25" s="13">
        <v>98.5</v>
      </c>
      <c r="P25" s="7">
        <v>113.8</v>
      </c>
      <c r="Q25" s="7">
        <v>123.9</v>
      </c>
      <c r="R25" s="16">
        <v>103.6</v>
      </c>
      <c r="S25" s="14">
        <v>85.7</v>
      </c>
      <c r="T25" s="16">
        <v>117.5</v>
      </c>
      <c r="U25" s="16">
        <v>96.8</v>
      </c>
      <c r="V25" s="7">
        <v>124.1</v>
      </c>
      <c r="W25" s="8">
        <f t="shared" si="7"/>
        <v>853.88601036269438</v>
      </c>
      <c r="X25" s="8">
        <f t="shared" si="7"/>
        <v>1132.4435318275152</v>
      </c>
      <c r="Y25" s="8">
        <f t="shared" si="7"/>
        <v>1026.0416666666667</v>
      </c>
      <c r="Z25" s="8">
        <f t="shared" si="7"/>
        <v>1171.9876416065911</v>
      </c>
      <c r="AA25" s="8">
        <f t="shared" si="7"/>
        <v>1177.7566539923953</v>
      </c>
      <c r="AB25" s="8">
        <f t="shared" si="7"/>
        <v>1056.065239551478</v>
      </c>
      <c r="AC25" s="8">
        <f t="shared" si="7"/>
        <v>905.91966173361527</v>
      </c>
      <c r="AD25" s="8">
        <f t="shared" si="7"/>
        <v>1213.8429752066115</v>
      </c>
      <c r="AE25" s="8">
        <f t="shared" si="7"/>
        <v>1051.0314875135723</v>
      </c>
      <c r="AF25" s="8">
        <f t="shared" si="7"/>
        <v>1300.8385744234802</v>
      </c>
    </row>
    <row r="26" spans="1:32" ht="18" customHeight="1">
      <c r="A26" s="18" t="s">
        <v>33</v>
      </c>
      <c r="B26" s="6" t="s">
        <v>34</v>
      </c>
      <c r="C26" s="7">
        <v>223.6</v>
      </c>
      <c r="D26" s="7">
        <v>226.5</v>
      </c>
      <c r="E26" s="12">
        <v>239.2</v>
      </c>
      <c r="F26" s="7">
        <v>241.3</v>
      </c>
      <c r="G26" s="7">
        <v>222.4</v>
      </c>
      <c r="H26" s="7">
        <v>212.8</v>
      </c>
      <c r="I26" s="7">
        <v>230.3</v>
      </c>
      <c r="J26" s="7">
        <v>237.1</v>
      </c>
      <c r="K26" s="7">
        <v>238</v>
      </c>
      <c r="L26" s="7">
        <v>252</v>
      </c>
      <c r="M26" s="7">
        <v>256.7</v>
      </c>
      <c r="N26" s="7">
        <v>279.60000000000002</v>
      </c>
      <c r="O26" s="13">
        <v>487.3</v>
      </c>
      <c r="P26" s="7">
        <v>482.1</v>
      </c>
      <c r="Q26" s="7">
        <v>396.9</v>
      </c>
      <c r="R26" s="16">
        <v>370.1</v>
      </c>
      <c r="S26" s="14">
        <v>342.7</v>
      </c>
      <c r="T26" s="16">
        <v>460.1</v>
      </c>
      <c r="U26" s="16">
        <v>456</v>
      </c>
      <c r="V26" s="7">
        <v>423.1</v>
      </c>
      <c r="W26" s="8">
        <f t="shared" si="7"/>
        <v>1148.0322003577817</v>
      </c>
      <c r="X26" s="8">
        <f t="shared" si="7"/>
        <v>1234.4370860927154</v>
      </c>
      <c r="Y26" s="8">
        <f t="shared" si="7"/>
        <v>2037.2073578595318</v>
      </c>
      <c r="Z26" s="8">
        <f t="shared" si="7"/>
        <v>1997.9278905926233</v>
      </c>
      <c r="AA26" s="8">
        <f t="shared" si="7"/>
        <v>1784.6223021582732</v>
      </c>
      <c r="AB26" s="8">
        <f t="shared" si="7"/>
        <v>1739.1917293233084</v>
      </c>
      <c r="AC26" s="8">
        <f t="shared" si="7"/>
        <v>1488.0590534085973</v>
      </c>
      <c r="AD26" s="8">
        <f t="shared" si="7"/>
        <v>1940.5314213412064</v>
      </c>
      <c r="AE26" s="8">
        <f t="shared" si="7"/>
        <v>1915.966386554622</v>
      </c>
      <c r="AF26" s="8">
        <f t="shared" si="7"/>
        <v>1678.968253968254</v>
      </c>
    </row>
    <row r="27" spans="1:32" ht="18" customHeight="1">
      <c r="A27" s="17" t="s">
        <v>35</v>
      </c>
      <c r="B27" s="6" t="s">
        <v>19</v>
      </c>
      <c r="C27" s="7">
        <v>680.8</v>
      </c>
      <c r="D27" s="7">
        <v>658.5</v>
      </c>
      <c r="E27" s="12">
        <v>741</v>
      </c>
      <c r="F27" s="7">
        <v>646.29999999999995</v>
      </c>
      <c r="G27" s="7">
        <v>750.6</v>
      </c>
      <c r="H27" s="7">
        <v>756.1</v>
      </c>
      <c r="I27" s="7">
        <v>809.2</v>
      </c>
      <c r="J27" s="7">
        <v>982.5</v>
      </c>
      <c r="K27" s="7">
        <v>1003.7</v>
      </c>
      <c r="L27" s="7">
        <v>1006</v>
      </c>
      <c r="M27" s="7">
        <v>944.2</v>
      </c>
      <c r="N27" s="7">
        <v>1022.5</v>
      </c>
      <c r="O27" s="13">
        <v>1111.5999999999999</v>
      </c>
      <c r="P27" s="7">
        <v>1230</v>
      </c>
      <c r="Q27" s="7">
        <v>1100.5</v>
      </c>
      <c r="R27" s="16">
        <v>1382.4</v>
      </c>
      <c r="S27" s="14">
        <v>1376.2</v>
      </c>
      <c r="T27" s="16">
        <v>1730.2</v>
      </c>
      <c r="U27" s="16">
        <v>1567.2</v>
      </c>
      <c r="V27" s="7">
        <v>1827.9</v>
      </c>
      <c r="W27" s="8">
        <f t="shared" si="7"/>
        <v>1386.8977673325501</v>
      </c>
      <c r="X27" s="8">
        <f t="shared" si="7"/>
        <v>1552.7714502657554</v>
      </c>
      <c r="Y27" s="8">
        <f t="shared" si="7"/>
        <v>1500.1349527665316</v>
      </c>
      <c r="Z27" s="8">
        <f t="shared" si="7"/>
        <v>1903.1409562122853</v>
      </c>
      <c r="AA27" s="8">
        <f t="shared" si="7"/>
        <v>1466.1604050093258</v>
      </c>
      <c r="AB27" s="8">
        <f t="shared" si="7"/>
        <v>1828.3295860335936</v>
      </c>
      <c r="AC27" s="8">
        <f t="shared" si="7"/>
        <v>1700.6920415224913</v>
      </c>
      <c r="AD27" s="8">
        <f t="shared" si="7"/>
        <v>1761.0178117048347</v>
      </c>
      <c r="AE27" s="8">
        <f t="shared" si="7"/>
        <v>1561.4227358772541</v>
      </c>
      <c r="AF27" s="8">
        <f t="shared" si="7"/>
        <v>1816.9980119284294</v>
      </c>
    </row>
    <row r="28" spans="1:32" ht="18" customHeight="1">
      <c r="A28" s="11"/>
      <c r="B28" s="6" t="s">
        <v>20</v>
      </c>
      <c r="C28" s="7">
        <v>407.9</v>
      </c>
      <c r="D28" s="7">
        <v>433.6</v>
      </c>
      <c r="E28" s="12">
        <v>383.3</v>
      </c>
      <c r="F28" s="7">
        <v>360</v>
      </c>
      <c r="G28" s="7">
        <v>309.2</v>
      </c>
      <c r="H28" s="7">
        <v>279.2</v>
      </c>
      <c r="I28" s="7">
        <v>111.9</v>
      </c>
      <c r="J28" s="7">
        <v>64</v>
      </c>
      <c r="K28" s="7">
        <v>62.7</v>
      </c>
      <c r="L28" s="7">
        <v>59.4</v>
      </c>
      <c r="M28" s="7">
        <v>645.79999999999995</v>
      </c>
      <c r="N28" s="7">
        <v>712.2</v>
      </c>
      <c r="O28" s="13">
        <v>739.5</v>
      </c>
      <c r="P28" s="7">
        <v>850</v>
      </c>
      <c r="Q28" s="7">
        <v>668.5</v>
      </c>
      <c r="R28" s="16">
        <v>579.5</v>
      </c>
      <c r="S28" s="14">
        <v>179.8</v>
      </c>
      <c r="T28" s="16">
        <v>89.8</v>
      </c>
      <c r="U28" s="16">
        <v>113.8</v>
      </c>
      <c r="V28" s="7">
        <v>106</v>
      </c>
      <c r="W28" s="8">
        <f t="shared" si="7"/>
        <v>1583.2311841137534</v>
      </c>
      <c r="X28" s="8">
        <f t="shared" si="7"/>
        <v>1642.5276752767529</v>
      </c>
      <c r="Y28" s="8">
        <f t="shared" si="7"/>
        <v>1929.2981998434645</v>
      </c>
      <c r="Z28" s="8">
        <f t="shared" si="7"/>
        <v>2361.1111111111113</v>
      </c>
      <c r="AA28" s="8">
        <f t="shared" si="7"/>
        <v>2162.0310478654592</v>
      </c>
      <c r="AB28" s="8">
        <f t="shared" si="7"/>
        <v>2075.5730659025789</v>
      </c>
      <c r="AC28" s="8">
        <f t="shared" si="7"/>
        <v>1606.7917783735479</v>
      </c>
      <c r="AD28" s="8">
        <f t="shared" si="7"/>
        <v>1403.125</v>
      </c>
      <c r="AE28" s="8">
        <f t="shared" si="7"/>
        <v>1814.9920255183411</v>
      </c>
      <c r="AF28" s="8">
        <f t="shared" si="7"/>
        <v>1784.5117845117845</v>
      </c>
    </row>
    <row r="29" spans="1:32" ht="18" customHeight="1">
      <c r="A29" s="11"/>
      <c r="B29" s="6" t="s">
        <v>21</v>
      </c>
      <c r="C29" s="7">
        <f>C27+C28</f>
        <v>1088.6999999999998</v>
      </c>
      <c r="D29" s="7">
        <f t="shared" ref="D29:V29" si="9">D27+D28</f>
        <v>1092.0999999999999</v>
      </c>
      <c r="E29" s="7">
        <f t="shared" si="9"/>
        <v>1124.3</v>
      </c>
      <c r="F29" s="7">
        <f t="shared" si="9"/>
        <v>1006.3</v>
      </c>
      <c r="G29" s="7">
        <f t="shared" si="9"/>
        <v>1059.8</v>
      </c>
      <c r="H29" s="7">
        <f t="shared" si="9"/>
        <v>1035.3</v>
      </c>
      <c r="I29" s="7">
        <f t="shared" si="9"/>
        <v>921.1</v>
      </c>
      <c r="J29" s="7">
        <f t="shared" si="9"/>
        <v>1046.5</v>
      </c>
      <c r="K29" s="7">
        <f t="shared" si="9"/>
        <v>1066.4000000000001</v>
      </c>
      <c r="L29" s="7">
        <f t="shared" si="9"/>
        <v>1065.4000000000001</v>
      </c>
      <c r="M29" s="7">
        <f t="shared" si="9"/>
        <v>1590</v>
      </c>
      <c r="N29" s="7">
        <f t="shared" si="9"/>
        <v>1734.7</v>
      </c>
      <c r="O29" s="7">
        <f t="shared" si="9"/>
        <v>1851.1</v>
      </c>
      <c r="P29" s="7">
        <f t="shared" si="9"/>
        <v>2080</v>
      </c>
      <c r="Q29" s="7">
        <f t="shared" si="9"/>
        <v>1769</v>
      </c>
      <c r="R29" s="7">
        <f t="shared" si="9"/>
        <v>1961.9</v>
      </c>
      <c r="S29" s="7">
        <f t="shared" si="9"/>
        <v>1556</v>
      </c>
      <c r="T29" s="7">
        <f t="shared" si="9"/>
        <v>1820</v>
      </c>
      <c r="U29" s="7">
        <f t="shared" si="9"/>
        <v>1681</v>
      </c>
      <c r="V29" s="7">
        <f t="shared" si="9"/>
        <v>1933.9</v>
      </c>
      <c r="W29" s="8">
        <f t="shared" si="7"/>
        <v>1460.457426288234</v>
      </c>
      <c r="X29" s="8">
        <f t="shared" si="7"/>
        <v>1588.4076549766505</v>
      </c>
      <c r="Y29" s="8">
        <f t="shared" si="7"/>
        <v>1646.4466779329362</v>
      </c>
      <c r="Z29" s="8">
        <f t="shared" si="7"/>
        <v>2066.9780383583425</v>
      </c>
      <c r="AA29" s="8">
        <f t="shared" si="7"/>
        <v>1669.1828646914512</v>
      </c>
      <c r="AB29" s="8">
        <f t="shared" si="7"/>
        <v>1895.0062783734186</v>
      </c>
      <c r="AC29" s="8">
        <f t="shared" si="7"/>
        <v>1689.2845510802301</v>
      </c>
      <c r="AD29" s="8">
        <f t="shared" si="7"/>
        <v>1739.1304347826087</v>
      </c>
      <c r="AE29" s="8">
        <f t="shared" si="7"/>
        <v>1576.3315828957238</v>
      </c>
      <c r="AF29" s="8">
        <f t="shared" si="7"/>
        <v>1815.1867843063637</v>
      </c>
    </row>
    <row r="30" spans="1:32" ht="18" customHeight="1">
      <c r="A30" s="11"/>
      <c r="B30" s="6" t="s">
        <v>36</v>
      </c>
      <c r="C30" s="12">
        <v>35.1</v>
      </c>
      <c r="D30" s="12">
        <v>42.7</v>
      </c>
      <c r="E30" s="12">
        <v>68.3</v>
      </c>
      <c r="F30" s="7">
        <v>100</v>
      </c>
      <c r="G30" s="7">
        <v>100</v>
      </c>
      <c r="H30" s="7">
        <v>84.8</v>
      </c>
      <c r="I30" s="7">
        <v>89.3</v>
      </c>
      <c r="J30" s="7">
        <v>103.7</v>
      </c>
      <c r="K30" s="7">
        <v>106.6</v>
      </c>
      <c r="L30" s="7">
        <v>128.30000000000001</v>
      </c>
      <c r="M30" s="7">
        <v>46.2</v>
      </c>
      <c r="N30" s="7">
        <v>62.2</v>
      </c>
      <c r="O30" s="7">
        <v>150</v>
      </c>
      <c r="P30" s="7">
        <v>210</v>
      </c>
      <c r="Q30" s="7">
        <v>183.9</v>
      </c>
      <c r="R30" s="7">
        <v>135.19999999999999</v>
      </c>
      <c r="S30" s="7">
        <v>192.8</v>
      </c>
      <c r="T30" s="7">
        <v>311</v>
      </c>
      <c r="U30" s="7">
        <v>304.5</v>
      </c>
      <c r="V30" s="7">
        <v>324.8</v>
      </c>
      <c r="W30" s="8">
        <f t="shared" si="7"/>
        <v>1316.2393162393162</v>
      </c>
      <c r="X30" s="8">
        <f t="shared" si="7"/>
        <v>1456.6744730679156</v>
      </c>
      <c r="Y30" s="8">
        <f t="shared" si="7"/>
        <v>2196.1932650073204</v>
      </c>
      <c r="Z30" s="8">
        <f t="shared" si="7"/>
        <v>2100</v>
      </c>
      <c r="AA30" s="8">
        <f t="shared" si="7"/>
        <v>1839</v>
      </c>
      <c r="AB30" s="8">
        <f t="shared" si="7"/>
        <v>1594.3396226415093</v>
      </c>
      <c r="AC30" s="8">
        <f t="shared" si="7"/>
        <v>2159.0145576707728</v>
      </c>
      <c r="AD30" s="8">
        <f t="shared" si="7"/>
        <v>2999.0356798457087</v>
      </c>
      <c r="AE30" s="8">
        <f t="shared" si="7"/>
        <v>2856.4727954971859</v>
      </c>
      <c r="AF30" s="8">
        <f t="shared" si="7"/>
        <v>2531.5666406858923</v>
      </c>
    </row>
    <row r="31" spans="1:32" ht="18" customHeight="1">
      <c r="A31" s="5"/>
      <c r="B31" s="6" t="s">
        <v>23</v>
      </c>
      <c r="C31" s="12">
        <f>C29+C30</f>
        <v>1123.7999999999997</v>
      </c>
      <c r="D31" s="12">
        <f t="shared" ref="D31:V31" si="10">D29+D30</f>
        <v>1134.8</v>
      </c>
      <c r="E31" s="12">
        <f t="shared" si="10"/>
        <v>1192.5999999999999</v>
      </c>
      <c r="F31" s="12">
        <f t="shared" si="10"/>
        <v>1106.3</v>
      </c>
      <c r="G31" s="12">
        <f t="shared" si="10"/>
        <v>1159.8</v>
      </c>
      <c r="H31" s="12">
        <f t="shared" si="10"/>
        <v>1120.0999999999999</v>
      </c>
      <c r="I31" s="12">
        <f t="shared" si="10"/>
        <v>1010.4</v>
      </c>
      <c r="J31" s="12">
        <f t="shared" si="10"/>
        <v>1150.2</v>
      </c>
      <c r="K31" s="12">
        <f t="shared" si="10"/>
        <v>1173</v>
      </c>
      <c r="L31" s="12">
        <f t="shared" si="10"/>
        <v>1193.7</v>
      </c>
      <c r="M31" s="12">
        <f t="shared" si="10"/>
        <v>1636.2</v>
      </c>
      <c r="N31" s="12">
        <f t="shared" si="10"/>
        <v>1796.9</v>
      </c>
      <c r="O31" s="12">
        <f t="shared" si="10"/>
        <v>2001.1</v>
      </c>
      <c r="P31" s="12">
        <f t="shared" si="10"/>
        <v>2290</v>
      </c>
      <c r="Q31" s="12">
        <f t="shared" si="10"/>
        <v>1952.9</v>
      </c>
      <c r="R31" s="12">
        <f t="shared" si="10"/>
        <v>2097.1</v>
      </c>
      <c r="S31" s="12">
        <f t="shared" si="10"/>
        <v>1748.8</v>
      </c>
      <c r="T31" s="12">
        <f t="shared" si="10"/>
        <v>2131</v>
      </c>
      <c r="U31" s="12">
        <f t="shared" si="10"/>
        <v>1985.5</v>
      </c>
      <c r="V31" s="12">
        <f t="shared" si="10"/>
        <v>2258.7000000000003</v>
      </c>
      <c r="W31" s="8">
        <f t="shared" si="7"/>
        <v>1455.9530165509882</v>
      </c>
      <c r="X31" s="8">
        <f t="shared" si="7"/>
        <v>1583.4508283397956</v>
      </c>
      <c r="Y31" s="8">
        <f t="shared" si="7"/>
        <v>1677.9305718598021</v>
      </c>
      <c r="Z31" s="8">
        <f t="shared" si="7"/>
        <v>2069.9629395281568</v>
      </c>
      <c r="AA31" s="8">
        <f t="shared" si="7"/>
        <v>1683.8247973788584</v>
      </c>
      <c r="AB31" s="8">
        <f t="shared" si="7"/>
        <v>1872.243549683064</v>
      </c>
      <c r="AC31" s="8">
        <f t="shared" si="7"/>
        <v>1730.7996832937451</v>
      </c>
      <c r="AD31" s="8">
        <f t="shared" si="7"/>
        <v>1852.7212658668057</v>
      </c>
      <c r="AE31" s="8">
        <f t="shared" si="7"/>
        <v>1692.6683716965047</v>
      </c>
      <c r="AF31" s="8">
        <f t="shared" si="7"/>
        <v>1892.1839658205581</v>
      </c>
    </row>
    <row r="32" spans="1:32" ht="18" customHeight="1">
      <c r="A32" s="17" t="s">
        <v>37</v>
      </c>
      <c r="B32" s="6" t="s">
        <v>19</v>
      </c>
      <c r="C32" s="7">
        <v>395.1</v>
      </c>
      <c r="D32" s="7">
        <v>399</v>
      </c>
      <c r="E32" s="12">
        <v>394.9</v>
      </c>
      <c r="F32" s="7">
        <v>393.7</v>
      </c>
      <c r="G32" s="7">
        <v>394.8</v>
      </c>
      <c r="H32" s="7">
        <v>395.3</v>
      </c>
      <c r="I32" s="7">
        <v>391.9</v>
      </c>
      <c r="J32" s="7">
        <v>392.8</v>
      </c>
      <c r="K32" s="7">
        <v>394.9</v>
      </c>
      <c r="L32" s="7">
        <v>397.3</v>
      </c>
      <c r="M32" s="7">
        <v>498.2</v>
      </c>
      <c r="N32" s="7">
        <v>521</v>
      </c>
      <c r="O32" s="13">
        <v>521.29999999999995</v>
      </c>
      <c r="P32" s="7">
        <v>521.4</v>
      </c>
      <c r="Q32" s="7">
        <v>538.9</v>
      </c>
      <c r="R32" s="16">
        <v>552.20000000000005</v>
      </c>
      <c r="S32" s="14">
        <v>576.20000000000005</v>
      </c>
      <c r="T32" s="16">
        <v>605.6</v>
      </c>
      <c r="U32" s="16">
        <v>535.5</v>
      </c>
      <c r="V32" s="7">
        <v>585.1</v>
      </c>
      <c r="W32" s="8">
        <f t="shared" si="7"/>
        <v>1260.9465957985319</v>
      </c>
      <c r="X32" s="8">
        <f t="shared" si="7"/>
        <v>1305.7644110275689</v>
      </c>
      <c r="Y32" s="8">
        <f t="shared" si="7"/>
        <v>1320.0810331729551</v>
      </c>
      <c r="Z32" s="8">
        <f t="shared" si="7"/>
        <v>1324.3586487172975</v>
      </c>
      <c r="AA32" s="8">
        <f t="shared" si="7"/>
        <v>1364.9949341438703</v>
      </c>
      <c r="AB32" s="8">
        <f t="shared" si="7"/>
        <v>1396.9137364027322</v>
      </c>
      <c r="AC32" s="8">
        <f t="shared" si="7"/>
        <v>1470.2730288338864</v>
      </c>
      <c r="AD32" s="8">
        <f t="shared" si="7"/>
        <v>1541.7515274949083</v>
      </c>
      <c r="AE32" s="8">
        <f t="shared" si="7"/>
        <v>1356.0395036718157</v>
      </c>
      <c r="AF32" s="8">
        <f t="shared" si="7"/>
        <v>1472.6906619682861</v>
      </c>
    </row>
    <row r="33" spans="1:32" ht="18" customHeight="1">
      <c r="A33" s="11"/>
      <c r="B33" s="6" t="s">
        <v>20</v>
      </c>
      <c r="C33" s="19">
        <v>327.2</v>
      </c>
      <c r="D33" s="19">
        <v>327.39999999999998</v>
      </c>
      <c r="E33" s="19">
        <v>380.6</v>
      </c>
      <c r="F33" s="19">
        <v>382.2</v>
      </c>
      <c r="G33" s="19">
        <v>382</v>
      </c>
      <c r="H33" s="19">
        <v>382</v>
      </c>
      <c r="I33" s="19">
        <v>382.2</v>
      </c>
      <c r="J33" s="19">
        <v>381</v>
      </c>
      <c r="K33" s="19">
        <v>384.8</v>
      </c>
      <c r="L33" s="19">
        <v>383.7</v>
      </c>
      <c r="M33" s="19">
        <v>471.1</v>
      </c>
      <c r="N33" s="19">
        <v>470.1</v>
      </c>
      <c r="O33" s="20">
        <v>571.70000000000005</v>
      </c>
      <c r="P33" s="19">
        <v>537.5</v>
      </c>
      <c r="Q33" s="19">
        <v>566.9</v>
      </c>
      <c r="R33" s="21">
        <v>596.79999999999995</v>
      </c>
      <c r="S33" s="20">
        <v>609.20000000000005</v>
      </c>
      <c r="T33" s="21">
        <v>507.8</v>
      </c>
      <c r="U33" s="21">
        <v>602.20000000000005</v>
      </c>
      <c r="V33" s="19">
        <v>588.79999999999995</v>
      </c>
      <c r="W33" s="8">
        <f t="shared" si="7"/>
        <v>1439.79217603912</v>
      </c>
      <c r="X33" s="8">
        <f t="shared" si="7"/>
        <v>1435.8582773365915</v>
      </c>
      <c r="Y33" s="8">
        <f t="shared" si="7"/>
        <v>1502.1019442984762</v>
      </c>
      <c r="Z33" s="8">
        <f t="shared" si="7"/>
        <v>1406.3317634746206</v>
      </c>
      <c r="AA33" s="8">
        <f t="shared" si="7"/>
        <v>1484.0314136125653</v>
      </c>
      <c r="AB33" s="8">
        <f t="shared" si="7"/>
        <v>1562.303664921466</v>
      </c>
      <c r="AC33" s="8">
        <f t="shared" si="7"/>
        <v>1593.9298796441653</v>
      </c>
      <c r="AD33" s="8">
        <f t="shared" si="7"/>
        <v>1332.8083989501313</v>
      </c>
      <c r="AE33" s="8">
        <f t="shared" si="7"/>
        <v>1564.968814968815</v>
      </c>
      <c r="AF33" s="8">
        <f t="shared" si="7"/>
        <v>1534.5321866041177</v>
      </c>
    </row>
    <row r="34" spans="1:32" ht="18" customHeight="1">
      <c r="A34" s="11"/>
      <c r="B34" s="22" t="s">
        <v>21</v>
      </c>
      <c r="C34" s="7">
        <f>C32+C33</f>
        <v>722.3</v>
      </c>
      <c r="D34" s="7">
        <f t="shared" ref="D34:V34" si="11">D32+D33</f>
        <v>726.4</v>
      </c>
      <c r="E34" s="7">
        <f t="shared" si="11"/>
        <v>775.5</v>
      </c>
      <c r="F34" s="7">
        <f t="shared" si="11"/>
        <v>775.9</v>
      </c>
      <c r="G34" s="7">
        <f t="shared" si="11"/>
        <v>776.8</v>
      </c>
      <c r="H34" s="7">
        <f t="shared" si="11"/>
        <v>777.3</v>
      </c>
      <c r="I34" s="7">
        <f t="shared" si="11"/>
        <v>774.09999999999991</v>
      </c>
      <c r="J34" s="7">
        <f t="shared" si="11"/>
        <v>773.8</v>
      </c>
      <c r="K34" s="7">
        <f t="shared" si="11"/>
        <v>779.7</v>
      </c>
      <c r="L34" s="7">
        <f t="shared" si="11"/>
        <v>781</v>
      </c>
      <c r="M34" s="7">
        <f t="shared" si="11"/>
        <v>969.3</v>
      </c>
      <c r="N34" s="7">
        <f t="shared" si="11"/>
        <v>991.1</v>
      </c>
      <c r="O34" s="7">
        <f t="shared" si="11"/>
        <v>1093</v>
      </c>
      <c r="P34" s="7">
        <f t="shared" si="11"/>
        <v>1058.9000000000001</v>
      </c>
      <c r="Q34" s="7">
        <f t="shared" si="11"/>
        <v>1105.8</v>
      </c>
      <c r="R34" s="7">
        <f t="shared" si="11"/>
        <v>1149</v>
      </c>
      <c r="S34" s="7">
        <f t="shared" si="11"/>
        <v>1185.4000000000001</v>
      </c>
      <c r="T34" s="7">
        <f t="shared" si="11"/>
        <v>1113.4000000000001</v>
      </c>
      <c r="U34" s="7">
        <f t="shared" si="11"/>
        <v>1137.7</v>
      </c>
      <c r="V34" s="7">
        <f t="shared" si="11"/>
        <v>1173.9000000000001</v>
      </c>
      <c r="W34" s="23">
        <f t="shared" si="7"/>
        <v>1341.9631731967327</v>
      </c>
      <c r="X34" s="8">
        <f t="shared" si="7"/>
        <v>1364.3997797356828</v>
      </c>
      <c r="Y34" s="8">
        <f t="shared" si="7"/>
        <v>1409.4132817537072</v>
      </c>
      <c r="Z34" s="8">
        <f t="shared" si="7"/>
        <v>1364.7377239334967</v>
      </c>
      <c r="AA34" s="8">
        <f t="shared" si="7"/>
        <v>1423.5324407826984</v>
      </c>
      <c r="AB34" s="8">
        <f t="shared" si="7"/>
        <v>1478.193747587804</v>
      </c>
      <c r="AC34" s="8">
        <f t="shared" si="7"/>
        <v>1531.3267019764892</v>
      </c>
      <c r="AD34" s="8">
        <f t="shared" si="7"/>
        <v>1438.8730938226934</v>
      </c>
      <c r="AE34" s="8">
        <f t="shared" si="7"/>
        <v>1459.1509554957033</v>
      </c>
      <c r="AF34" s="8">
        <f t="shared" si="7"/>
        <v>1503.0729833546736</v>
      </c>
    </row>
    <row r="35" spans="1:32" ht="18" customHeight="1">
      <c r="A35" s="11"/>
      <c r="B35" s="6" t="s">
        <v>36</v>
      </c>
      <c r="C35" s="24">
        <v>77.099999999999994</v>
      </c>
      <c r="D35" s="24">
        <v>83.1</v>
      </c>
      <c r="E35" s="25">
        <v>150</v>
      </c>
      <c r="F35" s="24">
        <v>96.7</v>
      </c>
      <c r="G35" s="24">
        <v>98</v>
      </c>
      <c r="H35" s="24">
        <v>97.9</v>
      </c>
      <c r="I35" s="24">
        <v>99.6</v>
      </c>
      <c r="J35" s="24">
        <v>100.9</v>
      </c>
      <c r="K35" s="24">
        <v>101.7</v>
      </c>
      <c r="L35" s="24">
        <v>104</v>
      </c>
      <c r="M35" s="24">
        <v>114.8</v>
      </c>
      <c r="N35" s="24">
        <v>132.80000000000001</v>
      </c>
      <c r="O35" s="26">
        <v>307</v>
      </c>
      <c r="P35" s="24">
        <v>156</v>
      </c>
      <c r="Q35" s="24">
        <v>192.2</v>
      </c>
      <c r="R35" s="27">
        <v>202.7</v>
      </c>
      <c r="S35" s="28">
        <v>191</v>
      </c>
      <c r="T35" s="27">
        <v>143.69999999999999</v>
      </c>
      <c r="U35" s="27">
        <v>196.2</v>
      </c>
      <c r="V35" s="24">
        <v>191</v>
      </c>
      <c r="W35" s="8">
        <f t="shared" si="7"/>
        <v>1488.9753566796369</v>
      </c>
      <c r="X35" s="8">
        <f t="shared" si="7"/>
        <v>1598.0746089049339</v>
      </c>
      <c r="Y35" s="8">
        <f t="shared" si="7"/>
        <v>2046.666666666667</v>
      </c>
      <c r="Z35" s="8">
        <f t="shared" si="7"/>
        <v>1613.2368148914168</v>
      </c>
      <c r="AA35" s="8">
        <f t="shared" si="7"/>
        <v>1961.2244897959183</v>
      </c>
      <c r="AB35" s="8">
        <f t="shared" si="7"/>
        <v>2070.4800817160367</v>
      </c>
      <c r="AC35" s="8">
        <f t="shared" si="7"/>
        <v>1917.6706827309238</v>
      </c>
      <c r="AD35" s="8">
        <f t="shared" si="7"/>
        <v>1424.1823587710603</v>
      </c>
      <c r="AE35" s="8">
        <f t="shared" si="7"/>
        <v>1929.2035398230087</v>
      </c>
      <c r="AF35" s="8">
        <f t="shared" si="7"/>
        <v>1836.5384615384614</v>
      </c>
    </row>
    <row r="36" spans="1:32" ht="18" customHeight="1">
      <c r="A36" s="5"/>
      <c r="B36" s="6" t="s">
        <v>23</v>
      </c>
      <c r="C36" s="12">
        <f>C35+C34</f>
        <v>799.4</v>
      </c>
      <c r="D36" s="12">
        <f t="shared" ref="D36:V36" si="12">D35+D34</f>
        <v>809.5</v>
      </c>
      <c r="E36" s="12">
        <f t="shared" si="12"/>
        <v>925.5</v>
      </c>
      <c r="F36" s="12">
        <f t="shared" si="12"/>
        <v>872.6</v>
      </c>
      <c r="G36" s="12">
        <f t="shared" si="12"/>
        <v>874.8</v>
      </c>
      <c r="H36" s="12">
        <f t="shared" si="12"/>
        <v>875.19999999999993</v>
      </c>
      <c r="I36" s="12">
        <f t="shared" si="12"/>
        <v>873.69999999999993</v>
      </c>
      <c r="J36" s="12">
        <f t="shared" si="12"/>
        <v>874.69999999999993</v>
      </c>
      <c r="K36" s="12">
        <f t="shared" si="12"/>
        <v>881.40000000000009</v>
      </c>
      <c r="L36" s="12">
        <f t="shared" si="12"/>
        <v>885</v>
      </c>
      <c r="M36" s="12">
        <f t="shared" si="12"/>
        <v>1084.0999999999999</v>
      </c>
      <c r="N36" s="12">
        <f t="shared" si="12"/>
        <v>1123.9000000000001</v>
      </c>
      <c r="O36" s="12">
        <f t="shared" si="12"/>
        <v>1400</v>
      </c>
      <c r="P36" s="12">
        <f t="shared" si="12"/>
        <v>1214.9000000000001</v>
      </c>
      <c r="Q36" s="12">
        <f t="shared" si="12"/>
        <v>1298</v>
      </c>
      <c r="R36" s="12">
        <f t="shared" si="12"/>
        <v>1351.7</v>
      </c>
      <c r="S36" s="12">
        <f t="shared" si="12"/>
        <v>1376.4</v>
      </c>
      <c r="T36" s="12">
        <f t="shared" si="12"/>
        <v>1257.1000000000001</v>
      </c>
      <c r="U36" s="12">
        <f t="shared" si="12"/>
        <v>1333.9</v>
      </c>
      <c r="V36" s="12">
        <f t="shared" si="12"/>
        <v>1364.9</v>
      </c>
      <c r="W36" s="8">
        <f t="shared" si="7"/>
        <v>1356.1421065799348</v>
      </c>
      <c r="X36" s="8">
        <f t="shared" si="7"/>
        <v>1388.3878937615812</v>
      </c>
      <c r="Y36" s="8">
        <f t="shared" si="7"/>
        <v>1512.6958400864398</v>
      </c>
      <c r="Z36" s="8">
        <f t="shared" si="7"/>
        <v>1392.2759569103828</v>
      </c>
      <c r="AA36" s="8">
        <f t="shared" si="7"/>
        <v>1483.7677183356197</v>
      </c>
      <c r="AB36" s="8">
        <f t="shared" si="7"/>
        <v>1544.4469835466182</v>
      </c>
      <c r="AC36" s="8">
        <f t="shared" si="7"/>
        <v>1575.3691198351839</v>
      </c>
      <c r="AD36" s="8">
        <f t="shared" si="7"/>
        <v>1437.1784611866929</v>
      </c>
      <c r="AE36" s="8">
        <f t="shared" si="7"/>
        <v>1513.387792148854</v>
      </c>
      <c r="AF36" s="8">
        <f t="shared" si="7"/>
        <v>1542.2598870056499</v>
      </c>
    </row>
    <row r="37" spans="1:32" ht="18" customHeight="1">
      <c r="A37" s="18" t="s">
        <v>38</v>
      </c>
      <c r="B37" s="6" t="s">
        <v>25</v>
      </c>
      <c r="C37" s="7">
        <v>4209.3</v>
      </c>
      <c r="D37" s="7">
        <v>4169.8999999999996</v>
      </c>
      <c r="E37" s="7">
        <v>4391.2</v>
      </c>
      <c r="F37" s="7">
        <v>4319.3</v>
      </c>
      <c r="G37" s="7">
        <v>4383.5</v>
      </c>
      <c r="H37" s="7">
        <v>4525.5</v>
      </c>
      <c r="I37" s="7">
        <v>4578.8999999999996</v>
      </c>
      <c r="J37" s="7">
        <v>4544.1000000000004</v>
      </c>
      <c r="K37" s="7">
        <v>4525.8</v>
      </c>
      <c r="L37" s="7">
        <v>4587.6000000000004</v>
      </c>
      <c r="M37" s="7">
        <v>1910.3</v>
      </c>
      <c r="N37" s="7">
        <v>3192.8</v>
      </c>
      <c r="O37" s="14">
        <v>3004.6</v>
      </c>
      <c r="P37" s="7">
        <v>3201.6</v>
      </c>
      <c r="Q37" s="7">
        <v>3697.3</v>
      </c>
      <c r="R37" s="16">
        <v>3702.4</v>
      </c>
      <c r="S37" s="14">
        <v>3083.5</v>
      </c>
      <c r="T37" s="16">
        <v>3647.1</v>
      </c>
      <c r="U37" s="16">
        <v>2421.4</v>
      </c>
      <c r="V37" s="7">
        <v>3843.9</v>
      </c>
      <c r="W37" s="8">
        <f t="shared" si="7"/>
        <v>453.82842752951797</v>
      </c>
      <c r="X37" s="8">
        <f t="shared" si="7"/>
        <v>765.67783400081544</v>
      </c>
      <c r="Y37" s="8">
        <f t="shared" si="7"/>
        <v>684.23210056476591</v>
      </c>
      <c r="Z37" s="8">
        <f t="shared" si="7"/>
        <v>741.23121802143862</v>
      </c>
      <c r="AA37" s="8">
        <f t="shared" si="7"/>
        <v>843.45842363408246</v>
      </c>
      <c r="AB37" s="8">
        <f t="shared" si="7"/>
        <v>818.11954480167935</v>
      </c>
      <c r="AC37" s="8">
        <f t="shared" si="7"/>
        <v>673.41501233920815</v>
      </c>
      <c r="AD37" s="8">
        <f t="shared" si="7"/>
        <v>802.60117515019465</v>
      </c>
      <c r="AE37" s="8">
        <f t="shared" si="7"/>
        <v>535.02143267488623</v>
      </c>
      <c r="AF37" s="8">
        <f t="shared" si="7"/>
        <v>837.88909233586185</v>
      </c>
    </row>
    <row r="38" spans="1:32" ht="18" customHeight="1">
      <c r="A38" s="17" t="s">
        <v>39</v>
      </c>
      <c r="B38" s="6" t="s">
        <v>25</v>
      </c>
      <c r="C38" s="7">
        <v>1337.1</v>
      </c>
      <c r="D38" s="7">
        <v>1357.8</v>
      </c>
      <c r="E38" s="7">
        <v>1362.7</v>
      </c>
      <c r="F38" s="7">
        <v>1383</v>
      </c>
      <c r="G38" s="7">
        <v>1348.9</v>
      </c>
      <c r="H38" s="7">
        <v>1324.5</v>
      </c>
      <c r="I38" s="7">
        <v>1277</v>
      </c>
      <c r="J38" s="7">
        <v>1338.1</v>
      </c>
      <c r="K38" s="7">
        <v>1295.7</v>
      </c>
      <c r="L38" s="7">
        <v>1377</v>
      </c>
      <c r="M38" s="7">
        <v>1056.5</v>
      </c>
      <c r="N38" s="7">
        <v>1427.3</v>
      </c>
      <c r="O38" s="14">
        <v>1362.2</v>
      </c>
      <c r="P38" s="7">
        <v>1424.7</v>
      </c>
      <c r="Q38" s="7">
        <v>1656.3</v>
      </c>
      <c r="R38" s="16">
        <v>1361.1</v>
      </c>
      <c r="S38" s="14">
        <v>739.2</v>
      </c>
      <c r="T38" s="16">
        <v>1571.2</v>
      </c>
      <c r="U38" s="16">
        <v>1376.2</v>
      </c>
      <c r="V38" s="7">
        <v>2184.5</v>
      </c>
      <c r="W38" s="8">
        <f t="shared" si="7"/>
        <v>790.14284645875409</v>
      </c>
      <c r="X38" s="8">
        <f t="shared" si="7"/>
        <v>1051.1857416408895</v>
      </c>
      <c r="Y38" s="8">
        <f t="shared" si="7"/>
        <v>999.63308138254934</v>
      </c>
      <c r="Z38" s="8">
        <f t="shared" si="7"/>
        <v>1030.1518438177875</v>
      </c>
      <c r="AA38" s="8">
        <f t="shared" si="7"/>
        <v>1227.8893913559195</v>
      </c>
      <c r="AB38" s="8">
        <f t="shared" si="7"/>
        <v>1027.6330690826728</v>
      </c>
      <c r="AC38" s="8">
        <f t="shared" si="7"/>
        <v>578.85669537979641</v>
      </c>
      <c r="AD38" s="8">
        <f t="shared" si="7"/>
        <v>1174.2022270383382</v>
      </c>
      <c r="AE38" s="8">
        <f t="shared" si="7"/>
        <v>1062.1285791464072</v>
      </c>
      <c r="AF38" s="8">
        <f t="shared" si="7"/>
        <v>1586.4197530864196</v>
      </c>
    </row>
    <row r="39" spans="1:32" ht="18" customHeight="1">
      <c r="A39" s="11"/>
      <c r="B39" s="6" t="s">
        <v>36</v>
      </c>
      <c r="C39" s="7">
        <v>9.3000000000000007</v>
      </c>
      <c r="D39" s="7">
        <v>9.6</v>
      </c>
      <c r="E39" s="12">
        <v>9.3000000000000007</v>
      </c>
      <c r="F39" s="7">
        <v>9.3000000000000007</v>
      </c>
      <c r="G39" s="7">
        <v>6.9</v>
      </c>
      <c r="H39" s="7">
        <v>7.1</v>
      </c>
      <c r="I39" s="7">
        <v>7.8</v>
      </c>
      <c r="J39" s="7">
        <v>19.5</v>
      </c>
      <c r="K39" s="7">
        <v>12.2</v>
      </c>
      <c r="L39" s="7">
        <v>39.700000000000003</v>
      </c>
      <c r="M39" s="7">
        <v>8.5</v>
      </c>
      <c r="N39" s="7">
        <v>10</v>
      </c>
      <c r="O39" s="13">
        <v>6.6</v>
      </c>
      <c r="P39" s="7">
        <v>6.6</v>
      </c>
      <c r="Q39" s="7">
        <v>6.6</v>
      </c>
      <c r="R39" s="16">
        <v>7.4</v>
      </c>
      <c r="S39" s="14">
        <v>6.6</v>
      </c>
      <c r="T39" s="16">
        <v>28.9</v>
      </c>
      <c r="U39" s="16">
        <v>22.3</v>
      </c>
      <c r="V39" s="7">
        <v>70.2</v>
      </c>
      <c r="W39" s="8">
        <f t="shared" si="7"/>
        <v>913.97849462365593</v>
      </c>
      <c r="X39" s="8">
        <f t="shared" si="7"/>
        <v>1041.6666666666667</v>
      </c>
      <c r="Y39" s="8">
        <f t="shared" si="7"/>
        <v>709.67741935483866</v>
      </c>
      <c r="Z39" s="8">
        <f t="shared" si="7"/>
        <v>709.67741935483866</v>
      </c>
      <c r="AA39" s="8">
        <f t="shared" si="7"/>
        <v>956.52173913043475</v>
      </c>
      <c r="AB39" s="8">
        <f t="shared" si="7"/>
        <v>1042.2535211267607</v>
      </c>
      <c r="AC39" s="8">
        <f t="shared" si="7"/>
        <v>846.15384615384619</v>
      </c>
      <c r="AD39" s="8">
        <f t="shared" si="7"/>
        <v>1482.051282051282</v>
      </c>
      <c r="AE39" s="8">
        <f t="shared" si="7"/>
        <v>1827.8688524590166</v>
      </c>
      <c r="AF39" s="8">
        <f t="shared" si="7"/>
        <v>1768.2619647355161</v>
      </c>
    </row>
    <row r="40" spans="1:32" ht="18" customHeight="1">
      <c r="A40" s="5"/>
      <c r="B40" s="6" t="s">
        <v>23</v>
      </c>
      <c r="C40" s="12">
        <f>+C39+C38</f>
        <v>1346.3999999999999</v>
      </c>
      <c r="D40" s="12">
        <f t="shared" ref="D40:V40" si="13">+D39+D38</f>
        <v>1367.3999999999999</v>
      </c>
      <c r="E40" s="12">
        <f t="shared" si="13"/>
        <v>1372</v>
      </c>
      <c r="F40" s="12">
        <f t="shared" si="13"/>
        <v>1392.3</v>
      </c>
      <c r="G40" s="12">
        <f t="shared" si="13"/>
        <v>1355.8000000000002</v>
      </c>
      <c r="H40" s="12">
        <f t="shared" si="13"/>
        <v>1331.6</v>
      </c>
      <c r="I40" s="12">
        <f t="shared" si="13"/>
        <v>1284.8</v>
      </c>
      <c r="J40" s="12">
        <f t="shared" si="13"/>
        <v>1357.6</v>
      </c>
      <c r="K40" s="12">
        <f t="shared" si="13"/>
        <v>1307.9000000000001</v>
      </c>
      <c r="L40" s="12">
        <f t="shared" si="13"/>
        <v>1416.7</v>
      </c>
      <c r="M40" s="12">
        <f t="shared" si="13"/>
        <v>1065</v>
      </c>
      <c r="N40" s="12">
        <f t="shared" si="13"/>
        <v>1437.3</v>
      </c>
      <c r="O40" s="12">
        <f t="shared" si="13"/>
        <v>1368.8</v>
      </c>
      <c r="P40" s="12">
        <f t="shared" si="13"/>
        <v>1431.3</v>
      </c>
      <c r="Q40" s="12">
        <f t="shared" si="13"/>
        <v>1662.8999999999999</v>
      </c>
      <c r="R40" s="12">
        <f t="shared" si="13"/>
        <v>1368.5</v>
      </c>
      <c r="S40" s="12">
        <f t="shared" si="13"/>
        <v>745.80000000000007</v>
      </c>
      <c r="T40" s="12">
        <f t="shared" si="13"/>
        <v>1600.1000000000001</v>
      </c>
      <c r="U40" s="12">
        <f t="shared" si="13"/>
        <v>1398.5</v>
      </c>
      <c r="V40" s="12">
        <f t="shared" si="13"/>
        <v>2254.6999999999998</v>
      </c>
      <c r="W40" s="8">
        <f t="shared" si="7"/>
        <v>790.99821746880582</v>
      </c>
      <c r="X40" s="8">
        <f t="shared" si="7"/>
        <v>1051.1189118034226</v>
      </c>
      <c r="Y40" s="8">
        <f t="shared" si="7"/>
        <v>997.66763848396499</v>
      </c>
      <c r="Z40" s="8">
        <f t="shared" si="7"/>
        <v>1028.0112044817927</v>
      </c>
      <c r="AA40" s="8">
        <f t="shared" si="7"/>
        <v>1226.5083345626194</v>
      </c>
      <c r="AB40" s="8">
        <f t="shared" si="7"/>
        <v>1027.7110243316313</v>
      </c>
      <c r="AC40" s="8">
        <f t="shared" si="7"/>
        <v>580.47945205479459</v>
      </c>
      <c r="AD40" s="8">
        <f t="shared" si="7"/>
        <v>1178.6240424278139</v>
      </c>
      <c r="AE40" s="8">
        <f t="shared" si="7"/>
        <v>1069.2713510207202</v>
      </c>
      <c r="AF40" s="8">
        <f t="shared" si="7"/>
        <v>1591.5154937530881</v>
      </c>
    </row>
    <row r="41" spans="1:32" ht="18" customHeight="1">
      <c r="A41" s="29" t="s">
        <v>40</v>
      </c>
      <c r="B41" s="30" t="s">
        <v>19</v>
      </c>
      <c r="C41" s="12">
        <v>160.9</v>
      </c>
      <c r="D41" s="12">
        <v>174</v>
      </c>
      <c r="E41" s="12">
        <v>167</v>
      </c>
      <c r="F41" s="12">
        <v>144</v>
      </c>
      <c r="G41" s="12">
        <v>140.19999999999999</v>
      </c>
      <c r="H41" s="12">
        <v>34.5</v>
      </c>
      <c r="I41" s="12">
        <v>22.5</v>
      </c>
      <c r="J41" s="12">
        <v>31.8</v>
      </c>
      <c r="K41" s="12">
        <v>43.4</v>
      </c>
      <c r="L41" s="12">
        <v>30.5</v>
      </c>
      <c r="M41" s="12">
        <v>260</v>
      </c>
      <c r="N41" s="12">
        <v>246</v>
      </c>
      <c r="O41" s="12">
        <v>300</v>
      </c>
      <c r="P41" s="12">
        <v>232</v>
      </c>
      <c r="Q41" s="12">
        <v>159.80000000000001</v>
      </c>
      <c r="R41" s="12">
        <v>33.299999999999997</v>
      </c>
      <c r="S41" s="12">
        <v>24.1</v>
      </c>
      <c r="T41" s="12">
        <v>36.299999999999997</v>
      </c>
      <c r="U41" s="12">
        <v>58.5</v>
      </c>
      <c r="V41" s="12">
        <v>49.2</v>
      </c>
      <c r="W41" s="8">
        <f t="shared" si="7"/>
        <v>1615.9105034182721</v>
      </c>
      <c r="X41" s="8">
        <f t="shared" si="7"/>
        <v>1413.7931034482758</v>
      </c>
      <c r="Y41" s="8">
        <f t="shared" si="7"/>
        <v>1796.4071856287424</v>
      </c>
      <c r="Z41" s="8">
        <f t="shared" si="7"/>
        <v>1611.1111111111111</v>
      </c>
      <c r="AA41" s="8">
        <f t="shared" si="7"/>
        <v>1139.8002853067048</v>
      </c>
      <c r="AB41" s="8">
        <f t="shared" si="7"/>
        <v>965.21739130434764</v>
      </c>
      <c r="AC41" s="8">
        <f t="shared" si="7"/>
        <v>1071.1111111111111</v>
      </c>
      <c r="AD41" s="8">
        <f t="shared" si="7"/>
        <v>1141.509433962264</v>
      </c>
      <c r="AE41" s="8">
        <f t="shared" si="7"/>
        <v>1347.926267281106</v>
      </c>
      <c r="AF41" s="8">
        <f t="shared" si="7"/>
        <v>1613.1147540983609</v>
      </c>
    </row>
    <row r="42" spans="1:32" ht="18" customHeight="1">
      <c r="A42" s="31"/>
      <c r="B42" s="22" t="s">
        <v>20</v>
      </c>
      <c r="C42" s="12"/>
      <c r="D42" s="12"/>
      <c r="E42" s="12"/>
      <c r="F42" s="12"/>
      <c r="G42" s="12"/>
      <c r="H42" s="12">
        <v>101.3</v>
      </c>
      <c r="I42" s="12">
        <v>124.1</v>
      </c>
      <c r="J42" s="12">
        <v>138</v>
      </c>
      <c r="K42" s="12">
        <v>133.1</v>
      </c>
      <c r="L42" s="12">
        <v>146.69999999999999</v>
      </c>
      <c r="M42" s="12"/>
      <c r="N42" s="12"/>
      <c r="O42" s="12"/>
      <c r="P42" s="12"/>
      <c r="Q42" s="12"/>
      <c r="R42" s="12">
        <v>125.3</v>
      </c>
      <c r="S42" s="12">
        <v>128.1</v>
      </c>
      <c r="T42" s="12">
        <v>202.3</v>
      </c>
      <c r="U42" s="12">
        <v>216.2</v>
      </c>
      <c r="V42" s="12">
        <v>227.2</v>
      </c>
      <c r="W42" s="8" t="e">
        <f t="shared" si="7"/>
        <v>#DIV/0!</v>
      </c>
      <c r="X42" s="8" t="e">
        <f t="shared" si="7"/>
        <v>#DIV/0!</v>
      </c>
      <c r="Y42" s="8" t="e">
        <f t="shared" si="7"/>
        <v>#DIV/0!</v>
      </c>
      <c r="Z42" s="8" t="e">
        <f t="shared" si="7"/>
        <v>#DIV/0!</v>
      </c>
      <c r="AA42" s="8" t="e">
        <f t="shared" si="7"/>
        <v>#DIV/0!</v>
      </c>
      <c r="AB42" s="8">
        <f t="shared" si="7"/>
        <v>1236.9200394866732</v>
      </c>
      <c r="AC42" s="8">
        <f t="shared" si="7"/>
        <v>1032.2320709105559</v>
      </c>
      <c r="AD42" s="8">
        <f t="shared" si="7"/>
        <v>1465.9420289855075</v>
      </c>
      <c r="AE42" s="8">
        <f t="shared" si="7"/>
        <v>1624.3425995492112</v>
      </c>
      <c r="AF42" s="8">
        <f t="shared" si="7"/>
        <v>1548.7389229720518</v>
      </c>
    </row>
    <row r="43" spans="1:32" ht="18" customHeight="1">
      <c r="A43" s="32"/>
      <c r="B43" s="22" t="s">
        <v>21</v>
      </c>
      <c r="C43" s="7">
        <f>C41+C42</f>
        <v>160.9</v>
      </c>
      <c r="D43" s="7">
        <f t="shared" ref="D43:V43" si="14">D41+D42</f>
        <v>174</v>
      </c>
      <c r="E43" s="7">
        <f t="shared" si="14"/>
        <v>167</v>
      </c>
      <c r="F43" s="7">
        <f t="shared" si="14"/>
        <v>144</v>
      </c>
      <c r="G43" s="7">
        <f t="shared" si="14"/>
        <v>140.19999999999999</v>
      </c>
      <c r="H43" s="7">
        <f t="shared" si="14"/>
        <v>135.80000000000001</v>
      </c>
      <c r="I43" s="7">
        <f t="shared" si="14"/>
        <v>146.6</v>
      </c>
      <c r="J43" s="7">
        <f t="shared" si="14"/>
        <v>169.8</v>
      </c>
      <c r="K43" s="7">
        <f t="shared" si="14"/>
        <v>176.5</v>
      </c>
      <c r="L43" s="7">
        <f t="shared" si="14"/>
        <v>177.2</v>
      </c>
      <c r="M43" s="7">
        <f t="shared" si="14"/>
        <v>260</v>
      </c>
      <c r="N43" s="7">
        <f t="shared" si="14"/>
        <v>246</v>
      </c>
      <c r="O43" s="7">
        <f t="shared" si="14"/>
        <v>300</v>
      </c>
      <c r="P43" s="7">
        <f t="shared" si="14"/>
        <v>232</v>
      </c>
      <c r="Q43" s="7">
        <f t="shared" si="14"/>
        <v>159.80000000000001</v>
      </c>
      <c r="R43" s="7">
        <f t="shared" si="14"/>
        <v>158.6</v>
      </c>
      <c r="S43" s="7">
        <f t="shared" si="14"/>
        <v>152.19999999999999</v>
      </c>
      <c r="T43" s="7">
        <f t="shared" si="14"/>
        <v>238.60000000000002</v>
      </c>
      <c r="U43" s="7">
        <f t="shared" si="14"/>
        <v>274.7</v>
      </c>
      <c r="V43" s="7">
        <f t="shared" si="14"/>
        <v>276.39999999999998</v>
      </c>
      <c r="W43" s="8">
        <f t="shared" si="7"/>
        <v>1615.9105034182721</v>
      </c>
      <c r="X43" s="8">
        <f t="shared" si="7"/>
        <v>1413.7931034482758</v>
      </c>
      <c r="Y43" s="8">
        <f t="shared" si="7"/>
        <v>1796.4071856287424</v>
      </c>
      <c r="Z43" s="8">
        <f t="shared" si="7"/>
        <v>1611.1111111111111</v>
      </c>
      <c r="AA43" s="8">
        <f t="shared" si="7"/>
        <v>1139.8002853067048</v>
      </c>
      <c r="AB43" s="8">
        <f t="shared" si="7"/>
        <v>1167.8939617083945</v>
      </c>
      <c r="AC43" s="8">
        <f t="shared" si="7"/>
        <v>1038.1991814461119</v>
      </c>
      <c r="AD43" s="8">
        <f t="shared" si="7"/>
        <v>1405.1825677267373</v>
      </c>
      <c r="AE43" s="8">
        <f t="shared" si="7"/>
        <v>1556.3739376770538</v>
      </c>
      <c r="AF43" s="8">
        <f t="shared" si="7"/>
        <v>1559.8194130925506</v>
      </c>
    </row>
    <row r="44" spans="1:32" ht="18" customHeight="1">
      <c r="A44" s="17" t="s">
        <v>41</v>
      </c>
      <c r="B44" s="6" t="s">
        <v>19</v>
      </c>
      <c r="C44" s="7"/>
      <c r="D44" s="7"/>
      <c r="E44" s="7"/>
      <c r="F44" s="7"/>
      <c r="G44" s="7">
        <v>39.6</v>
      </c>
      <c r="H44" s="7">
        <v>37.700000000000003</v>
      </c>
      <c r="I44" s="7">
        <v>62.4</v>
      </c>
      <c r="J44" s="7">
        <v>32.200000000000003</v>
      </c>
      <c r="K44" s="7">
        <v>31.2</v>
      </c>
      <c r="L44" s="7">
        <v>33.5</v>
      </c>
      <c r="M44" s="7"/>
      <c r="N44" s="7"/>
      <c r="O44" s="7"/>
      <c r="P44" s="7"/>
      <c r="Q44" s="7">
        <v>26.4</v>
      </c>
      <c r="R44" s="7">
        <v>27</v>
      </c>
      <c r="S44" s="7">
        <v>19</v>
      </c>
      <c r="T44" s="7">
        <v>26.6</v>
      </c>
      <c r="U44" s="7">
        <v>24.3</v>
      </c>
      <c r="V44" s="7">
        <v>30</v>
      </c>
      <c r="W44" s="8" t="e">
        <f t="shared" si="7"/>
        <v>#DIV/0!</v>
      </c>
      <c r="X44" s="8" t="e">
        <f t="shared" si="7"/>
        <v>#DIV/0!</v>
      </c>
      <c r="Y44" s="8" t="e">
        <f t="shared" si="7"/>
        <v>#DIV/0!</v>
      </c>
      <c r="Z44" s="8" t="e">
        <f t="shared" si="7"/>
        <v>#DIV/0!</v>
      </c>
      <c r="AA44" s="8">
        <f t="shared" si="7"/>
        <v>666.66666666666663</v>
      </c>
      <c r="AB44" s="8">
        <f t="shared" si="7"/>
        <v>716.18037135278507</v>
      </c>
      <c r="AC44" s="8">
        <f t="shared" si="7"/>
        <v>304.4871794871795</v>
      </c>
      <c r="AD44" s="8">
        <f t="shared" si="7"/>
        <v>826.08695652173913</v>
      </c>
      <c r="AE44" s="8">
        <f t="shared" si="7"/>
        <v>778.84615384615381</v>
      </c>
      <c r="AF44" s="8">
        <f t="shared" si="7"/>
        <v>895.52238805970148</v>
      </c>
    </row>
    <row r="45" spans="1:32" ht="18" customHeight="1">
      <c r="A45" s="33"/>
      <c r="B45" s="6" t="s">
        <v>20</v>
      </c>
      <c r="C45" s="7"/>
      <c r="D45" s="7"/>
      <c r="E45" s="7"/>
      <c r="F45" s="7"/>
      <c r="G45" s="7">
        <v>60.8</v>
      </c>
      <c r="H45" s="7">
        <v>59.9</v>
      </c>
      <c r="I45" s="7">
        <v>33.5</v>
      </c>
      <c r="J45" s="7">
        <v>68.400000000000006</v>
      </c>
      <c r="K45" s="7">
        <v>67.400000000000006</v>
      </c>
      <c r="L45" s="7">
        <v>69</v>
      </c>
      <c r="M45" s="7"/>
      <c r="N45" s="7"/>
      <c r="O45" s="7"/>
      <c r="P45" s="7"/>
      <c r="Q45" s="7">
        <v>86.6</v>
      </c>
      <c r="R45" s="7">
        <v>80</v>
      </c>
      <c r="S45" s="7">
        <v>87.7</v>
      </c>
      <c r="T45" s="7">
        <v>82.3</v>
      </c>
      <c r="U45" s="7">
        <v>79.400000000000006</v>
      </c>
      <c r="V45" s="7">
        <v>85.6</v>
      </c>
      <c r="W45" s="8" t="e">
        <f t="shared" si="7"/>
        <v>#DIV/0!</v>
      </c>
      <c r="X45" s="8" t="e">
        <f t="shared" si="7"/>
        <v>#DIV/0!</v>
      </c>
      <c r="Y45" s="8" t="e">
        <f t="shared" si="7"/>
        <v>#DIV/0!</v>
      </c>
      <c r="Z45" s="8" t="e">
        <f t="shared" si="7"/>
        <v>#DIV/0!</v>
      </c>
      <c r="AA45" s="8">
        <f t="shared" si="7"/>
        <v>1424.3421052631579</v>
      </c>
      <c r="AB45" s="8">
        <f t="shared" si="7"/>
        <v>1335.559265442404</v>
      </c>
      <c r="AC45" s="8">
        <f t="shared" si="7"/>
        <v>2617.9104477611941</v>
      </c>
      <c r="AD45" s="8">
        <f t="shared" si="7"/>
        <v>1203.2163742690057</v>
      </c>
      <c r="AE45" s="8">
        <f t="shared" si="7"/>
        <v>1178.0415430267062</v>
      </c>
      <c r="AF45" s="8">
        <f t="shared" si="7"/>
        <v>1240.5797101449275</v>
      </c>
    </row>
    <row r="46" spans="1:32" ht="18" customHeight="1">
      <c r="A46" s="11"/>
      <c r="B46" s="6" t="s">
        <v>21</v>
      </c>
      <c r="C46" s="7">
        <f>C44+C45</f>
        <v>0</v>
      </c>
      <c r="D46" s="7">
        <f t="shared" ref="D46:V46" si="15">D44+D45</f>
        <v>0</v>
      </c>
      <c r="E46" s="7">
        <f t="shared" si="15"/>
        <v>0</v>
      </c>
      <c r="F46" s="7">
        <f t="shared" si="15"/>
        <v>0</v>
      </c>
      <c r="G46" s="7">
        <f t="shared" si="15"/>
        <v>100.4</v>
      </c>
      <c r="H46" s="7">
        <f t="shared" si="15"/>
        <v>97.6</v>
      </c>
      <c r="I46" s="7">
        <f t="shared" si="15"/>
        <v>95.9</v>
      </c>
      <c r="J46" s="7">
        <f t="shared" si="15"/>
        <v>100.60000000000001</v>
      </c>
      <c r="K46" s="7">
        <f t="shared" si="15"/>
        <v>98.600000000000009</v>
      </c>
      <c r="L46" s="7">
        <f t="shared" si="15"/>
        <v>102.5</v>
      </c>
      <c r="M46" s="7">
        <f t="shared" si="15"/>
        <v>0</v>
      </c>
      <c r="N46" s="7">
        <f t="shared" si="15"/>
        <v>0</v>
      </c>
      <c r="O46" s="7">
        <f t="shared" si="15"/>
        <v>0</v>
      </c>
      <c r="P46" s="7">
        <f t="shared" si="15"/>
        <v>0</v>
      </c>
      <c r="Q46" s="7">
        <f t="shared" si="15"/>
        <v>113</v>
      </c>
      <c r="R46" s="7">
        <f t="shared" si="15"/>
        <v>107</v>
      </c>
      <c r="S46" s="7">
        <f t="shared" si="15"/>
        <v>106.7</v>
      </c>
      <c r="T46" s="7">
        <f t="shared" si="15"/>
        <v>108.9</v>
      </c>
      <c r="U46" s="7">
        <f t="shared" si="15"/>
        <v>103.7</v>
      </c>
      <c r="V46" s="7">
        <f t="shared" si="15"/>
        <v>115.6</v>
      </c>
      <c r="W46" s="8"/>
      <c r="X46" s="8"/>
      <c r="Y46" s="8"/>
      <c r="Z46" s="8"/>
      <c r="AA46" s="8">
        <f t="shared" si="7"/>
        <v>1125.4980079681275</v>
      </c>
      <c r="AB46" s="8">
        <f t="shared" si="7"/>
        <v>1096.3114754098362</v>
      </c>
      <c r="AC46" s="8">
        <f t="shared" si="7"/>
        <v>1112.6173096976015</v>
      </c>
      <c r="AD46" s="8">
        <f t="shared" si="7"/>
        <v>1082.5049701789264</v>
      </c>
      <c r="AE46" s="8">
        <f t="shared" si="7"/>
        <v>1051.7241379310344</v>
      </c>
      <c r="AF46" s="8">
        <f t="shared" si="7"/>
        <v>1127.8048780487804</v>
      </c>
    </row>
    <row r="47" spans="1:32" ht="18" customHeight="1">
      <c r="A47" s="11"/>
      <c r="B47" s="6" t="s">
        <v>36</v>
      </c>
      <c r="C47" s="7"/>
      <c r="D47" s="7"/>
      <c r="E47" s="34"/>
      <c r="F47" s="7"/>
      <c r="G47" s="7">
        <v>0.8</v>
      </c>
      <c r="H47" s="7">
        <v>0.9</v>
      </c>
      <c r="I47" s="7">
        <v>1</v>
      </c>
      <c r="J47" s="7">
        <v>1</v>
      </c>
      <c r="K47" s="7">
        <v>1.5</v>
      </c>
      <c r="L47" s="7">
        <v>1.8</v>
      </c>
      <c r="M47" s="7"/>
      <c r="N47" s="7"/>
      <c r="O47" s="7"/>
      <c r="P47" s="7"/>
      <c r="Q47" s="7">
        <v>0.9</v>
      </c>
      <c r="R47" s="16">
        <v>1</v>
      </c>
      <c r="S47" s="14">
        <v>3.3</v>
      </c>
      <c r="T47" s="16">
        <v>3.6</v>
      </c>
      <c r="U47" s="16">
        <v>3</v>
      </c>
      <c r="V47" s="7">
        <v>3.7</v>
      </c>
      <c r="W47" s="8"/>
      <c r="X47" s="8"/>
      <c r="Y47" s="8"/>
      <c r="Z47" s="8"/>
      <c r="AA47" s="8">
        <f t="shared" si="7"/>
        <v>1125</v>
      </c>
      <c r="AB47" s="8">
        <f t="shared" si="7"/>
        <v>1111.1111111111111</v>
      </c>
      <c r="AC47" s="8">
        <f t="shared" si="7"/>
        <v>3300</v>
      </c>
      <c r="AD47" s="8">
        <f t="shared" si="7"/>
        <v>3600</v>
      </c>
      <c r="AE47" s="8">
        <f t="shared" si="7"/>
        <v>2000</v>
      </c>
      <c r="AF47" s="8">
        <f t="shared" si="7"/>
        <v>2055.5555555555557</v>
      </c>
    </row>
    <row r="48" spans="1:32" ht="18" customHeight="1">
      <c r="A48" s="5"/>
      <c r="B48" s="6" t="s">
        <v>23</v>
      </c>
      <c r="C48" s="7">
        <f>C47+C46</f>
        <v>0</v>
      </c>
      <c r="D48" s="7">
        <f>D47+D46</f>
        <v>0</v>
      </c>
      <c r="E48" s="7">
        <f>E47+E46</f>
        <v>0</v>
      </c>
      <c r="F48" s="7">
        <f>F46+F47</f>
        <v>0</v>
      </c>
      <c r="G48" s="7">
        <f t="shared" ref="G48:T48" si="16">G46+G47</f>
        <v>101.2</v>
      </c>
      <c r="H48" s="7">
        <f t="shared" si="16"/>
        <v>98.5</v>
      </c>
      <c r="I48" s="7">
        <f t="shared" si="16"/>
        <v>96.9</v>
      </c>
      <c r="J48" s="7">
        <f t="shared" si="16"/>
        <v>101.60000000000001</v>
      </c>
      <c r="K48" s="7">
        <f t="shared" si="16"/>
        <v>100.10000000000001</v>
      </c>
      <c r="L48" s="7">
        <f t="shared" si="16"/>
        <v>104.3</v>
      </c>
      <c r="M48" s="7">
        <f t="shared" si="16"/>
        <v>0</v>
      </c>
      <c r="N48" s="7">
        <f t="shared" si="16"/>
        <v>0</v>
      </c>
      <c r="O48" s="7">
        <f t="shared" si="16"/>
        <v>0</v>
      </c>
      <c r="P48" s="7">
        <f t="shared" si="16"/>
        <v>0</v>
      </c>
      <c r="Q48" s="7">
        <f t="shared" si="16"/>
        <v>113.9</v>
      </c>
      <c r="R48" s="7">
        <f t="shared" si="16"/>
        <v>108</v>
      </c>
      <c r="S48" s="7">
        <f t="shared" si="16"/>
        <v>110</v>
      </c>
      <c r="T48" s="7">
        <f t="shared" si="16"/>
        <v>112.5</v>
      </c>
      <c r="U48" s="7">
        <f>U46+U47</f>
        <v>106.7</v>
      </c>
      <c r="V48" s="7">
        <f>V46+V47</f>
        <v>119.3</v>
      </c>
      <c r="W48" s="8"/>
      <c r="X48" s="8"/>
      <c r="Y48" s="8"/>
      <c r="Z48" s="8"/>
      <c r="AA48" s="8">
        <f t="shared" si="7"/>
        <v>1125.494071146245</v>
      </c>
      <c r="AB48" s="8">
        <f t="shared" si="7"/>
        <v>1096.4467005076142</v>
      </c>
      <c r="AC48" s="8">
        <f t="shared" si="7"/>
        <v>1135.1909184726521</v>
      </c>
      <c r="AD48" s="8">
        <f t="shared" si="7"/>
        <v>1107.2834645669288</v>
      </c>
      <c r="AE48" s="8">
        <f t="shared" si="7"/>
        <v>1065.934065934066</v>
      </c>
      <c r="AF48" s="8">
        <f t="shared" si="7"/>
        <v>1143.8159156279962</v>
      </c>
    </row>
    <row r="49" spans="1:32" ht="18" customHeight="1">
      <c r="A49" s="17" t="s">
        <v>42</v>
      </c>
      <c r="B49" s="30" t="s">
        <v>19</v>
      </c>
      <c r="C49" s="7"/>
      <c r="D49" s="7"/>
      <c r="E49" s="7"/>
      <c r="F49" s="7"/>
      <c r="G49" s="7"/>
      <c r="H49" s="7">
        <v>16</v>
      </c>
      <c r="I49" s="7">
        <v>18.3</v>
      </c>
      <c r="J49" s="7">
        <v>14.9</v>
      </c>
      <c r="K49" s="7">
        <v>15.1</v>
      </c>
      <c r="L49" s="7">
        <v>16.2</v>
      </c>
      <c r="M49" s="7"/>
      <c r="N49" s="7"/>
      <c r="O49" s="14"/>
      <c r="P49" s="7"/>
      <c r="Q49" s="7"/>
      <c r="R49" s="16">
        <v>15.8</v>
      </c>
      <c r="S49" s="14">
        <v>21.6</v>
      </c>
      <c r="T49" s="16">
        <v>10.1</v>
      </c>
      <c r="U49" s="16">
        <v>8.1</v>
      </c>
      <c r="V49" s="7">
        <v>10</v>
      </c>
      <c r="W49" s="8"/>
      <c r="X49" s="8"/>
      <c r="Y49" s="8"/>
      <c r="Z49" s="8"/>
      <c r="AA49" s="8"/>
      <c r="AB49" s="8">
        <f t="shared" si="7"/>
        <v>987.5</v>
      </c>
      <c r="AC49" s="8">
        <f t="shared" si="7"/>
        <v>1180.327868852459</v>
      </c>
      <c r="AD49" s="8">
        <f t="shared" si="7"/>
        <v>677.8523489932885</v>
      </c>
      <c r="AE49" s="8">
        <f t="shared" si="7"/>
        <v>536.42384105960264</v>
      </c>
      <c r="AF49" s="8">
        <f t="shared" ref="AF49:AF54" si="17">V49/L49*1000</f>
        <v>617.28395061728406</v>
      </c>
    </row>
    <row r="50" spans="1:32" ht="18" customHeight="1">
      <c r="A50" s="11"/>
      <c r="B50" s="22" t="s">
        <v>20</v>
      </c>
      <c r="C50" s="7"/>
      <c r="D50" s="7"/>
      <c r="E50" s="7"/>
      <c r="F50" s="7"/>
      <c r="G50" s="7">
        <v>15.5</v>
      </c>
      <c r="H50" s="7">
        <v>23.6</v>
      </c>
      <c r="I50" s="7">
        <v>48.2</v>
      </c>
      <c r="J50" s="7">
        <v>59.8</v>
      </c>
      <c r="K50" s="7">
        <v>42.7</v>
      </c>
      <c r="L50" s="7">
        <v>33.4</v>
      </c>
      <c r="M50" s="7"/>
      <c r="N50" s="7"/>
      <c r="O50" s="14"/>
      <c r="P50" s="7"/>
      <c r="Q50" s="7">
        <v>15.3</v>
      </c>
      <c r="R50" s="16">
        <v>23.6</v>
      </c>
      <c r="S50" s="14">
        <v>41.5</v>
      </c>
      <c r="T50" s="16">
        <v>47.4</v>
      </c>
      <c r="U50" s="16">
        <v>32.1</v>
      </c>
      <c r="V50" s="7">
        <v>29</v>
      </c>
      <c r="W50" s="8"/>
      <c r="X50" s="8"/>
      <c r="Y50" s="8"/>
      <c r="Z50" s="8"/>
      <c r="AA50" s="8">
        <f t="shared" ref="AA50:AE55" si="18">Q50/G50*1000</f>
        <v>987.09677419354841</v>
      </c>
      <c r="AB50" s="8">
        <f t="shared" si="18"/>
        <v>1000</v>
      </c>
      <c r="AC50" s="8">
        <f t="shared" si="18"/>
        <v>860.99585062240658</v>
      </c>
      <c r="AD50" s="8">
        <f t="shared" si="18"/>
        <v>792.64214046822747</v>
      </c>
      <c r="AE50" s="8">
        <f t="shared" si="18"/>
        <v>751.75644028103034</v>
      </c>
      <c r="AF50" s="8">
        <f t="shared" si="17"/>
        <v>868.26347305389231</v>
      </c>
    </row>
    <row r="51" spans="1:32" ht="20.100000000000001" customHeight="1">
      <c r="A51" s="11"/>
      <c r="B51" s="22" t="s">
        <v>21</v>
      </c>
      <c r="C51" s="12">
        <f>+C50+C49</f>
        <v>0</v>
      </c>
      <c r="D51" s="12">
        <f t="shared" ref="D51:V51" si="19">+D50+D49</f>
        <v>0</v>
      </c>
      <c r="E51" s="12">
        <f t="shared" si="19"/>
        <v>0</v>
      </c>
      <c r="F51" s="12">
        <f t="shared" si="19"/>
        <v>0</v>
      </c>
      <c r="G51" s="12">
        <f t="shared" si="19"/>
        <v>15.5</v>
      </c>
      <c r="H51" s="12">
        <f t="shared" si="19"/>
        <v>39.6</v>
      </c>
      <c r="I51" s="12">
        <f t="shared" si="19"/>
        <v>66.5</v>
      </c>
      <c r="J51" s="12">
        <f t="shared" si="19"/>
        <v>74.7</v>
      </c>
      <c r="K51" s="12">
        <f t="shared" si="19"/>
        <v>57.800000000000004</v>
      </c>
      <c r="L51" s="12">
        <f t="shared" si="19"/>
        <v>49.599999999999994</v>
      </c>
      <c r="M51" s="12">
        <f t="shared" si="19"/>
        <v>0</v>
      </c>
      <c r="N51" s="12">
        <f t="shared" si="19"/>
        <v>0</v>
      </c>
      <c r="O51" s="12">
        <f t="shared" si="19"/>
        <v>0</v>
      </c>
      <c r="P51" s="12">
        <f t="shared" si="19"/>
        <v>0</v>
      </c>
      <c r="Q51" s="12">
        <f t="shared" si="19"/>
        <v>15.3</v>
      </c>
      <c r="R51" s="12">
        <f t="shared" si="19"/>
        <v>39.400000000000006</v>
      </c>
      <c r="S51" s="12">
        <f t="shared" si="19"/>
        <v>63.1</v>
      </c>
      <c r="T51" s="12">
        <f t="shared" si="19"/>
        <v>57.5</v>
      </c>
      <c r="U51" s="12">
        <f t="shared" si="19"/>
        <v>40.200000000000003</v>
      </c>
      <c r="V51" s="12">
        <f t="shared" si="19"/>
        <v>39</v>
      </c>
      <c r="W51" s="8"/>
      <c r="X51" s="8"/>
      <c r="Y51" s="8"/>
      <c r="Z51" s="8"/>
      <c r="AA51" s="8">
        <f t="shared" si="18"/>
        <v>987.09677419354841</v>
      </c>
      <c r="AB51" s="8">
        <f t="shared" si="18"/>
        <v>994.94949494949503</v>
      </c>
      <c r="AC51" s="8">
        <f t="shared" si="18"/>
        <v>948.87218045112786</v>
      </c>
      <c r="AD51" s="8">
        <f t="shared" si="18"/>
        <v>769.74564926372159</v>
      </c>
      <c r="AE51" s="8">
        <f t="shared" si="18"/>
        <v>695.50173010380627</v>
      </c>
      <c r="AF51" s="8">
        <f t="shared" si="17"/>
        <v>786.29032258064524</v>
      </c>
    </row>
    <row r="52" spans="1:32" ht="20.100000000000001" customHeight="1">
      <c r="A52" s="11"/>
      <c r="B52" s="22" t="s">
        <v>36</v>
      </c>
      <c r="C52" s="12"/>
      <c r="D52" s="12"/>
      <c r="E52" s="12"/>
      <c r="F52" s="12"/>
      <c r="G52" s="12"/>
      <c r="H52" s="12"/>
      <c r="I52" s="12">
        <v>6.3</v>
      </c>
      <c r="J52" s="12"/>
      <c r="K52" s="12"/>
      <c r="L52" s="12"/>
      <c r="M52" s="12"/>
      <c r="N52" s="12"/>
      <c r="O52" s="12"/>
      <c r="P52" s="12"/>
      <c r="Q52" s="12"/>
      <c r="R52" s="12"/>
      <c r="S52" s="12">
        <v>5.8</v>
      </c>
      <c r="T52" s="12"/>
      <c r="U52" s="12"/>
      <c r="V52" s="12"/>
      <c r="W52" s="23"/>
      <c r="X52" s="8"/>
      <c r="Y52" s="8"/>
      <c r="Z52" s="8"/>
      <c r="AA52" s="8"/>
      <c r="AB52" s="8"/>
      <c r="AC52" s="8"/>
      <c r="AD52" s="8"/>
      <c r="AE52" s="8"/>
      <c r="AF52" s="8"/>
    </row>
    <row r="53" spans="1:32" ht="20.100000000000001" customHeight="1">
      <c r="A53" s="5"/>
      <c r="B53" s="22" t="s">
        <v>23</v>
      </c>
      <c r="C53" s="12">
        <f>C51+C52</f>
        <v>0</v>
      </c>
      <c r="D53" s="12">
        <f>D51+D52</f>
        <v>0</v>
      </c>
      <c r="E53" s="12">
        <f>E51+E52</f>
        <v>0</v>
      </c>
      <c r="F53" s="12">
        <f t="shared" ref="F53:V53" si="20">F51+F52</f>
        <v>0</v>
      </c>
      <c r="G53" s="12">
        <f t="shared" si="20"/>
        <v>15.5</v>
      </c>
      <c r="H53" s="12">
        <f t="shared" si="20"/>
        <v>39.6</v>
      </c>
      <c r="I53" s="12">
        <f t="shared" si="20"/>
        <v>72.8</v>
      </c>
      <c r="J53" s="12">
        <f t="shared" si="20"/>
        <v>74.7</v>
      </c>
      <c r="K53" s="12">
        <f t="shared" si="20"/>
        <v>57.800000000000004</v>
      </c>
      <c r="L53" s="12">
        <f t="shared" si="20"/>
        <v>49.599999999999994</v>
      </c>
      <c r="M53" s="12">
        <f t="shared" si="20"/>
        <v>0</v>
      </c>
      <c r="N53" s="12">
        <f t="shared" si="20"/>
        <v>0</v>
      </c>
      <c r="O53" s="12">
        <f t="shared" si="20"/>
        <v>0</v>
      </c>
      <c r="P53" s="12">
        <f t="shared" si="20"/>
        <v>0</v>
      </c>
      <c r="Q53" s="12">
        <f t="shared" si="20"/>
        <v>15.3</v>
      </c>
      <c r="R53" s="12">
        <f t="shared" si="20"/>
        <v>39.400000000000006</v>
      </c>
      <c r="S53" s="12">
        <f t="shared" si="20"/>
        <v>68.900000000000006</v>
      </c>
      <c r="T53" s="12">
        <f t="shared" si="20"/>
        <v>57.5</v>
      </c>
      <c r="U53" s="12">
        <f t="shared" si="20"/>
        <v>40.200000000000003</v>
      </c>
      <c r="V53" s="12">
        <f t="shared" si="20"/>
        <v>39</v>
      </c>
      <c r="W53" s="23"/>
      <c r="X53" s="8"/>
      <c r="Y53" s="8"/>
      <c r="Z53" s="8"/>
      <c r="AA53" s="8"/>
      <c r="AB53" s="8"/>
      <c r="AC53" s="8"/>
      <c r="AD53" s="8"/>
      <c r="AE53" s="8"/>
      <c r="AF53" s="8"/>
    </row>
    <row r="54" spans="1:32" ht="20.100000000000001" customHeight="1">
      <c r="A54" s="35" t="s">
        <v>43</v>
      </c>
      <c r="B54" s="36" t="s">
        <v>19</v>
      </c>
      <c r="C54" s="7">
        <v>54.8</v>
      </c>
      <c r="D54" s="7">
        <v>41.4</v>
      </c>
      <c r="E54" s="12">
        <v>40.9</v>
      </c>
      <c r="F54" s="7">
        <v>41.2</v>
      </c>
      <c r="G54" s="7">
        <v>41.4</v>
      </c>
      <c r="H54" s="7">
        <v>41.8</v>
      </c>
      <c r="I54" s="7">
        <v>33</v>
      </c>
      <c r="J54" s="7">
        <v>35.5</v>
      </c>
      <c r="K54" s="7">
        <v>35.5</v>
      </c>
      <c r="L54" s="7">
        <v>35.700000000000003</v>
      </c>
      <c r="M54" s="7">
        <v>35.6</v>
      </c>
      <c r="N54" s="7">
        <v>32.799999999999997</v>
      </c>
      <c r="O54" s="13">
        <v>32.700000000000003</v>
      </c>
      <c r="P54" s="7">
        <v>31.6</v>
      </c>
      <c r="Q54" s="7">
        <v>34.299999999999997</v>
      </c>
      <c r="R54" s="16">
        <v>20.8</v>
      </c>
      <c r="S54" s="14">
        <v>16.7</v>
      </c>
      <c r="T54" s="16">
        <v>18.399999999999999</v>
      </c>
      <c r="U54" s="16">
        <v>18.399999999999999</v>
      </c>
      <c r="V54" s="7">
        <v>32.1</v>
      </c>
      <c r="W54" s="23">
        <f t="shared" ref="W54:Z55" si="21">M54/C54*1000</f>
        <v>649.63503649635049</v>
      </c>
      <c r="X54" s="8">
        <f t="shared" si="21"/>
        <v>792.27053140096609</v>
      </c>
      <c r="Y54" s="8">
        <f t="shared" si="21"/>
        <v>799.51100244498787</v>
      </c>
      <c r="Z54" s="8">
        <f t="shared" si="21"/>
        <v>766.99029126213588</v>
      </c>
      <c r="AA54" s="8">
        <f t="shared" si="18"/>
        <v>828.50241545893709</v>
      </c>
      <c r="AB54" s="8">
        <f t="shared" si="18"/>
        <v>497.60765550239239</v>
      </c>
      <c r="AC54" s="8">
        <f t="shared" si="18"/>
        <v>506.06060606060601</v>
      </c>
      <c r="AD54" s="8">
        <f t="shared" si="18"/>
        <v>518.30985915492954</v>
      </c>
      <c r="AE54" s="8">
        <f t="shared" si="18"/>
        <v>518.30985915492954</v>
      </c>
      <c r="AF54" s="8">
        <f t="shared" si="17"/>
        <v>899.15966386554612</v>
      </c>
    </row>
    <row r="55" spans="1:32" ht="20.100000000000001" customHeight="1">
      <c r="A55" s="33"/>
      <c r="B55" s="36" t="s">
        <v>20</v>
      </c>
      <c r="C55" s="7">
        <v>22.7</v>
      </c>
      <c r="D55" s="7">
        <v>17.899999999999999</v>
      </c>
      <c r="E55" s="12">
        <v>18.8</v>
      </c>
      <c r="F55" s="7">
        <v>19</v>
      </c>
      <c r="G55" s="7">
        <v>19.2</v>
      </c>
      <c r="H55" s="7">
        <v>20.7</v>
      </c>
      <c r="I55" s="7">
        <v>28</v>
      </c>
      <c r="J55" s="7">
        <v>28.9</v>
      </c>
      <c r="K55" s="7">
        <v>29.3</v>
      </c>
      <c r="L55" s="7">
        <v>30.8</v>
      </c>
      <c r="M55" s="7">
        <v>14.4</v>
      </c>
      <c r="N55" s="7">
        <v>18.2</v>
      </c>
      <c r="O55" s="13">
        <v>20.2</v>
      </c>
      <c r="P55" s="7">
        <v>18.2</v>
      </c>
      <c r="Q55" s="7">
        <v>19.8</v>
      </c>
      <c r="R55" s="16">
        <v>12.4</v>
      </c>
      <c r="S55" s="14">
        <v>18</v>
      </c>
      <c r="T55" s="16">
        <v>18.899999999999999</v>
      </c>
      <c r="U55" s="16">
        <v>20.2</v>
      </c>
      <c r="V55" s="7">
        <v>34.4</v>
      </c>
      <c r="W55" s="37">
        <f t="shared" si="21"/>
        <v>634.36123348017622</v>
      </c>
      <c r="X55" s="37">
        <f t="shared" si="21"/>
        <v>1016.759776536313</v>
      </c>
      <c r="Y55" s="37">
        <f t="shared" si="21"/>
        <v>1074.4680851063829</v>
      </c>
      <c r="Z55" s="37">
        <f t="shared" si="21"/>
        <v>957.8947368421052</v>
      </c>
      <c r="AA55" s="37">
        <f t="shared" si="18"/>
        <v>1031.25</v>
      </c>
      <c r="AB55" s="37">
        <f t="shared" si="18"/>
        <v>599.03381642512079</v>
      </c>
      <c r="AC55" s="37">
        <f t="shared" si="18"/>
        <v>642.85714285714289</v>
      </c>
      <c r="AD55" s="37"/>
      <c r="AE55" s="37"/>
      <c r="AF55" s="37"/>
    </row>
    <row r="56" spans="1:32" ht="20.100000000000001" customHeight="1">
      <c r="A56" s="32"/>
      <c r="B56" s="36" t="s">
        <v>21</v>
      </c>
      <c r="C56" s="7">
        <f>C54+C55</f>
        <v>77.5</v>
      </c>
      <c r="D56" s="7">
        <f t="shared" ref="D56:V56" si="22">D54+D55</f>
        <v>59.3</v>
      </c>
      <c r="E56" s="7">
        <f t="shared" si="22"/>
        <v>59.7</v>
      </c>
      <c r="F56" s="7">
        <f t="shared" si="22"/>
        <v>60.2</v>
      </c>
      <c r="G56" s="7">
        <f t="shared" si="22"/>
        <v>60.599999999999994</v>
      </c>
      <c r="H56" s="7">
        <f t="shared" si="22"/>
        <v>62.5</v>
      </c>
      <c r="I56" s="7">
        <f t="shared" si="22"/>
        <v>61</v>
      </c>
      <c r="J56" s="7">
        <f t="shared" si="22"/>
        <v>64.400000000000006</v>
      </c>
      <c r="K56" s="7">
        <f t="shared" si="22"/>
        <v>64.8</v>
      </c>
      <c r="L56" s="7">
        <f t="shared" si="22"/>
        <v>66.5</v>
      </c>
      <c r="M56" s="7">
        <f t="shared" si="22"/>
        <v>50</v>
      </c>
      <c r="N56" s="7">
        <f t="shared" si="22"/>
        <v>51</v>
      </c>
      <c r="O56" s="7">
        <f t="shared" si="22"/>
        <v>52.900000000000006</v>
      </c>
      <c r="P56" s="7">
        <f t="shared" si="22"/>
        <v>49.8</v>
      </c>
      <c r="Q56" s="7">
        <f t="shared" si="22"/>
        <v>54.099999999999994</v>
      </c>
      <c r="R56" s="7">
        <f t="shared" si="22"/>
        <v>33.200000000000003</v>
      </c>
      <c r="S56" s="7">
        <f t="shared" si="22"/>
        <v>34.700000000000003</v>
      </c>
      <c r="T56" s="7">
        <f t="shared" si="22"/>
        <v>37.299999999999997</v>
      </c>
      <c r="U56" s="7">
        <f t="shared" si="22"/>
        <v>38.599999999999994</v>
      </c>
      <c r="V56" s="7">
        <f t="shared" si="22"/>
        <v>66.5</v>
      </c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2" ht="20.100000000000001" customHeight="1">
      <c r="A57" s="29"/>
      <c r="B57" s="38"/>
      <c r="C57" s="39"/>
      <c r="D57" s="39"/>
      <c r="E57" s="40"/>
      <c r="F57" s="41"/>
      <c r="G57" s="41"/>
      <c r="H57" s="41"/>
      <c r="I57" s="41"/>
      <c r="J57" s="41"/>
      <c r="K57" s="41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42"/>
      <c r="X57" s="42"/>
      <c r="Y57" s="43"/>
      <c r="Z57" s="41"/>
      <c r="AA57" s="41"/>
      <c r="AB57" s="41"/>
      <c r="AC57" s="41"/>
      <c r="AD57" s="41"/>
      <c r="AE57" s="44"/>
      <c r="AF57" s="41" t="s">
        <v>44</v>
      </c>
    </row>
    <row r="58" spans="1:32" ht="20.100000000000001" customHeight="1">
      <c r="A58" s="17" t="s">
        <v>45</v>
      </c>
      <c r="B58" s="22" t="s">
        <v>19</v>
      </c>
      <c r="C58" s="7">
        <v>200</v>
      </c>
      <c r="D58" s="7">
        <v>211</v>
      </c>
      <c r="E58" s="12">
        <v>222</v>
      </c>
      <c r="F58" s="7">
        <v>230.9</v>
      </c>
      <c r="G58" s="7">
        <v>627</v>
      </c>
      <c r="H58" s="7">
        <v>847</v>
      </c>
      <c r="I58" s="7">
        <v>769</v>
      </c>
      <c r="J58" s="7">
        <v>845</v>
      </c>
      <c r="K58" s="7">
        <v>697</v>
      </c>
      <c r="L58" s="7">
        <v>758</v>
      </c>
      <c r="M58" s="7">
        <v>59</v>
      </c>
      <c r="N58" s="7">
        <v>89</v>
      </c>
      <c r="O58" s="13">
        <v>105</v>
      </c>
      <c r="P58" s="7">
        <v>115.7</v>
      </c>
      <c r="Q58" s="7">
        <v>339</v>
      </c>
      <c r="R58" s="16">
        <v>476</v>
      </c>
      <c r="S58" s="14">
        <v>386</v>
      </c>
      <c r="T58" s="16">
        <v>492</v>
      </c>
      <c r="U58" s="16">
        <v>248</v>
      </c>
      <c r="V58" s="7">
        <v>440</v>
      </c>
      <c r="W58" s="8">
        <f t="shared" ref="W58:AF86" si="23">M58/C58*1000</f>
        <v>295</v>
      </c>
      <c r="X58" s="8">
        <f t="shared" si="23"/>
        <v>421.80094786729859</v>
      </c>
      <c r="Y58" s="8">
        <f t="shared" si="23"/>
        <v>472.97297297297297</v>
      </c>
      <c r="Z58" s="8">
        <f t="shared" si="23"/>
        <v>501.08271979211781</v>
      </c>
      <c r="AA58" s="8">
        <f t="shared" si="23"/>
        <v>540.66985645933016</v>
      </c>
      <c r="AB58" s="8">
        <f t="shared" si="23"/>
        <v>561.98347107438019</v>
      </c>
      <c r="AC58" s="8">
        <f t="shared" si="23"/>
        <v>501.9505851755527</v>
      </c>
      <c r="AD58" s="8">
        <f t="shared" si="23"/>
        <v>582.24852071005921</v>
      </c>
      <c r="AE58" s="8">
        <f t="shared" si="23"/>
        <v>355.81061692969871</v>
      </c>
      <c r="AF58" s="8">
        <f t="shared" si="23"/>
        <v>580.47493403693932</v>
      </c>
    </row>
    <row r="59" spans="1:32" ht="20.100000000000001" customHeight="1">
      <c r="A59" s="11"/>
      <c r="B59" s="22" t="s">
        <v>20</v>
      </c>
      <c r="C59" s="7">
        <v>3992</v>
      </c>
      <c r="D59" s="7">
        <v>3996</v>
      </c>
      <c r="E59" s="12">
        <v>3928</v>
      </c>
      <c r="F59" s="7">
        <v>4075.3</v>
      </c>
      <c r="G59" s="7">
        <v>3709</v>
      </c>
      <c r="H59" s="7">
        <v>3637</v>
      </c>
      <c r="I59" s="7">
        <v>3524</v>
      </c>
      <c r="J59" s="7">
        <v>3725</v>
      </c>
      <c r="K59" s="7">
        <v>3579</v>
      </c>
      <c r="L59" s="7">
        <v>3746</v>
      </c>
      <c r="M59" s="7">
        <v>3478</v>
      </c>
      <c r="N59" s="7">
        <v>3354</v>
      </c>
      <c r="O59" s="13">
        <v>4200</v>
      </c>
      <c r="P59" s="7">
        <v>3780.9</v>
      </c>
      <c r="Q59" s="7">
        <v>3574</v>
      </c>
      <c r="R59" s="16">
        <v>2900</v>
      </c>
      <c r="S59" s="14">
        <v>3349</v>
      </c>
      <c r="T59" s="16">
        <v>3699</v>
      </c>
      <c r="U59" s="16">
        <v>2719</v>
      </c>
      <c r="V59" s="7">
        <v>3834</v>
      </c>
      <c r="W59" s="8">
        <f t="shared" si="23"/>
        <v>871.24248496993982</v>
      </c>
      <c r="X59" s="8">
        <f t="shared" si="23"/>
        <v>839.3393393393394</v>
      </c>
      <c r="Y59" s="8">
        <f t="shared" si="23"/>
        <v>1069.2464358452139</v>
      </c>
      <c r="Z59" s="8">
        <f t="shared" si="23"/>
        <v>927.75991951512776</v>
      </c>
      <c r="AA59" s="8">
        <f t="shared" si="23"/>
        <v>963.60204906983017</v>
      </c>
      <c r="AB59" s="8">
        <f t="shared" si="23"/>
        <v>797.36046191916409</v>
      </c>
      <c r="AC59" s="8">
        <f t="shared" si="23"/>
        <v>950.34052213393875</v>
      </c>
      <c r="AD59" s="8">
        <f t="shared" si="23"/>
        <v>993.02013422818789</v>
      </c>
      <c r="AE59" s="8">
        <f t="shared" si="23"/>
        <v>759.70941603799952</v>
      </c>
      <c r="AF59" s="8">
        <f t="shared" si="23"/>
        <v>1023.4917245061399</v>
      </c>
    </row>
    <row r="60" spans="1:32" ht="20.100000000000001" customHeight="1">
      <c r="A60" s="11"/>
      <c r="B60" s="22" t="s">
        <v>21</v>
      </c>
      <c r="C60" s="12">
        <f>C58+C59</f>
        <v>4192</v>
      </c>
      <c r="D60" s="12">
        <f t="shared" ref="D60:V60" si="24">D58+D59</f>
        <v>4207</v>
      </c>
      <c r="E60" s="12">
        <f t="shared" si="24"/>
        <v>4150</v>
      </c>
      <c r="F60" s="12">
        <f t="shared" si="24"/>
        <v>4306.2</v>
      </c>
      <c r="G60" s="12">
        <f t="shared" si="24"/>
        <v>4336</v>
      </c>
      <c r="H60" s="12">
        <f t="shared" si="24"/>
        <v>4484</v>
      </c>
      <c r="I60" s="12">
        <f t="shared" si="24"/>
        <v>4293</v>
      </c>
      <c r="J60" s="12">
        <f t="shared" si="24"/>
        <v>4570</v>
      </c>
      <c r="K60" s="12">
        <f t="shared" si="24"/>
        <v>4276</v>
      </c>
      <c r="L60" s="12">
        <f t="shared" si="24"/>
        <v>4504</v>
      </c>
      <c r="M60" s="12">
        <f t="shared" si="24"/>
        <v>3537</v>
      </c>
      <c r="N60" s="12">
        <f t="shared" si="24"/>
        <v>3443</v>
      </c>
      <c r="O60" s="12">
        <f t="shared" si="24"/>
        <v>4305</v>
      </c>
      <c r="P60" s="12">
        <f t="shared" si="24"/>
        <v>3896.6</v>
      </c>
      <c r="Q60" s="12">
        <f t="shared" si="24"/>
        <v>3913</v>
      </c>
      <c r="R60" s="12">
        <f t="shared" si="24"/>
        <v>3376</v>
      </c>
      <c r="S60" s="12">
        <f t="shared" si="24"/>
        <v>3735</v>
      </c>
      <c r="T60" s="12">
        <f t="shared" si="24"/>
        <v>4191</v>
      </c>
      <c r="U60" s="12">
        <f t="shared" si="24"/>
        <v>2967</v>
      </c>
      <c r="V60" s="12">
        <f t="shared" si="24"/>
        <v>4274</v>
      </c>
      <c r="W60" s="8">
        <f t="shared" si="23"/>
        <v>843.75</v>
      </c>
      <c r="X60" s="8">
        <f t="shared" si="23"/>
        <v>818.39790824815782</v>
      </c>
      <c r="Y60" s="8">
        <f t="shared" si="23"/>
        <v>1037.3493975903614</v>
      </c>
      <c r="Z60" s="8">
        <f t="shared" si="23"/>
        <v>904.88133389066923</v>
      </c>
      <c r="AA60" s="8">
        <f t="shared" si="23"/>
        <v>902.44464944649451</v>
      </c>
      <c r="AB60" s="8">
        <f t="shared" si="23"/>
        <v>752.89919714540588</v>
      </c>
      <c r="AC60" s="8">
        <f t="shared" si="23"/>
        <v>870.02096436058696</v>
      </c>
      <c r="AD60" s="8">
        <f t="shared" si="23"/>
        <v>917.06783369803065</v>
      </c>
      <c r="AE60" s="8">
        <f t="shared" si="23"/>
        <v>693.87277829747427</v>
      </c>
      <c r="AF60" s="8">
        <f t="shared" si="23"/>
        <v>948.93428063943168</v>
      </c>
    </row>
    <row r="61" spans="1:32" ht="20.100000000000001" customHeight="1">
      <c r="A61" s="11"/>
      <c r="B61" s="22" t="s">
        <v>36</v>
      </c>
      <c r="C61" s="45">
        <v>61.1</v>
      </c>
      <c r="D61" s="45">
        <v>129.5</v>
      </c>
      <c r="E61" s="7">
        <v>149</v>
      </c>
      <c r="F61" s="7">
        <v>200</v>
      </c>
      <c r="G61" s="12">
        <v>175.2</v>
      </c>
      <c r="H61" s="7">
        <v>162</v>
      </c>
      <c r="I61" s="7">
        <v>182.8</v>
      </c>
      <c r="J61" s="7">
        <v>163.5</v>
      </c>
      <c r="K61" s="7">
        <v>156</v>
      </c>
      <c r="L61" s="7">
        <v>180.1</v>
      </c>
      <c r="M61" s="12">
        <v>154.6</v>
      </c>
      <c r="N61" s="7">
        <v>312.5</v>
      </c>
      <c r="O61" s="13">
        <v>393.6</v>
      </c>
      <c r="P61" s="7">
        <v>420</v>
      </c>
      <c r="Q61" s="7">
        <v>428.1</v>
      </c>
      <c r="R61" s="16">
        <v>243.5</v>
      </c>
      <c r="S61" s="14">
        <v>248.1</v>
      </c>
      <c r="T61" s="16">
        <v>213.4</v>
      </c>
      <c r="U61" s="16">
        <v>199</v>
      </c>
      <c r="V61" s="7">
        <v>257.8</v>
      </c>
      <c r="W61" s="8">
        <f t="shared" si="23"/>
        <v>2530.2782324058917</v>
      </c>
      <c r="X61" s="8">
        <f t="shared" si="23"/>
        <v>2413.1274131274131</v>
      </c>
      <c r="Y61" s="8">
        <f t="shared" si="23"/>
        <v>2641.6107382550335</v>
      </c>
      <c r="Z61" s="8">
        <f t="shared" si="23"/>
        <v>2100</v>
      </c>
      <c r="AA61" s="8">
        <f t="shared" si="23"/>
        <v>2443.4931506849316</v>
      </c>
      <c r="AB61" s="8">
        <f t="shared" si="23"/>
        <v>1503.0864197530864</v>
      </c>
      <c r="AC61" s="8">
        <f t="shared" si="23"/>
        <v>1357.2210065645513</v>
      </c>
      <c r="AD61" s="8">
        <f t="shared" si="23"/>
        <v>1305.1987767584098</v>
      </c>
      <c r="AE61" s="8">
        <f t="shared" si="23"/>
        <v>1275.6410256410256</v>
      </c>
      <c r="AF61" s="8">
        <f t="shared" si="23"/>
        <v>1431.4269850083288</v>
      </c>
    </row>
    <row r="62" spans="1:32" ht="20.100000000000001" customHeight="1">
      <c r="A62" s="5"/>
      <c r="B62" s="22" t="s">
        <v>23</v>
      </c>
      <c r="C62" s="12">
        <f>+C61+C60</f>
        <v>4253.1000000000004</v>
      </c>
      <c r="D62" s="12">
        <f>+D61+D60</f>
        <v>4336.5</v>
      </c>
      <c r="E62" s="12">
        <f>+E61+E60</f>
        <v>4299</v>
      </c>
      <c r="F62" s="12">
        <f>+F61+F60</f>
        <v>4506.2</v>
      </c>
      <c r="G62" s="12">
        <f>+G61+G60</f>
        <v>4511.2</v>
      </c>
      <c r="H62" s="7">
        <f>H60+H61</f>
        <v>4646</v>
      </c>
      <c r="I62" s="7">
        <f>I60+I61</f>
        <v>4475.8</v>
      </c>
      <c r="J62" s="7">
        <f>J60+J61</f>
        <v>4733.5</v>
      </c>
      <c r="K62" s="7">
        <f>K60+K61</f>
        <v>4432</v>
      </c>
      <c r="L62" s="7">
        <f>L61+L60</f>
        <v>4684.1000000000004</v>
      </c>
      <c r="M62" s="12">
        <f>M61+M60</f>
        <v>3691.6</v>
      </c>
      <c r="N62" s="12">
        <f>+N61+N60</f>
        <v>3755.5</v>
      </c>
      <c r="O62" s="12">
        <f t="shared" ref="O62:V62" si="25">+O61+O60</f>
        <v>4698.6000000000004</v>
      </c>
      <c r="P62" s="12">
        <f t="shared" si="25"/>
        <v>4316.6000000000004</v>
      </c>
      <c r="Q62" s="12">
        <f t="shared" si="25"/>
        <v>4341.1000000000004</v>
      </c>
      <c r="R62" s="12">
        <f t="shared" si="25"/>
        <v>3619.5</v>
      </c>
      <c r="S62" s="12">
        <f t="shared" si="25"/>
        <v>3983.1</v>
      </c>
      <c r="T62" s="12">
        <f t="shared" si="25"/>
        <v>4404.3999999999996</v>
      </c>
      <c r="U62" s="12">
        <f t="shared" si="25"/>
        <v>3166</v>
      </c>
      <c r="V62" s="12">
        <f t="shared" si="25"/>
        <v>4531.8</v>
      </c>
      <c r="W62" s="8">
        <f t="shared" si="23"/>
        <v>867.97865086642673</v>
      </c>
      <c r="X62" s="8">
        <f t="shared" si="23"/>
        <v>866.02098466505254</v>
      </c>
      <c r="Y62" s="8">
        <f t="shared" si="23"/>
        <v>1092.9518492672717</v>
      </c>
      <c r="Z62" s="8">
        <f t="shared" si="23"/>
        <v>957.92463716657062</v>
      </c>
      <c r="AA62" s="8">
        <f t="shared" si="23"/>
        <v>962.29384642667151</v>
      </c>
      <c r="AB62" s="8">
        <f t="shared" si="23"/>
        <v>779.05725355144205</v>
      </c>
      <c r="AC62" s="8">
        <f t="shared" si="23"/>
        <v>889.91912060413779</v>
      </c>
      <c r="AD62" s="8">
        <f t="shared" si="23"/>
        <v>930.47427907468034</v>
      </c>
      <c r="AE62" s="8">
        <f t="shared" si="23"/>
        <v>714.35018050541521</v>
      </c>
      <c r="AF62" s="8">
        <f t="shared" si="23"/>
        <v>967.48574966375611</v>
      </c>
    </row>
    <row r="63" spans="1:32" ht="20.100000000000001" customHeight="1">
      <c r="A63" s="18" t="s">
        <v>46</v>
      </c>
      <c r="B63" s="6" t="s">
        <v>25</v>
      </c>
      <c r="C63" s="12">
        <v>285</v>
      </c>
      <c r="D63" s="12">
        <v>314</v>
      </c>
      <c r="E63" s="12">
        <v>338</v>
      </c>
      <c r="F63" s="12">
        <v>384.4</v>
      </c>
      <c r="G63" s="12">
        <v>389.9</v>
      </c>
      <c r="H63" s="12">
        <v>450</v>
      </c>
      <c r="I63" s="12">
        <v>475.5</v>
      </c>
      <c r="J63" s="12">
        <v>520</v>
      </c>
      <c r="K63" s="12">
        <v>569</v>
      </c>
      <c r="L63" s="12">
        <v>567</v>
      </c>
      <c r="M63" s="7">
        <v>338</v>
      </c>
      <c r="N63" s="12">
        <v>415</v>
      </c>
      <c r="O63" s="12">
        <v>460</v>
      </c>
      <c r="P63" s="12">
        <v>572.9</v>
      </c>
      <c r="Q63" s="12">
        <v>688</v>
      </c>
      <c r="R63" s="12">
        <v>920</v>
      </c>
      <c r="S63" s="12">
        <v>955</v>
      </c>
      <c r="T63" s="12">
        <v>1189</v>
      </c>
      <c r="U63" s="12">
        <v>1179</v>
      </c>
      <c r="V63" s="12">
        <v>1447</v>
      </c>
      <c r="W63" s="8">
        <f t="shared" si="23"/>
        <v>1185.9649122807016</v>
      </c>
      <c r="X63" s="8">
        <f t="shared" si="23"/>
        <v>1321.656050955414</v>
      </c>
      <c r="Y63" s="8">
        <f t="shared" si="23"/>
        <v>1360.9467455621302</v>
      </c>
      <c r="Z63" s="8">
        <f t="shared" si="23"/>
        <v>1490.3746097814776</v>
      </c>
      <c r="AA63" s="8">
        <f t="shared" si="23"/>
        <v>1764.5550141061813</v>
      </c>
      <c r="AB63" s="8">
        <f t="shared" si="23"/>
        <v>2044.4444444444443</v>
      </c>
      <c r="AC63" s="8">
        <f t="shared" si="23"/>
        <v>2008.4121976866456</v>
      </c>
      <c r="AD63" s="8">
        <f t="shared" si="23"/>
        <v>2286.5384615384614</v>
      </c>
      <c r="AE63" s="8">
        <f t="shared" si="23"/>
        <v>2072.0562390158175</v>
      </c>
      <c r="AF63" s="8">
        <f t="shared" si="23"/>
        <v>2552.0282186948853</v>
      </c>
    </row>
    <row r="64" spans="1:32" ht="20.100000000000001" customHeight="1">
      <c r="A64" s="18" t="s">
        <v>47</v>
      </c>
      <c r="B64" s="6" t="s">
        <v>25</v>
      </c>
      <c r="C64" s="12">
        <v>78.400000000000006</v>
      </c>
      <c r="D64" s="12">
        <v>95</v>
      </c>
      <c r="E64" s="12">
        <v>129.4</v>
      </c>
      <c r="F64" s="12">
        <v>115</v>
      </c>
      <c r="G64" s="12">
        <v>119.5</v>
      </c>
      <c r="H64" s="12">
        <v>133.4</v>
      </c>
      <c r="I64" s="12">
        <v>135.80000000000001</v>
      </c>
      <c r="J64" s="12">
        <v>132.6</v>
      </c>
      <c r="K64" s="12">
        <v>130</v>
      </c>
      <c r="L64" s="12">
        <v>154.69999999999999</v>
      </c>
      <c r="M64" s="7">
        <v>21.6</v>
      </c>
      <c r="N64" s="12">
        <v>95.3</v>
      </c>
      <c r="O64" s="12">
        <v>57</v>
      </c>
      <c r="P64" s="12">
        <v>98.9</v>
      </c>
      <c r="Q64" s="12">
        <v>134.5</v>
      </c>
      <c r="R64" s="12">
        <v>159.4</v>
      </c>
      <c r="S64" s="12">
        <v>80</v>
      </c>
      <c r="T64" s="12">
        <v>118.1</v>
      </c>
      <c r="U64" s="12">
        <v>100.2</v>
      </c>
      <c r="V64" s="12">
        <v>223.6</v>
      </c>
      <c r="W64" s="8">
        <f t="shared" si="23"/>
        <v>275.51020408163265</v>
      </c>
      <c r="X64" s="8">
        <f t="shared" si="23"/>
        <v>1003.1578947368421</v>
      </c>
      <c r="Y64" s="8">
        <f t="shared" si="23"/>
        <v>440.49459041731063</v>
      </c>
      <c r="Z64" s="8">
        <f t="shared" si="23"/>
        <v>860.00000000000011</v>
      </c>
      <c r="AA64" s="8">
        <f t="shared" si="23"/>
        <v>1125.5230125523012</v>
      </c>
      <c r="AB64" s="8">
        <f t="shared" si="23"/>
        <v>1194.9025487256372</v>
      </c>
      <c r="AC64" s="8">
        <f t="shared" si="23"/>
        <v>589.10162002945503</v>
      </c>
      <c r="AD64" s="8">
        <f t="shared" si="23"/>
        <v>890.64856711915525</v>
      </c>
      <c r="AE64" s="8">
        <f t="shared" si="23"/>
        <v>770.76923076923072</v>
      </c>
      <c r="AF64" s="8">
        <f t="shared" si="23"/>
        <v>1445.3781512605042</v>
      </c>
    </row>
    <row r="65" spans="1:32" ht="20.100000000000001" customHeight="1">
      <c r="A65" s="18" t="s">
        <v>48</v>
      </c>
      <c r="B65" s="6" t="s">
        <v>25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7"/>
      <c r="N65" s="12"/>
      <c r="O65" s="12"/>
      <c r="P65" s="12"/>
      <c r="Q65" s="12"/>
      <c r="R65" s="12"/>
      <c r="S65" s="12"/>
      <c r="T65" s="12"/>
      <c r="U65" s="12"/>
      <c r="V65" s="12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20.100000000000001" customHeight="1">
      <c r="A66" s="17" t="s">
        <v>49</v>
      </c>
      <c r="B66" s="22" t="s">
        <v>19</v>
      </c>
      <c r="C66" s="7">
        <v>1977</v>
      </c>
      <c r="D66" s="7">
        <v>1971.5</v>
      </c>
      <c r="E66" s="12">
        <v>1889.7</v>
      </c>
      <c r="F66" s="7">
        <v>2073.6</v>
      </c>
      <c r="G66" s="7">
        <v>2066.1999999999998</v>
      </c>
      <c r="H66" s="7">
        <v>2020</v>
      </c>
      <c r="I66" s="7">
        <v>2100.9</v>
      </c>
      <c r="J66" s="7">
        <v>2020.8</v>
      </c>
      <c r="K66" s="7">
        <v>1675.1</v>
      </c>
      <c r="L66" s="7">
        <v>1886</v>
      </c>
      <c r="M66" s="7">
        <v>3019.9</v>
      </c>
      <c r="N66" s="7">
        <v>3100.3</v>
      </c>
      <c r="O66" s="13">
        <v>2871.1</v>
      </c>
      <c r="P66" s="7">
        <v>3440.5</v>
      </c>
      <c r="Q66" s="7">
        <v>4005.8</v>
      </c>
      <c r="R66" s="16">
        <v>3835</v>
      </c>
      <c r="S66" s="14">
        <v>4050.2</v>
      </c>
      <c r="T66" s="16">
        <v>4141.1000000000004</v>
      </c>
      <c r="U66" s="16">
        <v>2612.5</v>
      </c>
      <c r="V66" s="7">
        <v>3739.9</v>
      </c>
      <c r="W66" s="8">
        <f t="shared" si="23"/>
        <v>1527.5164390490643</v>
      </c>
      <c r="X66" s="8">
        <f t="shared" si="23"/>
        <v>1572.5589652548822</v>
      </c>
      <c r="Y66" s="8">
        <f t="shared" si="23"/>
        <v>1519.3416944488542</v>
      </c>
      <c r="Z66" s="8">
        <f t="shared" si="23"/>
        <v>1659.1917438271605</v>
      </c>
      <c r="AA66" s="8">
        <f t="shared" si="23"/>
        <v>1938.7280998935246</v>
      </c>
      <c r="AB66" s="8">
        <f t="shared" si="23"/>
        <v>1898.5148514851485</v>
      </c>
      <c r="AC66" s="8">
        <f t="shared" si="23"/>
        <v>1927.8404493312389</v>
      </c>
      <c r="AD66" s="8">
        <f t="shared" si="23"/>
        <v>2049.2379255740307</v>
      </c>
      <c r="AE66" s="8">
        <f t="shared" si="23"/>
        <v>1559.6083815891591</v>
      </c>
      <c r="AF66" s="8">
        <f t="shared" si="23"/>
        <v>1982.9798515376458</v>
      </c>
    </row>
    <row r="67" spans="1:32" ht="20.100000000000001" customHeight="1">
      <c r="A67" s="11"/>
      <c r="B67" s="22" t="s">
        <v>20</v>
      </c>
      <c r="C67" s="7">
        <v>595.70000000000005</v>
      </c>
      <c r="D67" s="7">
        <v>640.79999999999995</v>
      </c>
      <c r="E67" s="12">
        <v>617.20000000000005</v>
      </c>
      <c r="F67" s="7">
        <v>564.9</v>
      </c>
      <c r="G67" s="7">
        <v>573.79999999999995</v>
      </c>
      <c r="H67" s="7">
        <v>611</v>
      </c>
      <c r="I67" s="7">
        <v>685.5</v>
      </c>
      <c r="J67" s="7">
        <v>635.20000000000005</v>
      </c>
      <c r="K67" s="7">
        <v>527.29999999999995</v>
      </c>
      <c r="L67" s="7">
        <v>636</v>
      </c>
      <c r="M67" s="7">
        <v>977.8</v>
      </c>
      <c r="N67" s="7">
        <v>944.2</v>
      </c>
      <c r="O67" s="13">
        <v>968.9</v>
      </c>
      <c r="P67" s="7">
        <v>1015.1</v>
      </c>
      <c r="Q67" s="7">
        <v>1202.7</v>
      </c>
      <c r="R67" s="16">
        <v>1349</v>
      </c>
      <c r="S67" s="14">
        <v>1393.1</v>
      </c>
      <c r="T67" s="16">
        <v>1347.8</v>
      </c>
      <c r="U67" s="16">
        <v>898.6</v>
      </c>
      <c r="V67" s="7">
        <v>1371.8</v>
      </c>
      <c r="W67" s="8">
        <f t="shared" si="23"/>
        <v>1641.4302501259021</v>
      </c>
      <c r="X67" s="8">
        <f t="shared" si="23"/>
        <v>1473.470661672909</v>
      </c>
      <c r="Y67" s="8">
        <f t="shared" si="23"/>
        <v>1569.8314970836032</v>
      </c>
      <c r="Z67" s="8">
        <f t="shared" si="23"/>
        <v>1796.9552133120908</v>
      </c>
      <c r="AA67" s="8">
        <f t="shared" si="23"/>
        <v>2096.0264900662255</v>
      </c>
      <c r="AB67" s="8">
        <f t="shared" si="23"/>
        <v>2207.8559738134204</v>
      </c>
      <c r="AC67" s="8">
        <f t="shared" si="23"/>
        <v>2032.2392414296132</v>
      </c>
      <c r="AD67" s="8">
        <f t="shared" si="23"/>
        <v>2121.8513853904278</v>
      </c>
      <c r="AE67" s="8">
        <f t="shared" si="23"/>
        <v>1704.1532334534422</v>
      </c>
      <c r="AF67" s="8">
        <f t="shared" si="23"/>
        <v>2156.9182389937109</v>
      </c>
    </row>
    <row r="68" spans="1:32" ht="20.100000000000001" customHeight="1">
      <c r="A68" s="11"/>
      <c r="B68" s="22" t="s">
        <v>21</v>
      </c>
      <c r="C68" s="12">
        <f>C66+C67</f>
        <v>2572.6999999999998</v>
      </c>
      <c r="D68" s="12">
        <f t="shared" ref="D68:V68" si="26">D66+D67</f>
        <v>2612.3000000000002</v>
      </c>
      <c r="E68" s="12">
        <f t="shared" si="26"/>
        <v>2506.9</v>
      </c>
      <c r="F68" s="12">
        <f t="shared" si="26"/>
        <v>2638.5</v>
      </c>
      <c r="G68" s="12">
        <f t="shared" si="26"/>
        <v>2640</v>
      </c>
      <c r="H68" s="12">
        <f t="shared" si="26"/>
        <v>2631</v>
      </c>
      <c r="I68" s="12">
        <f t="shared" si="26"/>
        <v>2786.4</v>
      </c>
      <c r="J68" s="12">
        <f t="shared" si="26"/>
        <v>2656</v>
      </c>
      <c r="K68" s="12">
        <f t="shared" si="26"/>
        <v>2202.3999999999996</v>
      </c>
      <c r="L68" s="12">
        <f t="shared" si="26"/>
        <v>2522</v>
      </c>
      <c r="M68" s="12">
        <f t="shared" si="26"/>
        <v>3997.7</v>
      </c>
      <c r="N68" s="12">
        <f t="shared" si="26"/>
        <v>4044.5</v>
      </c>
      <c r="O68" s="12">
        <f t="shared" si="26"/>
        <v>3840</v>
      </c>
      <c r="P68" s="12">
        <f t="shared" si="26"/>
        <v>4455.6000000000004</v>
      </c>
      <c r="Q68" s="12">
        <f t="shared" si="26"/>
        <v>5208.5</v>
      </c>
      <c r="R68" s="12">
        <f t="shared" si="26"/>
        <v>5184</v>
      </c>
      <c r="S68" s="12">
        <f t="shared" si="26"/>
        <v>5443.2999999999993</v>
      </c>
      <c r="T68" s="12">
        <f t="shared" si="26"/>
        <v>5488.9000000000005</v>
      </c>
      <c r="U68" s="12">
        <f t="shared" si="26"/>
        <v>3511.1</v>
      </c>
      <c r="V68" s="12">
        <f t="shared" si="26"/>
        <v>5111.7</v>
      </c>
      <c r="W68" s="8">
        <f t="shared" si="23"/>
        <v>1553.8927974501498</v>
      </c>
      <c r="X68" s="8">
        <f t="shared" si="23"/>
        <v>1548.2524977988746</v>
      </c>
      <c r="Y68" s="8">
        <f t="shared" si="23"/>
        <v>1531.7723084287368</v>
      </c>
      <c r="Z68" s="8">
        <f t="shared" si="23"/>
        <v>1688.6867538374077</v>
      </c>
      <c r="AA68" s="8">
        <f t="shared" si="23"/>
        <v>1972.9166666666667</v>
      </c>
      <c r="AB68" s="8">
        <f t="shared" si="23"/>
        <v>1970.3534777651084</v>
      </c>
      <c r="AC68" s="8">
        <f t="shared" si="23"/>
        <v>1953.5242606948032</v>
      </c>
      <c r="AD68" s="8">
        <f t="shared" si="23"/>
        <v>2066.6039156626507</v>
      </c>
      <c r="AE68" s="8">
        <f t="shared" si="23"/>
        <v>1594.2154013803126</v>
      </c>
      <c r="AF68" s="8">
        <f t="shared" si="23"/>
        <v>2026.8437747819189</v>
      </c>
    </row>
    <row r="69" spans="1:32" ht="20.100000000000001" customHeight="1">
      <c r="A69" s="11"/>
      <c r="B69" s="22" t="s">
        <v>36</v>
      </c>
      <c r="C69" s="7">
        <v>55.4</v>
      </c>
      <c r="D69" s="7">
        <v>56.7</v>
      </c>
      <c r="E69" s="12">
        <v>65</v>
      </c>
      <c r="F69" s="7">
        <v>46.7</v>
      </c>
      <c r="G69" s="7">
        <v>46.2</v>
      </c>
      <c r="H69" s="7">
        <v>60</v>
      </c>
      <c r="I69" s="7">
        <v>64.2</v>
      </c>
      <c r="J69" s="7">
        <v>47.8</v>
      </c>
      <c r="K69" s="7">
        <v>35.6</v>
      </c>
      <c r="L69" s="7">
        <v>41.6</v>
      </c>
      <c r="M69" s="7">
        <v>78.7</v>
      </c>
      <c r="N69" s="7">
        <v>71.099999999999994</v>
      </c>
      <c r="O69" s="13">
        <v>100</v>
      </c>
      <c r="P69" s="7">
        <v>76.599999999999994</v>
      </c>
      <c r="Q69" s="7">
        <v>94.9</v>
      </c>
      <c r="R69" s="16">
        <v>118</v>
      </c>
      <c r="S69" s="14">
        <v>125.8</v>
      </c>
      <c r="T69" s="16">
        <v>100.6</v>
      </c>
      <c r="U69" s="16">
        <v>63.6</v>
      </c>
      <c r="V69" s="7">
        <v>91</v>
      </c>
      <c r="W69" s="8">
        <f t="shared" si="23"/>
        <v>1420.5776173285199</v>
      </c>
      <c r="X69" s="8">
        <f t="shared" si="23"/>
        <v>1253.9682539682537</v>
      </c>
      <c r="Y69" s="8">
        <f t="shared" si="23"/>
        <v>1538.4615384615386</v>
      </c>
      <c r="Z69" s="8">
        <f t="shared" si="23"/>
        <v>1640.2569593147748</v>
      </c>
      <c r="AA69" s="8">
        <f t="shared" si="23"/>
        <v>2054.1125541125539</v>
      </c>
      <c r="AB69" s="8">
        <f t="shared" si="23"/>
        <v>1966.6666666666665</v>
      </c>
      <c r="AC69" s="8">
        <f t="shared" si="23"/>
        <v>1959.5015576323985</v>
      </c>
      <c r="AD69" s="8">
        <f t="shared" si="23"/>
        <v>2104.6025104602513</v>
      </c>
      <c r="AE69" s="8">
        <f t="shared" si="23"/>
        <v>1786.5168539325841</v>
      </c>
      <c r="AF69" s="8">
        <f t="shared" si="23"/>
        <v>2187.5</v>
      </c>
    </row>
    <row r="70" spans="1:32" ht="20.100000000000001" customHeight="1">
      <c r="A70" s="5"/>
      <c r="B70" s="22" t="s">
        <v>23</v>
      </c>
      <c r="C70" s="12">
        <f>+C69+C68</f>
        <v>2628.1</v>
      </c>
      <c r="D70" s="12">
        <f>+D69+D68</f>
        <v>2669</v>
      </c>
      <c r="E70" s="12">
        <f>+E69+E68</f>
        <v>2571.9</v>
      </c>
      <c r="F70" s="7">
        <f t="shared" ref="F70:K70" si="27">F68+F69</f>
        <v>2685.2</v>
      </c>
      <c r="G70" s="7">
        <f t="shared" si="27"/>
        <v>2686.2</v>
      </c>
      <c r="H70" s="7">
        <f t="shared" si="27"/>
        <v>2691</v>
      </c>
      <c r="I70" s="7">
        <f t="shared" si="27"/>
        <v>2850.6</v>
      </c>
      <c r="J70" s="7">
        <f t="shared" si="27"/>
        <v>2703.8</v>
      </c>
      <c r="K70" s="7">
        <f t="shared" si="27"/>
        <v>2237.9999999999995</v>
      </c>
      <c r="L70" s="12">
        <f>+L69+L68</f>
        <v>2563.6</v>
      </c>
      <c r="M70" s="12">
        <f>+M69+M68</f>
        <v>4076.3999999999996</v>
      </c>
      <c r="N70" s="12">
        <f>+N69+N68</f>
        <v>4115.6000000000004</v>
      </c>
      <c r="O70" s="12">
        <f>+O69+O68</f>
        <v>3940</v>
      </c>
      <c r="P70" s="7">
        <f t="shared" ref="P70:U70" si="28">P68+P69</f>
        <v>4532.2000000000007</v>
      </c>
      <c r="Q70" s="7">
        <f t="shared" si="28"/>
        <v>5303.4</v>
      </c>
      <c r="R70" s="16">
        <f t="shared" si="28"/>
        <v>5302</v>
      </c>
      <c r="S70" s="14">
        <f t="shared" si="28"/>
        <v>5569.0999999999995</v>
      </c>
      <c r="T70" s="16">
        <f t="shared" si="28"/>
        <v>5589.5000000000009</v>
      </c>
      <c r="U70" s="16">
        <f t="shared" si="28"/>
        <v>3574.7</v>
      </c>
      <c r="V70" s="7">
        <f>V69+V68</f>
        <v>5202.7</v>
      </c>
      <c r="W70" s="8">
        <f t="shared" si="23"/>
        <v>1551.0825311061224</v>
      </c>
      <c r="X70" s="8">
        <f t="shared" si="23"/>
        <v>1542.000749344324</v>
      </c>
      <c r="Y70" s="8">
        <f t="shared" si="23"/>
        <v>1531.9413663050664</v>
      </c>
      <c r="Z70" s="8">
        <f t="shared" si="23"/>
        <v>1687.8444808580371</v>
      </c>
      <c r="AA70" s="8">
        <f t="shared" si="23"/>
        <v>1974.3131561313378</v>
      </c>
      <c r="AB70" s="8">
        <f t="shared" si="23"/>
        <v>1970.2712746191007</v>
      </c>
      <c r="AC70" s="8">
        <f t="shared" si="23"/>
        <v>1953.6588788325264</v>
      </c>
      <c r="AD70" s="8">
        <f t="shared" si="23"/>
        <v>2067.2756860714553</v>
      </c>
      <c r="AE70" s="8">
        <f t="shared" si="23"/>
        <v>1597.2743521000896</v>
      </c>
      <c r="AF70" s="8">
        <f t="shared" si="23"/>
        <v>2029.4507723513809</v>
      </c>
    </row>
    <row r="71" spans="1:32" ht="20.100000000000001" customHeight="1">
      <c r="A71" s="17" t="s">
        <v>50</v>
      </c>
      <c r="B71" s="22" t="s">
        <v>19</v>
      </c>
      <c r="C71" s="7">
        <v>121.4</v>
      </c>
      <c r="D71" s="7">
        <v>125</v>
      </c>
      <c r="E71" s="12">
        <v>130.80000000000001</v>
      </c>
      <c r="F71" s="7">
        <v>124.4</v>
      </c>
      <c r="G71" s="7">
        <v>124.7</v>
      </c>
      <c r="H71" s="7">
        <v>128.6</v>
      </c>
      <c r="I71" s="7">
        <v>124.1</v>
      </c>
      <c r="J71" s="7">
        <v>129.6</v>
      </c>
      <c r="K71" s="7">
        <v>129.5</v>
      </c>
      <c r="L71" s="7">
        <v>129.30000000000001</v>
      </c>
      <c r="M71" s="7">
        <v>90</v>
      </c>
      <c r="N71" s="7">
        <v>87.6</v>
      </c>
      <c r="O71" s="13">
        <v>93</v>
      </c>
      <c r="P71" s="7">
        <v>107.7</v>
      </c>
      <c r="Q71" s="7">
        <v>94.8</v>
      </c>
      <c r="R71" s="16">
        <v>110.3</v>
      </c>
      <c r="S71" s="14">
        <v>74.599999999999994</v>
      </c>
      <c r="T71" s="16">
        <v>140</v>
      </c>
      <c r="U71" s="16">
        <v>115</v>
      </c>
      <c r="V71" s="7">
        <v>136.69999999999999</v>
      </c>
      <c r="W71" s="8">
        <f t="shared" si="23"/>
        <v>741.35090609555186</v>
      </c>
      <c r="X71" s="8">
        <f t="shared" si="23"/>
        <v>700.8</v>
      </c>
      <c r="Y71" s="8">
        <f t="shared" si="23"/>
        <v>711.00917431192659</v>
      </c>
      <c r="Z71" s="8">
        <f t="shared" si="23"/>
        <v>865.75562700964622</v>
      </c>
      <c r="AA71" s="8">
        <f t="shared" si="23"/>
        <v>760.22453889334395</v>
      </c>
      <c r="AB71" s="8">
        <f t="shared" si="23"/>
        <v>857.69828926905132</v>
      </c>
      <c r="AC71" s="8">
        <f t="shared" si="23"/>
        <v>601.12812248186947</v>
      </c>
      <c r="AD71" s="8">
        <f t="shared" si="23"/>
        <v>1080.2469135802471</v>
      </c>
      <c r="AE71" s="8">
        <f t="shared" si="23"/>
        <v>888.03088803088804</v>
      </c>
      <c r="AF71" s="8">
        <f t="shared" si="23"/>
        <v>1057.2312451662797</v>
      </c>
    </row>
    <row r="72" spans="1:32" ht="20.100000000000001" customHeight="1">
      <c r="A72" s="11"/>
      <c r="B72" s="22" t="s">
        <v>20</v>
      </c>
      <c r="C72" s="7">
        <v>121.4</v>
      </c>
      <c r="D72" s="7">
        <v>118.4</v>
      </c>
      <c r="E72" s="12">
        <v>119.6</v>
      </c>
      <c r="F72" s="7">
        <v>132.1</v>
      </c>
      <c r="G72" s="7">
        <v>132.1</v>
      </c>
      <c r="H72" s="7">
        <v>132.1</v>
      </c>
      <c r="I72" s="7">
        <v>131.19999999999999</v>
      </c>
      <c r="J72" s="7">
        <v>136.80000000000001</v>
      </c>
      <c r="K72" s="7">
        <v>135.5</v>
      </c>
      <c r="L72" s="7">
        <v>135.5</v>
      </c>
      <c r="M72" s="7">
        <v>106.4</v>
      </c>
      <c r="N72" s="7">
        <v>114.1</v>
      </c>
      <c r="O72" s="13">
        <v>102.7</v>
      </c>
      <c r="P72" s="7">
        <v>116</v>
      </c>
      <c r="Q72" s="7">
        <v>146.19999999999999</v>
      </c>
      <c r="R72" s="16">
        <v>135.6</v>
      </c>
      <c r="S72" s="14">
        <v>74</v>
      </c>
      <c r="T72" s="16">
        <v>167</v>
      </c>
      <c r="U72" s="16">
        <v>165</v>
      </c>
      <c r="V72" s="7">
        <v>172.8</v>
      </c>
      <c r="W72" s="8">
        <f t="shared" si="23"/>
        <v>876.44151565074139</v>
      </c>
      <c r="X72" s="8">
        <f t="shared" si="23"/>
        <v>963.68243243243239</v>
      </c>
      <c r="Y72" s="8">
        <f t="shared" si="23"/>
        <v>858.69565217391312</v>
      </c>
      <c r="Z72" s="8">
        <f t="shared" si="23"/>
        <v>878.12263436790317</v>
      </c>
      <c r="AA72" s="8">
        <f t="shared" si="23"/>
        <v>1106.7373202119607</v>
      </c>
      <c r="AB72" s="8">
        <f t="shared" si="23"/>
        <v>1026.4950794852386</v>
      </c>
      <c r="AC72" s="8">
        <f t="shared" si="23"/>
        <v>564.02439024390253</v>
      </c>
      <c r="AD72" s="8">
        <f t="shared" si="23"/>
        <v>1220.7602339181285</v>
      </c>
      <c r="AE72" s="8">
        <f t="shared" si="23"/>
        <v>1217.7121771217712</v>
      </c>
      <c r="AF72" s="8">
        <f t="shared" si="23"/>
        <v>1275.2767527675278</v>
      </c>
    </row>
    <row r="73" spans="1:32" ht="20.100000000000001" customHeight="1">
      <c r="A73" s="11"/>
      <c r="B73" s="22" t="s">
        <v>51</v>
      </c>
      <c r="C73" s="12">
        <f>C71+C72</f>
        <v>242.8</v>
      </c>
      <c r="D73" s="12">
        <f t="shared" ref="D73:V73" si="29">D71+D72</f>
        <v>243.4</v>
      </c>
      <c r="E73" s="12">
        <f t="shared" si="29"/>
        <v>250.4</v>
      </c>
      <c r="F73" s="12">
        <f t="shared" si="29"/>
        <v>256.5</v>
      </c>
      <c r="G73" s="12">
        <f t="shared" si="29"/>
        <v>256.8</v>
      </c>
      <c r="H73" s="12">
        <f t="shared" si="29"/>
        <v>260.7</v>
      </c>
      <c r="I73" s="12">
        <f t="shared" si="29"/>
        <v>255.29999999999998</v>
      </c>
      <c r="J73" s="12">
        <f t="shared" si="29"/>
        <v>266.39999999999998</v>
      </c>
      <c r="K73" s="12">
        <f t="shared" si="29"/>
        <v>265</v>
      </c>
      <c r="L73" s="12">
        <f t="shared" si="29"/>
        <v>264.8</v>
      </c>
      <c r="M73" s="12">
        <f t="shared" si="29"/>
        <v>196.4</v>
      </c>
      <c r="N73" s="12">
        <f t="shared" si="29"/>
        <v>201.7</v>
      </c>
      <c r="O73" s="12">
        <f t="shared" si="29"/>
        <v>195.7</v>
      </c>
      <c r="P73" s="12">
        <f t="shared" si="29"/>
        <v>223.7</v>
      </c>
      <c r="Q73" s="12">
        <f t="shared" si="29"/>
        <v>241</v>
      </c>
      <c r="R73" s="12">
        <f t="shared" si="29"/>
        <v>245.89999999999998</v>
      </c>
      <c r="S73" s="12">
        <f t="shared" si="29"/>
        <v>148.6</v>
      </c>
      <c r="T73" s="12">
        <f t="shared" si="29"/>
        <v>307</v>
      </c>
      <c r="U73" s="12">
        <f t="shared" si="29"/>
        <v>280</v>
      </c>
      <c r="V73" s="12">
        <f t="shared" si="29"/>
        <v>309.5</v>
      </c>
      <c r="W73" s="8">
        <f t="shared" si="23"/>
        <v>808.89621087314652</v>
      </c>
      <c r="X73" s="8">
        <f t="shared" si="23"/>
        <v>828.67707477403439</v>
      </c>
      <c r="Y73" s="8">
        <f t="shared" si="23"/>
        <v>781.54952076677307</v>
      </c>
      <c r="Z73" s="8">
        <f t="shared" si="23"/>
        <v>872.12475633528265</v>
      </c>
      <c r="AA73" s="8">
        <f t="shared" si="23"/>
        <v>938.47352024922111</v>
      </c>
      <c r="AB73" s="8">
        <f t="shared" si="23"/>
        <v>943.22976601457606</v>
      </c>
      <c r="AC73" s="8">
        <f t="shared" si="23"/>
        <v>582.06032119075599</v>
      </c>
      <c r="AD73" s="8">
        <f t="shared" si="23"/>
        <v>1152.4024024024025</v>
      </c>
      <c r="AE73" s="8">
        <f t="shared" si="23"/>
        <v>1056.6037735849056</v>
      </c>
      <c r="AF73" s="8">
        <f t="shared" si="23"/>
        <v>1168.8066465256798</v>
      </c>
    </row>
    <row r="74" spans="1:32" ht="20.100000000000001" customHeight="1">
      <c r="A74" s="11"/>
      <c r="B74" s="22" t="s">
        <v>22</v>
      </c>
      <c r="C74" s="7">
        <v>7.3</v>
      </c>
      <c r="D74" s="7">
        <v>8.1</v>
      </c>
      <c r="E74" s="12">
        <v>11.3</v>
      </c>
      <c r="F74" s="7">
        <v>9.9</v>
      </c>
      <c r="G74" s="7">
        <v>11.3</v>
      </c>
      <c r="H74" s="7">
        <v>16.3</v>
      </c>
      <c r="I74" s="7">
        <v>26.5</v>
      </c>
      <c r="J74" s="7">
        <v>32.4</v>
      </c>
      <c r="K74" s="7">
        <v>33.799999999999997</v>
      </c>
      <c r="L74" s="7">
        <v>35.4</v>
      </c>
      <c r="M74" s="7">
        <v>6.2</v>
      </c>
      <c r="N74" s="7">
        <v>5.8</v>
      </c>
      <c r="O74" s="13">
        <v>9.4</v>
      </c>
      <c r="P74" s="7">
        <v>11</v>
      </c>
      <c r="Q74" s="7">
        <v>15.1</v>
      </c>
      <c r="R74" s="16">
        <v>24.9</v>
      </c>
      <c r="S74" s="14">
        <v>34.700000000000003</v>
      </c>
      <c r="T74" s="16">
        <v>55</v>
      </c>
      <c r="U74" s="16">
        <v>46</v>
      </c>
      <c r="V74" s="7">
        <v>57</v>
      </c>
      <c r="W74" s="8">
        <f t="shared" si="23"/>
        <v>849.31506849315076</v>
      </c>
      <c r="X74" s="8">
        <f t="shared" si="23"/>
        <v>716.04938271604931</v>
      </c>
      <c r="Y74" s="8">
        <f t="shared" si="23"/>
        <v>831.85840707964599</v>
      </c>
      <c r="Z74" s="8">
        <f t="shared" si="23"/>
        <v>1111.1111111111111</v>
      </c>
      <c r="AA74" s="8">
        <f t="shared" si="23"/>
        <v>1336.2831858407078</v>
      </c>
      <c r="AB74" s="8">
        <f t="shared" si="23"/>
        <v>1527.60736196319</v>
      </c>
      <c r="AC74" s="8">
        <f t="shared" si="23"/>
        <v>1309.4339622641512</v>
      </c>
      <c r="AD74" s="8">
        <f t="shared" si="23"/>
        <v>1697.5308641975309</v>
      </c>
      <c r="AE74" s="8">
        <f t="shared" si="23"/>
        <v>1360.9467455621302</v>
      </c>
      <c r="AF74" s="8">
        <f t="shared" si="23"/>
        <v>1610.1694915254238</v>
      </c>
    </row>
    <row r="75" spans="1:32" ht="20.100000000000001" customHeight="1">
      <c r="A75" s="5"/>
      <c r="B75" s="22" t="s">
        <v>23</v>
      </c>
      <c r="C75" s="12">
        <f>+C74+C73</f>
        <v>250.10000000000002</v>
      </c>
      <c r="D75" s="12">
        <f>+D74+D73</f>
        <v>251.5</v>
      </c>
      <c r="E75" s="12">
        <f>+E74+E73</f>
        <v>261.7</v>
      </c>
      <c r="F75" s="7">
        <f t="shared" ref="F75:K75" si="30">F73+F74</f>
        <v>266.39999999999998</v>
      </c>
      <c r="G75" s="7">
        <f t="shared" si="30"/>
        <v>268.10000000000002</v>
      </c>
      <c r="H75" s="7">
        <f t="shared" si="30"/>
        <v>277</v>
      </c>
      <c r="I75" s="7">
        <f t="shared" si="30"/>
        <v>281.79999999999995</v>
      </c>
      <c r="J75" s="7">
        <f t="shared" si="30"/>
        <v>298.79999999999995</v>
      </c>
      <c r="K75" s="7">
        <f t="shared" si="30"/>
        <v>298.8</v>
      </c>
      <c r="L75" s="7">
        <f>L74+L73</f>
        <v>300.2</v>
      </c>
      <c r="M75" s="12">
        <f>+M74+M73</f>
        <v>202.6</v>
      </c>
      <c r="N75" s="12">
        <f>+N74+N73</f>
        <v>207.5</v>
      </c>
      <c r="O75" s="12">
        <f>+O74+O73</f>
        <v>205.1</v>
      </c>
      <c r="P75" s="7">
        <f t="shared" ref="P75:U75" si="31">P73+P74</f>
        <v>234.7</v>
      </c>
      <c r="Q75" s="7">
        <f t="shared" si="31"/>
        <v>256.10000000000002</v>
      </c>
      <c r="R75" s="16">
        <f t="shared" si="31"/>
        <v>270.79999999999995</v>
      </c>
      <c r="S75" s="14">
        <f t="shared" si="31"/>
        <v>183.3</v>
      </c>
      <c r="T75" s="16">
        <f t="shared" si="31"/>
        <v>362</v>
      </c>
      <c r="U75" s="16">
        <f t="shared" si="31"/>
        <v>326</v>
      </c>
      <c r="V75" s="7">
        <f>V74+V73</f>
        <v>366.5</v>
      </c>
      <c r="W75" s="8">
        <f t="shared" si="23"/>
        <v>810.07596961215495</v>
      </c>
      <c r="X75" s="8">
        <f t="shared" si="23"/>
        <v>825.04970178926442</v>
      </c>
      <c r="Y75" s="8">
        <f t="shared" si="23"/>
        <v>783.72181887657621</v>
      </c>
      <c r="Z75" s="8">
        <f t="shared" si="23"/>
        <v>881.00600600600615</v>
      </c>
      <c r="AA75" s="8">
        <f t="shared" si="23"/>
        <v>955.24058187243565</v>
      </c>
      <c r="AB75" s="8">
        <f t="shared" si="23"/>
        <v>977.61732851985539</v>
      </c>
      <c r="AC75" s="8">
        <f t="shared" si="23"/>
        <v>650.4613200851669</v>
      </c>
      <c r="AD75" s="8">
        <f t="shared" si="23"/>
        <v>1211.5127175368141</v>
      </c>
      <c r="AE75" s="8">
        <f t="shared" si="23"/>
        <v>1091.0307898259705</v>
      </c>
      <c r="AF75" s="8">
        <f t="shared" si="23"/>
        <v>1220.852764823451</v>
      </c>
    </row>
    <row r="76" spans="1:32" ht="20.100000000000001" customHeight="1">
      <c r="A76" s="17" t="s">
        <v>52</v>
      </c>
      <c r="B76" s="22" t="s">
        <v>19</v>
      </c>
      <c r="C76" s="12">
        <v>2293.8000000000002</v>
      </c>
      <c r="D76" s="12">
        <v>2296.9</v>
      </c>
      <c r="E76" s="12">
        <v>2470.3000000000002</v>
      </c>
      <c r="F76" s="7">
        <v>2499.1</v>
      </c>
      <c r="G76" s="7">
        <v>2559.6</v>
      </c>
      <c r="H76" s="7">
        <v>2678.7</v>
      </c>
      <c r="I76" s="7">
        <v>2578.8000000000002</v>
      </c>
      <c r="J76" s="7">
        <v>2610.1999999999998</v>
      </c>
      <c r="K76" s="7">
        <v>2665.3</v>
      </c>
      <c r="L76" s="7">
        <v>2781.8</v>
      </c>
      <c r="M76" s="12">
        <v>1193.5999999999999</v>
      </c>
      <c r="N76" s="12">
        <v>1681.2</v>
      </c>
      <c r="O76" s="12">
        <v>1532.7</v>
      </c>
      <c r="P76" s="7">
        <v>1919.5</v>
      </c>
      <c r="Q76" s="7">
        <v>2027.7</v>
      </c>
      <c r="R76" s="16">
        <v>2182.6</v>
      </c>
      <c r="S76" s="14">
        <v>2030.2</v>
      </c>
      <c r="T76" s="16">
        <v>2171.6</v>
      </c>
      <c r="U76" s="16">
        <v>2098.6999999999998</v>
      </c>
      <c r="V76" s="7">
        <v>2553.8000000000002</v>
      </c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ht="20.100000000000001" customHeight="1">
      <c r="A77" s="11"/>
      <c r="B77" s="22" t="s">
        <v>20</v>
      </c>
      <c r="C77" s="12">
        <v>2019.5</v>
      </c>
      <c r="D77" s="12">
        <v>1968.9</v>
      </c>
      <c r="E77" s="12">
        <v>1900.8</v>
      </c>
      <c r="F77" s="7">
        <v>1884.8</v>
      </c>
      <c r="G77" s="7">
        <v>1852.9</v>
      </c>
      <c r="H77" s="7">
        <v>2038.3</v>
      </c>
      <c r="I77" s="7">
        <v>1791</v>
      </c>
      <c r="J77" s="7">
        <v>1856.3</v>
      </c>
      <c r="K77" s="7">
        <v>1860.2</v>
      </c>
      <c r="L77" s="7">
        <v>1837.8</v>
      </c>
      <c r="M77" s="12">
        <v>739.5</v>
      </c>
      <c r="N77" s="12">
        <v>1496.8</v>
      </c>
      <c r="O77" s="12">
        <v>1289.4000000000001</v>
      </c>
      <c r="P77" s="7">
        <v>1513.4</v>
      </c>
      <c r="Q77" s="7">
        <v>1573.2</v>
      </c>
      <c r="R77" s="16">
        <v>1590</v>
      </c>
      <c r="S77" s="14">
        <v>1239.4000000000001</v>
      </c>
      <c r="T77" s="16">
        <v>1683.7</v>
      </c>
      <c r="U77" s="16">
        <v>1421.3</v>
      </c>
      <c r="V77" s="7">
        <v>1738.1</v>
      </c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20.100000000000001" customHeight="1">
      <c r="A78" s="11"/>
      <c r="B78" s="22" t="s">
        <v>51</v>
      </c>
      <c r="C78" s="7">
        <f>C76+C77</f>
        <v>4313.3</v>
      </c>
      <c r="D78" s="7">
        <f t="shared" ref="D78:V78" si="32">D76+D77</f>
        <v>4265.8</v>
      </c>
      <c r="E78" s="7">
        <f t="shared" si="32"/>
        <v>4371.1000000000004</v>
      </c>
      <c r="F78" s="7">
        <f t="shared" si="32"/>
        <v>4383.8999999999996</v>
      </c>
      <c r="G78" s="7">
        <f t="shared" si="32"/>
        <v>4412.5</v>
      </c>
      <c r="H78" s="7">
        <f t="shared" si="32"/>
        <v>4717</v>
      </c>
      <c r="I78" s="7">
        <f t="shared" si="32"/>
        <v>4369.8</v>
      </c>
      <c r="J78" s="7">
        <f t="shared" si="32"/>
        <v>4466.5</v>
      </c>
      <c r="K78" s="7">
        <f t="shared" si="32"/>
        <v>4525.5</v>
      </c>
      <c r="L78" s="7">
        <f t="shared" si="32"/>
        <v>4619.6000000000004</v>
      </c>
      <c r="M78" s="7">
        <f t="shared" si="32"/>
        <v>1933.1</v>
      </c>
      <c r="N78" s="7">
        <f t="shared" si="32"/>
        <v>3178</v>
      </c>
      <c r="O78" s="7">
        <f t="shared" si="32"/>
        <v>2822.1000000000004</v>
      </c>
      <c r="P78" s="7">
        <f t="shared" si="32"/>
        <v>3432.9</v>
      </c>
      <c r="Q78" s="7">
        <f t="shared" si="32"/>
        <v>3600.9</v>
      </c>
      <c r="R78" s="7">
        <f t="shared" si="32"/>
        <v>3772.6</v>
      </c>
      <c r="S78" s="7">
        <f t="shared" si="32"/>
        <v>3269.6000000000004</v>
      </c>
      <c r="T78" s="7">
        <f t="shared" si="32"/>
        <v>3855.3</v>
      </c>
      <c r="U78" s="7">
        <f t="shared" si="32"/>
        <v>3520</v>
      </c>
      <c r="V78" s="7">
        <f t="shared" si="32"/>
        <v>4291.8999999999996</v>
      </c>
      <c r="W78" s="8">
        <f t="shared" si="23"/>
        <v>448.17193332251406</v>
      </c>
      <c r="X78" s="8">
        <f t="shared" si="23"/>
        <v>744.99507712504101</v>
      </c>
      <c r="Y78" s="8">
        <f t="shared" si="23"/>
        <v>645.62695888906683</v>
      </c>
      <c r="Z78" s="8">
        <f t="shared" si="23"/>
        <v>783.06986929446384</v>
      </c>
      <c r="AA78" s="8">
        <f t="shared" si="23"/>
        <v>816.06798866855524</v>
      </c>
      <c r="AB78" s="8">
        <f t="shared" si="23"/>
        <v>799.78800084799661</v>
      </c>
      <c r="AC78" s="8">
        <f t="shared" si="23"/>
        <v>748.22646345370504</v>
      </c>
      <c r="AD78" s="8">
        <f t="shared" si="23"/>
        <v>863.15907309974261</v>
      </c>
      <c r="AE78" s="8">
        <f t="shared" si="23"/>
        <v>777.81460612087062</v>
      </c>
      <c r="AF78" s="8">
        <f t="shared" si="23"/>
        <v>929.06312234825509</v>
      </c>
    </row>
    <row r="79" spans="1:32" ht="20.100000000000001" customHeight="1">
      <c r="A79" s="11"/>
      <c r="B79" s="22" t="s">
        <v>22</v>
      </c>
      <c r="C79" s="7">
        <v>132.5</v>
      </c>
      <c r="D79" s="7">
        <v>132.5</v>
      </c>
      <c r="E79" s="12">
        <v>150</v>
      </c>
      <c r="F79" s="7">
        <v>150</v>
      </c>
      <c r="G79" s="7">
        <v>150</v>
      </c>
      <c r="H79" s="7">
        <v>5.2</v>
      </c>
      <c r="I79" s="7">
        <v>4.5999999999999996</v>
      </c>
      <c r="J79" s="7">
        <v>4.4000000000000004</v>
      </c>
      <c r="K79" s="7">
        <v>4.3</v>
      </c>
      <c r="L79" s="7">
        <v>2.5</v>
      </c>
      <c r="M79" s="7">
        <v>80</v>
      </c>
      <c r="N79" s="7">
        <v>84.1</v>
      </c>
      <c r="O79" s="13">
        <v>100</v>
      </c>
      <c r="P79" s="7">
        <v>100</v>
      </c>
      <c r="Q79" s="7">
        <v>100</v>
      </c>
      <c r="R79" s="16">
        <v>3.9</v>
      </c>
      <c r="S79" s="14">
        <v>3.4</v>
      </c>
      <c r="T79" s="16">
        <v>3.5</v>
      </c>
      <c r="U79" s="16">
        <v>3.4</v>
      </c>
      <c r="V79" s="7">
        <v>2.1</v>
      </c>
      <c r="W79" s="8">
        <f t="shared" si="23"/>
        <v>603.7735849056603</v>
      </c>
      <c r="X79" s="8">
        <f t="shared" si="23"/>
        <v>634.71698113207538</v>
      </c>
      <c r="Y79" s="8">
        <f t="shared" si="23"/>
        <v>666.66666666666663</v>
      </c>
      <c r="Z79" s="8">
        <f t="shared" si="23"/>
        <v>666.66666666666663</v>
      </c>
      <c r="AA79" s="8">
        <f t="shared" si="23"/>
        <v>666.66666666666663</v>
      </c>
      <c r="AB79" s="8">
        <f t="shared" si="23"/>
        <v>750</v>
      </c>
      <c r="AC79" s="8">
        <f t="shared" si="23"/>
        <v>739.13043478260875</v>
      </c>
      <c r="AD79" s="8">
        <f t="shared" si="23"/>
        <v>795.45454545454538</v>
      </c>
      <c r="AE79" s="8">
        <f t="shared" si="23"/>
        <v>790.69767441860461</v>
      </c>
      <c r="AF79" s="8">
        <f t="shared" si="23"/>
        <v>840.00000000000011</v>
      </c>
    </row>
    <row r="80" spans="1:32" ht="20.100000000000001" customHeight="1">
      <c r="A80" s="5"/>
      <c r="B80" s="22" t="s">
        <v>23</v>
      </c>
      <c r="C80" s="12">
        <f>C79+C78</f>
        <v>4445.8</v>
      </c>
      <c r="D80" s="12">
        <f t="shared" ref="D80:V80" si="33">D79+D78</f>
        <v>4398.3</v>
      </c>
      <c r="E80" s="12">
        <f t="shared" si="33"/>
        <v>4521.1000000000004</v>
      </c>
      <c r="F80" s="12">
        <f t="shared" si="33"/>
        <v>4533.8999999999996</v>
      </c>
      <c r="G80" s="12">
        <f t="shared" si="33"/>
        <v>4562.5</v>
      </c>
      <c r="H80" s="12">
        <f t="shared" si="33"/>
        <v>4722.2</v>
      </c>
      <c r="I80" s="12">
        <f t="shared" si="33"/>
        <v>4374.4000000000005</v>
      </c>
      <c r="J80" s="12">
        <f t="shared" si="33"/>
        <v>4470.8999999999996</v>
      </c>
      <c r="K80" s="12">
        <f t="shared" si="33"/>
        <v>4529.8</v>
      </c>
      <c r="L80" s="12">
        <f t="shared" si="33"/>
        <v>4622.1000000000004</v>
      </c>
      <c r="M80" s="12">
        <f t="shared" si="33"/>
        <v>2013.1</v>
      </c>
      <c r="N80" s="12">
        <f t="shared" si="33"/>
        <v>3262.1</v>
      </c>
      <c r="O80" s="12">
        <f t="shared" si="33"/>
        <v>2922.1000000000004</v>
      </c>
      <c r="P80" s="12">
        <f t="shared" si="33"/>
        <v>3532.9</v>
      </c>
      <c r="Q80" s="12">
        <f t="shared" si="33"/>
        <v>3700.9</v>
      </c>
      <c r="R80" s="12">
        <f t="shared" si="33"/>
        <v>3776.5</v>
      </c>
      <c r="S80" s="12">
        <f t="shared" si="33"/>
        <v>3273.0000000000005</v>
      </c>
      <c r="T80" s="12">
        <f t="shared" si="33"/>
        <v>3858.8</v>
      </c>
      <c r="U80" s="12">
        <f t="shared" si="33"/>
        <v>3523.4</v>
      </c>
      <c r="V80" s="12">
        <f t="shared" si="33"/>
        <v>4294</v>
      </c>
      <c r="W80" s="8">
        <f t="shared" si="23"/>
        <v>452.80939313509379</v>
      </c>
      <c r="X80" s="8">
        <f t="shared" si="23"/>
        <v>741.67291908237269</v>
      </c>
      <c r="Y80" s="8">
        <f t="shared" si="23"/>
        <v>646.32500940036721</v>
      </c>
      <c r="Z80" s="8">
        <f t="shared" si="23"/>
        <v>779.21877412382275</v>
      </c>
      <c r="AA80" s="8">
        <f t="shared" si="23"/>
        <v>811.15616438356165</v>
      </c>
      <c r="AB80" s="8">
        <f t="shared" si="23"/>
        <v>799.73317521494221</v>
      </c>
      <c r="AC80" s="8">
        <f t="shared" si="23"/>
        <v>748.21689831748347</v>
      </c>
      <c r="AD80" s="8">
        <f t="shared" si="23"/>
        <v>863.09244223758083</v>
      </c>
      <c r="AE80" s="8">
        <f t="shared" si="23"/>
        <v>777.82683562188174</v>
      </c>
      <c r="AF80" s="8">
        <f t="shared" si="23"/>
        <v>929.01494991454092</v>
      </c>
    </row>
    <row r="81" spans="1:32" ht="20.100000000000001" customHeight="1">
      <c r="A81" s="17" t="s">
        <v>53</v>
      </c>
      <c r="B81" s="22" t="s">
        <v>19</v>
      </c>
      <c r="C81" s="7">
        <v>650.9</v>
      </c>
      <c r="D81" s="7">
        <v>737.7</v>
      </c>
      <c r="E81" s="12">
        <v>860.9</v>
      </c>
      <c r="F81" s="7">
        <v>760</v>
      </c>
      <c r="G81" s="7">
        <v>799.2</v>
      </c>
      <c r="H81" s="7">
        <v>799.8</v>
      </c>
      <c r="I81" s="7">
        <v>824.8</v>
      </c>
      <c r="J81" s="7">
        <v>841.7</v>
      </c>
      <c r="K81" s="7">
        <v>972</v>
      </c>
      <c r="L81" s="7">
        <v>864.6</v>
      </c>
      <c r="M81" s="7">
        <v>530</v>
      </c>
      <c r="N81" s="7">
        <v>604</v>
      </c>
      <c r="O81" s="13">
        <v>728.1</v>
      </c>
      <c r="P81" s="7">
        <v>630.01</v>
      </c>
      <c r="Q81" s="7">
        <v>910</v>
      </c>
      <c r="R81" s="16">
        <v>966.4</v>
      </c>
      <c r="S81" s="14">
        <v>795.7</v>
      </c>
      <c r="T81" s="16">
        <v>696.1</v>
      </c>
      <c r="U81" s="16">
        <v>874.2</v>
      </c>
      <c r="V81" s="7">
        <v>785.3</v>
      </c>
      <c r="W81" s="8">
        <f t="shared" si="23"/>
        <v>814.25718236288219</v>
      </c>
      <c r="X81" s="8">
        <f t="shared" si="23"/>
        <v>818.76101396231525</v>
      </c>
      <c r="Y81" s="8">
        <f t="shared" si="23"/>
        <v>845.74282727378329</v>
      </c>
      <c r="Z81" s="8">
        <f t="shared" si="23"/>
        <v>828.96052631578948</v>
      </c>
      <c r="AA81" s="8">
        <f t="shared" si="23"/>
        <v>1138.6386386386387</v>
      </c>
      <c r="AB81" s="8">
        <f t="shared" si="23"/>
        <v>1208.3020755188797</v>
      </c>
      <c r="AC81" s="8">
        <f t="shared" si="23"/>
        <v>964.71871968962182</v>
      </c>
      <c r="AD81" s="8">
        <f t="shared" si="23"/>
        <v>827.0167518118094</v>
      </c>
      <c r="AE81" s="8">
        <f t="shared" si="23"/>
        <v>899.38271604938279</v>
      </c>
      <c r="AF81" s="8">
        <f t="shared" si="23"/>
        <v>908.28128614388152</v>
      </c>
    </row>
    <row r="82" spans="1:32" ht="20.100000000000001" customHeight="1">
      <c r="A82" s="11"/>
      <c r="B82" s="22" t="s">
        <v>20</v>
      </c>
      <c r="C82" s="7">
        <v>3970.2</v>
      </c>
      <c r="D82" s="7">
        <v>3921.2</v>
      </c>
      <c r="E82" s="12">
        <v>3887</v>
      </c>
      <c r="F82" s="7">
        <v>4095.5</v>
      </c>
      <c r="G82" s="7">
        <v>3969.9</v>
      </c>
      <c r="H82" s="7">
        <v>3887.4</v>
      </c>
      <c r="I82" s="7">
        <v>3981.7</v>
      </c>
      <c r="J82" s="7">
        <v>4048</v>
      </c>
      <c r="K82" s="7">
        <v>4107.1000000000004</v>
      </c>
      <c r="L82" s="7">
        <v>4241.1000000000004</v>
      </c>
      <c r="M82" s="7">
        <v>4254.3</v>
      </c>
      <c r="N82" s="7">
        <v>4493.7</v>
      </c>
      <c r="O82" s="13">
        <v>5300</v>
      </c>
      <c r="P82" s="7">
        <v>5400</v>
      </c>
      <c r="Q82" s="7">
        <v>4694.7</v>
      </c>
      <c r="R82" s="16">
        <v>4608</v>
      </c>
      <c r="S82" s="14">
        <v>4190.7</v>
      </c>
      <c r="T82" s="16">
        <v>4373.8999999999996</v>
      </c>
      <c r="U82" s="16">
        <v>4812.8</v>
      </c>
      <c r="V82" s="7">
        <v>5181.2</v>
      </c>
      <c r="W82" s="8">
        <f t="shared" si="23"/>
        <v>1071.5581079038841</v>
      </c>
      <c r="X82" s="8">
        <f t="shared" si="23"/>
        <v>1146.0012241150669</v>
      </c>
      <c r="Y82" s="8">
        <f t="shared" si="23"/>
        <v>1363.5194237200926</v>
      </c>
      <c r="Z82" s="8">
        <f t="shared" si="23"/>
        <v>1318.5203271883775</v>
      </c>
      <c r="AA82" s="8">
        <f t="shared" si="23"/>
        <v>1182.5738683594045</v>
      </c>
      <c r="AB82" s="8">
        <f t="shared" si="23"/>
        <v>1185.3681123630188</v>
      </c>
      <c r="AC82" s="8">
        <f t="shared" si="23"/>
        <v>1052.4901424014868</v>
      </c>
      <c r="AD82" s="8">
        <f t="shared" si="23"/>
        <v>1080.5088932806323</v>
      </c>
      <c r="AE82" s="8">
        <f t="shared" si="23"/>
        <v>1171.8244016459303</v>
      </c>
      <c r="AF82" s="8">
        <f t="shared" si="23"/>
        <v>1221.6641908938716</v>
      </c>
    </row>
    <row r="83" spans="1:32" ht="20.100000000000001" customHeight="1">
      <c r="A83" s="11"/>
      <c r="B83" s="22" t="s">
        <v>21</v>
      </c>
      <c r="C83" s="12">
        <f>C81+C82</f>
        <v>4621.0999999999995</v>
      </c>
      <c r="D83" s="12">
        <f t="shared" ref="D83:V83" si="34">D81+D82</f>
        <v>4658.8999999999996</v>
      </c>
      <c r="E83" s="12">
        <f t="shared" si="34"/>
        <v>4747.8999999999996</v>
      </c>
      <c r="F83" s="12">
        <f t="shared" si="34"/>
        <v>4855.5</v>
      </c>
      <c r="G83" s="12">
        <f t="shared" si="34"/>
        <v>4769.1000000000004</v>
      </c>
      <c r="H83" s="12">
        <f t="shared" si="34"/>
        <v>4687.2</v>
      </c>
      <c r="I83" s="12">
        <f t="shared" si="34"/>
        <v>4806.5</v>
      </c>
      <c r="J83" s="12">
        <f t="shared" si="34"/>
        <v>4889.7</v>
      </c>
      <c r="K83" s="12">
        <f t="shared" si="34"/>
        <v>5079.1000000000004</v>
      </c>
      <c r="L83" s="12">
        <f t="shared" si="34"/>
        <v>5105.7000000000007</v>
      </c>
      <c r="M83" s="12">
        <f t="shared" si="34"/>
        <v>4784.3</v>
      </c>
      <c r="N83" s="12">
        <f t="shared" si="34"/>
        <v>5097.7</v>
      </c>
      <c r="O83" s="12">
        <f t="shared" si="34"/>
        <v>6028.1</v>
      </c>
      <c r="P83" s="12">
        <f t="shared" si="34"/>
        <v>6030.01</v>
      </c>
      <c r="Q83" s="12">
        <f t="shared" si="34"/>
        <v>5604.7</v>
      </c>
      <c r="R83" s="12">
        <f t="shared" si="34"/>
        <v>5574.4</v>
      </c>
      <c r="S83" s="12">
        <f t="shared" si="34"/>
        <v>4986.3999999999996</v>
      </c>
      <c r="T83" s="12">
        <f t="shared" si="34"/>
        <v>5070</v>
      </c>
      <c r="U83" s="12">
        <f t="shared" si="34"/>
        <v>5687</v>
      </c>
      <c r="V83" s="12">
        <f t="shared" si="34"/>
        <v>5966.5</v>
      </c>
      <c r="W83" s="8">
        <f t="shared" si="23"/>
        <v>1035.3162666897492</v>
      </c>
      <c r="X83" s="8">
        <f t="shared" si="23"/>
        <v>1094.1853227156626</v>
      </c>
      <c r="Y83" s="8">
        <f t="shared" si="23"/>
        <v>1269.6349965247796</v>
      </c>
      <c r="Z83" s="8">
        <f t="shared" si="23"/>
        <v>1241.8926990011328</v>
      </c>
      <c r="AA83" s="8">
        <f t="shared" si="23"/>
        <v>1175.2112557924975</v>
      </c>
      <c r="AB83" s="8">
        <f t="shared" si="23"/>
        <v>1189.2814473459634</v>
      </c>
      <c r="AC83" s="8">
        <f t="shared" si="23"/>
        <v>1037.4284822636014</v>
      </c>
      <c r="AD83" s="8">
        <f t="shared" si="23"/>
        <v>1036.8734278176576</v>
      </c>
      <c r="AE83" s="8">
        <f t="shared" si="23"/>
        <v>1119.6865586422791</v>
      </c>
      <c r="AF83" s="8">
        <f t="shared" si="23"/>
        <v>1168.5958830326888</v>
      </c>
    </row>
    <row r="84" spans="1:32" ht="20.100000000000001" customHeight="1">
      <c r="A84" s="11"/>
      <c r="B84" s="22" t="s">
        <v>36</v>
      </c>
      <c r="C84" s="7">
        <v>27.6</v>
      </c>
      <c r="D84" s="7">
        <v>54.8</v>
      </c>
      <c r="E84" s="7">
        <v>90.9</v>
      </c>
      <c r="F84" s="7">
        <v>160</v>
      </c>
      <c r="G84" s="7">
        <v>186.5</v>
      </c>
      <c r="H84" s="7">
        <v>304.2</v>
      </c>
      <c r="I84" s="7">
        <v>262.89999999999998</v>
      </c>
      <c r="J84" s="7">
        <v>325.10000000000002</v>
      </c>
      <c r="K84" s="7">
        <v>340.4</v>
      </c>
      <c r="L84" s="7">
        <v>320.7</v>
      </c>
      <c r="M84" s="7">
        <v>40</v>
      </c>
      <c r="N84" s="7">
        <v>110.5</v>
      </c>
      <c r="O84" s="13">
        <v>221.9</v>
      </c>
      <c r="P84" s="7">
        <v>320</v>
      </c>
      <c r="Q84" s="7">
        <v>535.4</v>
      </c>
      <c r="R84" s="16">
        <v>934</v>
      </c>
      <c r="S84" s="14">
        <v>728.9</v>
      </c>
      <c r="T84" s="16">
        <v>729.2</v>
      </c>
      <c r="U84" s="16">
        <v>856.4</v>
      </c>
      <c r="V84" s="7">
        <v>899.8</v>
      </c>
      <c r="W84" s="8">
        <f t="shared" si="23"/>
        <v>1449.2753623188405</v>
      </c>
      <c r="X84" s="8">
        <f t="shared" si="23"/>
        <v>2016.4233576642339</v>
      </c>
      <c r="Y84" s="8">
        <f t="shared" si="23"/>
        <v>2441.144114411441</v>
      </c>
      <c r="Z84" s="8">
        <f t="shared" si="23"/>
        <v>2000</v>
      </c>
      <c r="AA84" s="8">
        <f t="shared" si="23"/>
        <v>2870.7774798927612</v>
      </c>
      <c r="AB84" s="8">
        <f t="shared" si="23"/>
        <v>3070.3484549638397</v>
      </c>
      <c r="AC84" s="8">
        <f t="shared" si="23"/>
        <v>2772.5370863446178</v>
      </c>
      <c r="AD84" s="8">
        <f t="shared" si="23"/>
        <v>2243.0021531836355</v>
      </c>
      <c r="AE84" s="8">
        <f t="shared" si="23"/>
        <v>2515.8636897767333</v>
      </c>
      <c r="AF84" s="8">
        <f t="shared" si="23"/>
        <v>2805.7374493295915</v>
      </c>
    </row>
    <row r="85" spans="1:32" ht="20.100000000000001" customHeight="1">
      <c r="A85" s="5"/>
      <c r="B85" s="22" t="s">
        <v>23</v>
      </c>
      <c r="C85" s="12">
        <f>C84+C83</f>
        <v>4648.7</v>
      </c>
      <c r="D85" s="12">
        <f>D84+D83</f>
        <v>4713.7</v>
      </c>
      <c r="E85" s="7">
        <f t="shared" ref="E85:K85" si="35">E83+E84</f>
        <v>4838.7999999999993</v>
      </c>
      <c r="F85" s="7">
        <f t="shared" si="35"/>
        <v>5015.5</v>
      </c>
      <c r="G85" s="7">
        <f t="shared" si="35"/>
        <v>4955.6000000000004</v>
      </c>
      <c r="H85" s="7">
        <f t="shared" si="35"/>
        <v>4991.3999999999996</v>
      </c>
      <c r="I85" s="7">
        <f t="shared" si="35"/>
        <v>5069.3999999999996</v>
      </c>
      <c r="J85" s="7">
        <f t="shared" si="35"/>
        <v>5214.8</v>
      </c>
      <c r="K85" s="7">
        <f t="shared" si="35"/>
        <v>5419.5</v>
      </c>
      <c r="L85" s="12">
        <f>L84+L83</f>
        <v>5426.4000000000005</v>
      </c>
      <c r="M85" s="12">
        <f>M84+M83</f>
        <v>4824.3</v>
      </c>
      <c r="N85" s="12">
        <f>N84+N83</f>
        <v>5208.2</v>
      </c>
      <c r="O85" s="12">
        <f>O84+O83</f>
        <v>6250</v>
      </c>
      <c r="P85" s="7">
        <f t="shared" ref="P85:U85" si="36">P83+P84</f>
        <v>6350.01</v>
      </c>
      <c r="Q85" s="7">
        <f t="shared" si="36"/>
        <v>6140.0999999999995</v>
      </c>
      <c r="R85" s="16">
        <f t="shared" si="36"/>
        <v>6508.4</v>
      </c>
      <c r="S85" s="14">
        <f t="shared" si="36"/>
        <v>5715.2999999999993</v>
      </c>
      <c r="T85" s="16">
        <f t="shared" si="36"/>
        <v>5799.2</v>
      </c>
      <c r="U85" s="16">
        <f t="shared" si="36"/>
        <v>6543.4</v>
      </c>
      <c r="V85" s="7">
        <f>V84+V83</f>
        <v>6866.3</v>
      </c>
      <c r="W85" s="8">
        <f t="shared" si="23"/>
        <v>1037.7740013337063</v>
      </c>
      <c r="X85" s="8">
        <f t="shared" si="23"/>
        <v>1104.906973290621</v>
      </c>
      <c r="Y85" s="8">
        <f t="shared" si="23"/>
        <v>1291.6425560056216</v>
      </c>
      <c r="Z85" s="8">
        <f t="shared" si="23"/>
        <v>1266.0771608015152</v>
      </c>
      <c r="AA85" s="8">
        <f t="shared" si="23"/>
        <v>1239.0225199773993</v>
      </c>
      <c r="AB85" s="8">
        <f t="shared" si="23"/>
        <v>1303.9227471250551</v>
      </c>
      <c r="AC85" s="8">
        <f t="shared" si="23"/>
        <v>1127.4115279914784</v>
      </c>
      <c r="AD85" s="8">
        <f t="shared" si="23"/>
        <v>1112.0656592774412</v>
      </c>
      <c r="AE85" s="8">
        <f t="shared" si="23"/>
        <v>1207.3807546821663</v>
      </c>
      <c r="AF85" s="8">
        <f t="shared" si="23"/>
        <v>1265.3508771929824</v>
      </c>
    </row>
    <row r="86" spans="1:32" ht="20.100000000000001" customHeight="1">
      <c r="A86" s="18" t="s">
        <v>54</v>
      </c>
      <c r="B86" s="6" t="s">
        <v>25</v>
      </c>
      <c r="C86" s="7">
        <v>7.2</v>
      </c>
      <c r="D86" s="7">
        <v>7.4</v>
      </c>
      <c r="E86" s="12">
        <v>7.9</v>
      </c>
      <c r="F86" s="7">
        <v>8</v>
      </c>
      <c r="G86" s="7">
        <v>8.1999999999999993</v>
      </c>
      <c r="H86" s="7">
        <v>8.6</v>
      </c>
      <c r="I86" s="7">
        <v>10.5</v>
      </c>
      <c r="J86" s="7">
        <v>9</v>
      </c>
      <c r="K86" s="7">
        <v>11.9</v>
      </c>
      <c r="L86" s="7">
        <v>10.1</v>
      </c>
      <c r="M86" s="7">
        <v>8.9</v>
      </c>
      <c r="N86" s="7">
        <v>8.5</v>
      </c>
      <c r="O86" s="13">
        <v>10.7</v>
      </c>
      <c r="P86" s="7">
        <v>9.6</v>
      </c>
      <c r="Q86" s="7">
        <v>10</v>
      </c>
      <c r="R86" s="16">
        <v>10.4</v>
      </c>
      <c r="S86" s="14">
        <v>16.5</v>
      </c>
      <c r="T86" s="16">
        <v>11.7</v>
      </c>
      <c r="U86" s="16">
        <v>17.7</v>
      </c>
      <c r="V86" s="7">
        <v>15.1</v>
      </c>
      <c r="W86" s="8">
        <f t="shared" si="23"/>
        <v>1236.1111111111111</v>
      </c>
      <c r="X86" s="8">
        <f t="shared" si="23"/>
        <v>1148.6486486486488</v>
      </c>
      <c r="Y86" s="8">
        <f t="shared" si="23"/>
        <v>1354.4303797468353</v>
      </c>
      <c r="Z86" s="8">
        <f t="shared" si="23"/>
        <v>1200</v>
      </c>
      <c r="AA86" s="8">
        <f t="shared" si="23"/>
        <v>1219.5121951219514</v>
      </c>
      <c r="AB86" s="8">
        <f t="shared" ref="AB86:AF101" si="37">R86/H86*1000</f>
        <v>1209.3023255813955</v>
      </c>
      <c r="AC86" s="8">
        <f t="shared" si="37"/>
        <v>1571.4285714285713</v>
      </c>
      <c r="AD86" s="8">
        <f t="shared" si="37"/>
        <v>1299.9999999999998</v>
      </c>
      <c r="AE86" s="8">
        <f t="shared" si="37"/>
        <v>1487.3949579831931</v>
      </c>
      <c r="AF86" s="8">
        <f t="shared" si="37"/>
        <v>1495.049504950495</v>
      </c>
    </row>
    <row r="87" spans="1:32" ht="20.100000000000001" customHeight="1">
      <c r="A87" s="18" t="s">
        <v>55</v>
      </c>
      <c r="B87" s="6" t="s">
        <v>34</v>
      </c>
      <c r="C87" s="7">
        <v>6.6</v>
      </c>
      <c r="D87" s="7">
        <v>7.1</v>
      </c>
      <c r="E87" s="7">
        <v>7.2</v>
      </c>
      <c r="F87" s="7">
        <v>9.1</v>
      </c>
      <c r="G87" s="7">
        <v>9.4</v>
      </c>
      <c r="H87" s="7">
        <v>9.6999999999999993</v>
      </c>
      <c r="I87" s="7">
        <v>9.5</v>
      </c>
      <c r="J87" s="7">
        <v>9.6999999999999993</v>
      </c>
      <c r="K87" s="7">
        <v>9.1</v>
      </c>
      <c r="L87" s="7">
        <v>9.3000000000000007</v>
      </c>
      <c r="M87" s="7">
        <v>2.2000000000000002</v>
      </c>
      <c r="N87" s="7">
        <v>10.8</v>
      </c>
      <c r="O87" s="13">
        <v>5.4</v>
      </c>
      <c r="P87" s="7">
        <v>10.8</v>
      </c>
      <c r="Q87" s="7">
        <v>12.2</v>
      </c>
      <c r="R87" s="16">
        <v>11.3</v>
      </c>
      <c r="S87" s="14">
        <v>6.1</v>
      </c>
      <c r="T87" s="16">
        <v>13.8</v>
      </c>
      <c r="U87" s="16">
        <v>7.7</v>
      </c>
      <c r="V87" s="7">
        <v>12.1</v>
      </c>
      <c r="W87" s="8">
        <f t="shared" ref="W87:AE101" si="38">M87/C87*1000</f>
        <v>333.33333333333337</v>
      </c>
      <c r="X87" s="8">
        <f t="shared" si="38"/>
        <v>1521.1267605633805</v>
      </c>
      <c r="Y87" s="8">
        <f t="shared" si="38"/>
        <v>750</v>
      </c>
      <c r="Z87" s="8">
        <f t="shared" si="38"/>
        <v>1186.813186813187</v>
      </c>
      <c r="AA87" s="8">
        <f t="shared" si="38"/>
        <v>1297.872340425532</v>
      </c>
      <c r="AB87" s="8">
        <f t="shared" si="37"/>
        <v>1164.9484536082475</v>
      </c>
      <c r="AC87" s="8">
        <f t="shared" si="37"/>
        <v>642.10526315789468</v>
      </c>
      <c r="AD87" s="8">
        <f t="shared" si="37"/>
        <v>1422.6804123711343</v>
      </c>
      <c r="AE87" s="8">
        <f t="shared" si="37"/>
        <v>846.1538461538463</v>
      </c>
      <c r="AF87" s="8">
        <f t="shared" si="37"/>
        <v>1301.0752688172042</v>
      </c>
    </row>
    <row r="88" spans="1:32" ht="20.100000000000001" customHeight="1">
      <c r="A88" s="18" t="s">
        <v>56</v>
      </c>
      <c r="B88" s="6" t="s">
        <v>25</v>
      </c>
      <c r="C88" s="7">
        <v>1.4</v>
      </c>
      <c r="D88" s="7">
        <v>2</v>
      </c>
      <c r="E88" s="12">
        <v>3.1</v>
      </c>
      <c r="F88" s="7">
        <v>2.8</v>
      </c>
      <c r="G88" s="7">
        <v>2.4</v>
      </c>
      <c r="H88" s="7">
        <v>2.6</v>
      </c>
      <c r="I88" s="7">
        <v>2.2999999999999998</v>
      </c>
      <c r="J88" s="7">
        <v>2.2000000000000002</v>
      </c>
      <c r="K88" s="7">
        <v>1.9</v>
      </c>
      <c r="L88" s="7">
        <v>1.9</v>
      </c>
      <c r="M88" s="7">
        <v>1</v>
      </c>
      <c r="N88" s="7">
        <v>1.2</v>
      </c>
      <c r="O88" s="14">
        <v>2.2999999999999998</v>
      </c>
      <c r="P88" s="7">
        <v>4.8</v>
      </c>
      <c r="Q88" s="7">
        <v>2.4</v>
      </c>
      <c r="R88" s="16">
        <v>2.4</v>
      </c>
      <c r="S88" s="14">
        <v>1.6</v>
      </c>
      <c r="T88" s="16">
        <v>1.8</v>
      </c>
      <c r="U88" s="16">
        <v>1.2</v>
      </c>
      <c r="V88" s="7">
        <v>1.5</v>
      </c>
      <c r="W88" s="8">
        <f t="shared" si="38"/>
        <v>714.28571428571433</v>
      </c>
      <c r="X88" s="8">
        <f t="shared" si="38"/>
        <v>600</v>
      </c>
      <c r="Y88" s="8">
        <f t="shared" si="38"/>
        <v>741.93548387096769</v>
      </c>
      <c r="Z88" s="8">
        <f t="shared" si="38"/>
        <v>1714.2857142857144</v>
      </c>
      <c r="AA88" s="8">
        <f t="shared" si="38"/>
        <v>1000</v>
      </c>
      <c r="AB88" s="8">
        <f t="shared" si="37"/>
        <v>923.07692307692298</v>
      </c>
      <c r="AC88" s="8">
        <f t="shared" si="37"/>
        <v>695.65217391304361</v>
      </c>
      <c r="AD88" s="8">
        <f t="shared" si="37"/>
        <v>818.18181818181813</v>
      </c>
      <c r="AE88" s="8">
        <f t="shared" si="37"/>
        <v>631.57894736842104</v>
      </c>
      <c r="AF88" s="8">
        <f t="shared" si="37"/>
        <v>789.47368421052636</v>
      </c>
    </row>
    <row r="89" spans="1:32" ht="20.100000000000001" customHeight="1">
      <c r="A89" s="17" t="s">
        <v>57</v>
      </c>
      <c r="B89" s="30" t="s">
        <v>19</v>
      </c>
      <c r="C89" s="7">
        <v>38</v>
      </c>
      <c r="D89" s="7">
        <v>44.2</v>
      </c>
      <c r="E89" s="12">
        <v>44.2</v>
      </c>
      <c r="F89" s="7">
        <v>44.2</v>
      </c>
      <c r="G89" s="7">
        <v>45.5</v>
      </c>
      <c r="H89" s="7">
        <v>45.5</v>
      </c>
      <c r="I89" s="7">
        <v>45.5</v>
      </c>
      <c r="J89" s="7">
        <v>45.5</v>
      </c>
      <c r="K89" s="7">
        <v>45.5</v>
      </c>
      <c r="L89" s="7">
        <v>44.3</v>
      </c>
      <c r="M89" s="7">
        <v>43.2</v>
      </c>
      <c r="N89" s="7">
        <v>54.7</v>
      </c>
      <c r="O89" s="14">
        <v>51.9</v>
      </c>
      <c r="P89" s="7">
        <v>57.5</v>
      </c>
      <c r="Q89" s="7">
        <v>56.9</v>
      </c>
      <c r="R89" s="16">
        <v>66.5</v>
      </c>
      <c r="S89" s="14">
        <v>66.5</v>
      </c>
      <c r="T89" s="16">
        <v>76.900000000000006</v>
      </c>
      <c r="U89" s="16">
        <v>52.7</v>
      </c>
      <c r="V89" s="7">
        <v>64.599999999999994</v>
      </c>
      <c r="W89" s="8">
        <f t="shared" si="38"/>
        <v>1136.8421052631579</v>
      </c>
      <c r="X89" s="8">
        <f t="shared" si="38"/>
        <v>1237.5565610859728</v>
      </c>
      <c r="Y89" s="8">
        <f t="shared" si="38"/>
        <v>1174.2081447963799</v>
      </c>
      <c r="Z89" s="8">
        <f t="shared" si="38"/>
        <v>1300.9049773755655</v>
      </c>
      <c r="AA89" s="8">
        <f t="shared" si="38"/>
        <v>1250.5494505494505</v>
      </c>
      <c r="AB89" s="8">
        <f t="shared" si="37"/>
        <v>1461.5384615384614</v>
      </c>
      <c r="AC89" s="8">
        <f t="shared" si="37"/>
        <v>1461.5384615384614</v>
      </c>
      <c r="AD89" s="8"/>
      <c r="AE89" s="8"/>
      <c r="AF89" s="8">
        <f t="shared" si="37"/>
        <v>1458.2392776523702</v>
      </c>
    </row>
    <row r="90" spans="1:32" ht="20.100000000000001" customHeight="1">
      <c r="A90" s="11"/>
      <c r="B90" s="22" t="s">
        <v>20</v>
      </c>
      <c r="C90" s="7">
        <v>6.1</v>
      </c>
      <c r="D90" s="7">
        <v>6</v>
      </c>
      <c r="E90" s="12">
        <v>6</v>
      </c>
      <c r="F90" s="7">
        <v>6.1</v>
      </c>
      <c r="G90" s="7">
        <v>6.1</v>
      </c>
      <c r="H90" s="7">
        <v>6.1</v>
      </c>
      <c r="I90" s="7">
        <v>6.1</v>
      </c>
      <c r="J90" s="7">
        <v>6.1</v>
      </c>
      <c r="K90" s="7">
        <v>8.4</v>
      </c>
      <c r="L90" s="7">
        <v>9.5</v>
      </c>
      <c r="M90" s="7">
        <v>9.6</v>
      </c>
      <c r="N90" s="7">
        <v>8.6999999999999993</v>
      </c>
      <c r="O90" s="14">
        <v>9.6</v>
      </c>
      <c r="P90" s="7">
        <v>8.8000000000000007</v>
      </c>
      <c r="Q90" s="7">
        <v>11.6</v>
      </c>
      <c r="R90" s="16">
        <v>12.1</v>
      </c>
      <c r="S90" s="14">
        <v>11.4</v>
      </c>
      <c r="T90" s="16">
        <v>11.3</v>
      </c>
      <c r="U90" s="16">
        <v>18.600000000000001</v>
      </c>
      <c r="V90" s="7">
        <v>21.3</v>
      </c>
      <c r="W90" s="8">
        <f t="shared" si="38"/>
        <v>1573.7704918032787</v>
      </c>
      <c r="X90" s="8">
        <f t="shared" si="38"/>
        <v>1450</v>
      </c>
      <c r="Y90" s="8">
        <f t="shared" si="38"/>
        <v>1599.9999999999998</v>
      </c>
      <c r="Z90" s="8">
        <f t="shared" si="38"/>
        <v>1442.6229508196725</v>
      </c>
      <c r="AA90" s="8">
        <f t="shared" si="38"/>
        <v>1901.6393442622953</v>
      </c>
      <c r="AB90" s="8">
        <f t="shared" si="37"/>
        <v>1983.6065573770491</v>
      </c>
      <c r="AC90" s="8">
        <f t="shared" si="37"/>
        <v>1868.8524590163936</v>
      </c>
      <c r="AD90" s="8"/>
      <c r="AE90" s="8"/>
      <c r="AF90" s="8">
        <f t="shared" si="37"/>
        <v>2242.1052631578946</v>
      </c>
    </row>
    <row r="91" spans="1:32" ht="20.100000000000001" customHeight="1">
      <c r="A91" s="5"/>
      <c r="B91" s="22" t="s">
        <v>21</v>
      </c>
      <c r="C91" s="7">
        <f>C89+C90</f>
        <v>44.1</v>
      </c>
      <c r="D91" s="7">
        <f t="shared" ref="D91:V91" si="39">D89+D90</f>
        <v>50.2</v>
      </c>
      <c r="E91" s="7">
        <f t="shared" si="39"/>
        <v>50.2</v>
      </c>
      <c r="F91" s="7">
        <f t="shared" si="39"/>
        <v>50.300000000000004</v>
      </c>
      <c r="G91" s="7">
        <f t="shared" si="39"/>
        <v>51.6</v>
      </c>
      <c r="H91" s="7">
        <f t="shared" si="39"/>
        <v>51.6</v>
      </c>
      <c r="I91" s="7">
        <f t="shared" si="39"/>
        <v>51.6</v>
      </c>
      <c r="J91" s="7">
        <f t="shared" si="39"/>
        <v>51.6</v>
      </c>
      <c r="K91" s="7">
        <f>K89+K90</f>
        <v>53.9</v>
      </c>
      <c r="L91" s="7">
        <f>L89+L90</f>
        <v>53.8</v>
      </c>
      <c r="M91" s="7">
        <f t="shared" si="39"/>
        <v>52.800000000000004</v>
      </c>
      <c r="N91" s="7">
        <f t="shared" si="39"/>
        <v>63.400000000000006</v>
      </c>
      <c r="O91" s="7">
        <f t="shared" si="39"/>
        <v>61.5</v>
      </c>
      <c r="P91" s="7">
        <f t="shared" si="39"/>
        <v>66.3</v>
      </c>
      <c r="Q91" s="7">
        <f t="shared" si="39"/>
        <v>68.5</v>
      </c>
      <c r="R91" s="7">
        <f t="shared" si="39"/>
        <v>78.599999999999994</v>
      </c>
      <c r="S91" s="7">
        <f t="shared" si="39"/>
        <v>77.900000000000006</v>
      </c>
      <c r="T91" s="7">
        <f t="shared" si="39"/>
        <v>88.2</v>
      </c>
      <c r="U91" s="7">
        <f t="shared" si="39"/>
        <v>71.300000000000011</v>
      </c>
      <c r="V91" s="7">
        <f t="shared" si="39"/>
        <v>85.899999999999991</v>
      </c>
      <c r="W91" s="8">
        <f t="shared" si="38"/>
        <v>1197.2789115646258</v>
      </c>
      <c r="X91" s="8">
        <f t="shared" si="38"/>
        <v>1262.9482071713148</v>
      </c>
      <c r="Y91" s="8">
        <f t="shared" si="38"/>
        <v>1225.0996015936255</v>
      </c>
      <c r="Z91" s="8">
        <f t="shared" si="38"/>
        <v>1318.0914512922463</v>
      </c>
      <c r="AA91" s="8">
        <f t="shared" si="38"/>
        <v>1327.5193798449611</v>
      </c>
      <c r="AB91" s="8">
        <f t="shared" si="37"/>
        <v>1523.2558139534881</v>
      </c>
      <c r="AC91" s="8">
        <f t="shared" si="37"/>
        <v>1509.6899224806202</v>
      </c>
      <c r="AD91" s="8">
        <f t="shared" si="37"/>
        <v>1709.3023255813953</v>
      </c>
      <c r="AE91" s="8">
        <f t="shared" si="37"/>
        <v>1322.8200371057517</v>
      </c>
      <c r="AF91" s="8">
        <f t="shared" si="37"/>
        <v>1596.6542750929366</v>
      </c>
    </row>
    <row r="92" spans="1:32" ht="20.100000000000001" customHeight="1">
      <c r="A92" s="17" t="s">
        <v>58</v>
      </c>
      <c r="B92" s="22" t="s">
        <v>19</v>
      </c>
      <c r="C92" s="7">
        <v>7.8</v>
      </c>
      <c r="D92" s="7">
        <v>7.8</v>
      </c>
      <c r="E92" s="12">
        <v>7</v>
      </c>
      <c r="F92" s="7">
        <v>6</v>
      </c>
      <c r="G92" s="7">
        <v>6.3</v>
      </c>
      <c r="H92" s="7">
        <v>7.5</v>
      </c>
      <c r="I92" s="7">
        <v>7.6</v>
      </c>
      <c r="J92" s="7">
        <v>6.8</v>
      </c>
      <c r="K92" s="7">
        <v>6.1</v>
      </c>
      <c r="L92" s="7">
        <v>6.5</v>
      </c>
      <c r="M92" s="7">
        <v>11.4</v>
      </c>
      <c r="N92" s="7">
        <v>13.6</v>
      </c>
      <c r="O92" s="13">
        <v>11.9</v>
      </c>
      <c r="P92" s="7">
        <v>11.3</v>
      </c>
      <c r="Q92" s="7">
        <v>17.7</v>
      </c>
      <c r="R92" s="16">
        <v>21.7</v>
      </c>
      <c r="S92" s="14">
        <v>21.8</v>
      </c>
      <c r="T92" s="16">
        <v>26.7</v>
      </c>
      <c r="U92" s="16">
        <v>13.5</v>
      </c>
      <c r="V92" s="7">
        <v>15.4</v>
      </c>
      <c r="W92" s="8">
        <f t="shared" si="38"/>
        <v>1461.5384615384617</v>
      </c>
      <c r="X92" s="8">
        <f t="shared" si="38"/>
        <v>1743.5897435897436</v>
      </c>
      <c r="Y92" s="8">
        <f t="shared" si="38"/>
        <v>1700</v>
      </c>
      <c r="Z92" s="8">
        <f t="shared" si="38"/>
        <v>1883.3333333333335</v>
      </c>
      <c r="AA92" s="8">
        <f t="shared" si="38"/>
        <v>2809.5238095238092</v>
      </c>
      <c r="AB92" s="8">
        <f t="shared" si="37"/>
        <v>2893.333333333333</v>
      </c>
      <c r="AC92" s="8">
        <f t="shared" si="37"/>
        <v>2868.4210526315792</v>
      </c>
      <c r="AD92" s="8">
        <f t="shared" si="37"/>
        <v>3926.4705882352941</v>
      </c>
      <c r="AE92" s="8">
        <f t="shared" si="37"/>
        <v>2213.1147540983607</v>
      </c>
      <c r="AF92" s="8">
        <f t="shared" si="37"/>
        <v>2369.2307692307691</v>
      </c>
    </row>
    <row r="93" spans="1:32" ht="18.75" customHeight="1">
      <c r="A93" s="11"/>
      <c r="B93" s="22" t="s">
        <v>20</v>
      </c>
      <c r="C93" s="7">
        <v>20.3</v>
      </c>
      <c r="D93" s="7">
        <v>21.2</v>
      </c>
      <c r="E93" s="12">
        <v>22</v>
      </c>
      <c r="F93" s="7">
        <v>21.3</v>
      </c>
      <c r="G93" s="7">
        <v>21.3</v>
      </c>
      <c r="H93" s="7">
        <v>21.1</v>
      </c>
      <c r="I93" s="7">
        <v>21.3</v>
      </c>
      <c r="J93" s="7">
        <v>20.8</v>
      </c>
      <c r="K93" s="7">
        <v>20</v>
      </c>
      <c r="L93" s="7">
        <v>20.399999999999999</v>
      </c>
      <c r="M93" s="7">
        <v>28.5</v>
      </c>
      <c r="N93" s="7">
        <v>35.6</v>
      </c>
      <c r="O93" s="13">
        <v>35.200000000000003</v>
      </c>
      <c r="P93" s="7">
        <v>39.799999999999997</v>
      </c>
      <c r="Q93" s="7">
        <v>40.799999999999997</v>
      </c>
      <c r="R93" s="16">
        <v>40.5</v>
      </c>
      <c r="S93" s="14">
        <v>40.799999999999997</v>
      </c>
      <c r="T93" s="16">
        <v>48.9</v>
      </c>
      <c r="U93" s="16">
        <v>44.1</v>
      </c>
      <c r="V93" s="7">
        <v>41.9</v>
      </c>
      <c r="W93" s="8">
        <f t="shared" si="38"/>
        <v>1403.9408866995072</v>
      </c>
      <c r="X93" s="8">
        <f t="shared" si="38"/>
        <v>1679.2452830188679</v>
      </c>
      <c r="Y93" s="8">
        <f t="shared" si="38"/>
        <v>1600</v>
      </c>
      <c r="Z93" s="8">
        <f t="shared" si="38"/>
        <v>1868.5446009389671</v>
      </c>
      <c r="AA93" s="8">
        <f t="shared" si="38"/>
        <v>1915.4929577464789</v>
      </c>
      <c r="AB93" s="8">
        <f t="shared" si="37"/>
        <v>1919.431279620853</v>
      </c>
      <c r="AC93" s="8">
        <f t="shared" si="37"/>
        <v>1915.4929577464789</v>
      </c>
      <c r="AD93" s="8">
        <f t="shared" si="37"/>
        <v>2350.9615384615381</v>
      </c>
      <c r="AE93" s="8">
        <f t="shared" si="37"/>
        <v>2205</v>
      </c>
      <c r="AF93" s="8">
        <f t="shared" si="37"/>
        <v>2053.9215686274511</v>
      </c>
    </row>
    <row r="94" spans="1:32" ht="20.25" customHeight="1">
      <c r="A94" s="11"/>
      <c r="B94" s="22" t="s">
        <v>21</v>
      </c>
      <c r="C94" s="12">
        <f>C92+C93</f>
        <v>28.1</v>
      </c>
      <c r="D94" s="12">
        <f t="shared" ref="D94:V94" si="40">D92+D93</f>
        <v>29</v>
      </c>
      <c r="E94" s="12">
        <f t="shared" si="40"/>
        <v>29</v>
      </c>
      <c r="F94" s="12">
        <f t="shared" si="40"/>
        <v>27.3</v>
      </c>
      <c r="G94" s="12">
        <f t="shared" si="40"/>
        <v>27.6</v>
      </c>
      <c r="H94" s="12">
        <f t="shared" si="40"/>
        <v>28.6</v>
      </c>
      <c r="I94" s="12">
        <f t="shared" si="40"/>
        <v>28.9</v>
      </c>
      <c r="J94" s="12">
        <f t="shared" si="40"/>
        <v>27.6</v>
      </c>
      <c r="K94" s="12">
        <f t="shared" si="40"/>
        <v>26.1</v>
      </c>
      <c r="L94" s="12">
        <f t="shared" si="40"/>
        <v>26.9</v>
      </c>
      <c r="M94" s="12">
        <f t="shared" si="40"/>
        <v>39.9</v>
      </c>
      <c r="N94" s="12">
        <f t="shared" si="40"/>
        <v>49.2</v>
      </c>
      <c r="O94" s="12">
        <f t="shared" si="40"/>
        <v>47.1</v>
      </c>
      <c r="P94" s="12">
        <f t="shared" si="40"/>
        <v>51.099999999999994</v>
      </c>
      <c r="Q94" s="12">
        <f t="shared" si="40"/>
        <v>58.5</v>
      </c>
      <c r="R94" s="12">
        <f t="shared" si="40"/>
        <v>62.2</v>
      </c>
      <c r="S94" s="12">
        <f t="shared" si="40"/>
        <v>62.599999999999994</v>
      </c>
      <c r="T94" s="12">
        <f t="shared" si="40"/>
        <v>75.599999999999994</v>
      </c>
      <c r="U94" s="12">
        <f t="shared" si="40"/>
        <v>57.6</v>
      </c>
      <c r="V94" s="12">
        <f t="shared" si="40"/>
        <v>57.3</v>
      </c>
      <c r="W94" s="8">
        <f t="shared" si="38"/>
        <v>1419.9288256227758</v>
      </c>
      <c r="X94" s="8">
        <f t="shared" si="38"/>
        <v>1696.5517241379312</v>
      </c>
      <c r="Y94" s="8">
        <f t="shared" si="38"/>
        <v>1624.1379310344828</v>
      </c>
      <c r="Z94" s="8">
        <f t="shared" si="38"/>
        <v>1871.7948717948716</v>
      </c>
      <c r="AA94" s="8">
        <f t="shared" si="38"/>
        <v>2119.565217391304</v>
      </c>
      <c r="AB94" s="8">
        <f t="shared" si="37"/>
        <v>2174.8251748251751</v>
      </c>
      <c r="AC94" s="8">
        <f t="shared" si="37"/>
        <v>2166.0899653979236</v>
      </c>
      <c r="AD94" s="8">
        <f t="shared" si="37"/>
        <v>2739.1304347826085</v>
      </c>
      <c r="AE94" s="8">
        <f t="shared" si="37"/>
        <v>2206.8965517241377</v>
      </c>
      <c r="AF94" s="8">
        <f t="shared" si="37"/>
        <v>2130.1115241635689</v>
      </c>
    </row>
    <row r="95" spans="1:32" ht="17.25" customHeight="1">
      <c r="A95" s="11"/>
      <c r="B95" s="22" t="s">
        <v>36</v>
      </c>
      <c r="C95" s="7">
        <v>3.8</v>
      </c>
      <c r="D95" s="7">
        <v>3.1</v>
      </c>
      <c r="E95" s="12">
        <v>3</v>
      </c>
      <c r="F95" s="7">
        <v>2.1</v>
      </c>
      <c r="G95" s="7">
        <v>2.9</v>
      </c>
      <c r="H95" s="7">
        <v>4.0999999999999996</v>
      </c>
      <c r="I95" s="7">
        <v>4.0999999999999996</v>
      </c>
      <c r="J95" s="7">
        <v>2.8</v>
      </c>
      <c r="K95" s="7">
        <v>2.9</v>
      </c>
      <c r="L95" s="7">
        <v>4.2</v>
      </c>
      <c r="M95" s="7">
        <v>6.3</v>
      </c>
      <c r="N95" s="7">
        <v>4.5</v>
      </c>
      <c r="O95" s="13">
        <v>4.5</v>
      </c>
      <c r="P95" s="7">
        <v>4</v>
      </c>
      <c r="Q95" s="7">
        <v>8.6</v>
      </c>
      <c r="R95" s="16">
        <v>13</v>
      </c>
      <c r="S95" s="14">
        <v>13.1</v>
      </c>
      <c r="T95" s="16">
        <v>10.199999999999999</v>
      </c>
      <c r="U95" s="16">
        <v>6.6</v>
      </c>
      <c r="V95" s="7">
        <v>11.4</v>
      </c>
      <c r="W95" s="8">
        <f t="shared" si="38"/>
        <v>1657.8947368421052</v>
      </c>
      <c r="X95" s="8">
        <f t="shared" si="38"/>
        <v>1451.6129032258066</v>
      </c>
      <c r="Y95" s="8">
        <f t="shared" si="38"/>
        <v>1500</v>
      </c>
      <c r="Z95" s="8">
        <f t="shared" si="38"/>
        <v>1904.7619047619046</v>
      </c>
      <c r="AA95" s="8">
        <f t="shared" si="38"/>
        <v>2965.5172413793107</v>
      </c>
      <c r="AB95" s="8">
        <f t="shared" si="37"/>
        <v>3170.7317073170734</v>
      </c>
      <c r="AC95" s="8">
        <f t="shared" si="37"/>
        <v>3195.1219512195125</v>
      </c>
      <c r="AD95" s="8">
        <f t="shared" si="37"/>
        <v>3642.8571428571427</v>
      </c>
      <c r="AE95" s="8">
        <f t="shared" si="37"/>
        <v>2275.8620689655172</v>
      </c>
      <c r="AF95" s="8">
        <f t="shared" si="37"/>
        <v>2714.2857142857142</v>
      </c>
    </row>
    <row r="96" spans="1:32" ht="21" customHeight="1" thickBot="1">
      <c r="A96" s="11"/>
      <c r="B96" s="38" t="s">
        <v>23</v>
      </c>
      <c r="C96" s="12">
        <f>C95+C94</f>
        <v>31.900000000000002</v>
      </c>
      <c r="D96" s="12">
        <f>D95+D94</f>
        <v>32.1</v>
      </c>
      <c r="E96" s="46">
        <f>E95+E94</f>
        <v>32</v>
      </c>
      <c r="F96" s="19">
        <f t="shared" ref="F96:K96" si="41">F94+F95</f>
        <v>29.400000000000002</v>
      </c>
      <c r="G96" s="19">
        <f t="shared" si="41"/>
        <v>30.5</v>
      </c>
      <c r="H96" s="19">
        <f t="shared" si="41"/>
        <v>32.700000000000003</v>
      </c>
      <c r="I96" s="19">
        <f t="shared" si="41"/>
        <v>33</v>
      </c>
      <c r="J96" s="19">
        <f t="shared" si="41"/>
        <v>30.400000000000002</v>
      </c>
      <c r="K96" s="19">
        <f t="shared" si="41"/>
        <v>29</v>
      </c>
      <c r="L96" s="19">
        <f>L95+L94</f>
        <v>31.099999999999998</v>
      </c>
      <c r="M96" s="12">
        <f>M95+M94</f>
        <v>46.199999999999996</v>
      </c>
      <c r="N96" s="12">
        <f>N95+N94</f>
        <v>53.7</v>
      </c>
      <c r="O96" s="46">
        <f>O95+O94</f>
        <v>51.6</v>
      </c>
      <c r="P96" s="19">
        <f t="shared" ref="P96:U96" si="42">P94+P95</f>
        <v>55.099999999999994</v>
      </c>
      <c r="Q96" s="19">
        <f t="shared" si="42"/>
        <v>67.099999999999994</v>
      </c>
      <c r="R96" s="20">
        <f t="shared" si="42"/>
        <v>75.2</v>
      </c>
      <c r="S96" s="20">
        <f t="shared" si="42"/>
        <v>75.699999999999989</v>
      </c>
      <c r="T96" s="20">
        <f t="shared" si="42"/>
        <v>85.8</v>
      </c>
      <c r="U96" s="20">
        <f t="shared" si="42"/>
        <v>64.2</v>
      </c>
      <c r="V96" s="19">
        <f>V95+V94</f>
        <v>68.7</v>
      </c>
      <c r="W96" s="47">
        <f t="shared" si="38"/>
        <v>1448.2758620689654</v>
      </c>
      <c r="X96" s="47">
        <f t="shared" si="38"/>
        <v>1672.8971962616822</v>
      </c>
      <c r="Y96" s="47">
        <f t="shared" si="38"/>
        <v>1612.5</v>
      </c>
      <c r="Z96" s="47">
        <f t="shared" si="38"/>
        <v>1874.1496598639453</v>
      </c>
      <c r="AA96" s="47">
        <f t="shared" si="38"/>
        <v>2199.9999999999995</v>
      </c>
      <c r="AB96" s="47">
        <f t="shared" si="37"/>
        <v>2299.6941896024464</v>
      </c>
      <c r="AC96" s="47">
        <f t="shared" si="37"/>
        <v>2293.9393939393935</v>
      </c>
      <c r="AD96" s="47">
        <f t="shared" si="37"/>
        <v>2822.3684210526312</v>
      </c>
      <c r="AE96" s="47">
        <f t="shared" si="37"/>
        <v>2213.7931034482763</v>
      </c>
      <c r="AF96" s="47">
        <f t="shared" si="37"/>
        <v>2209.0032154340838</v>
      </c>
    </row>
    <row r="97" spans="1:32" ht="18.75" customHeight="1">
      <c r="A97" s="48" t="s">
        <v>59</v>
      </c>
      <c r="B97" s="49" t="s">
        <v>19</v>
      </c>
      <c r="C97" s="50">
        <f t="shared" ref="C97:V97" si="43">C4+C9+C10+C15+C20+C23+C24+C25+C27+C32+C37+C38+C41+C44+C49+C54+C58+C63+C64+C65+C66+C71+C76+C81+C86+C88+C89+C92</f>
        <v>15447.5</v>
      </c>
      <c r="D97" s="50">
        <f t="shared" si="43"/>
        <v>15727.999999999998</v>
      </c>
      <c r="E97" s="50">
        <f t="shared" si="43"/>
        <v>16249.199999999999</v>
      </c>
      <c r="F97" s="50">
        <f t="shared" si="43"/>
        <v>16352.699999999999</v>
      </c>
      <c r="G97" s="50">
        <f t="shared" si="43"/>
        <v>17130.600000000002</v>
      </c>
      <c r="H97" s="50">
        <f t="shared" si="43"/>
        <v>17270.199999999997</v>
      </c>
      <c r="I97" s="50">
        <f t="shared" si="43"/>
        <v>16309.599999999997</v>
      </c>
      <c r="J97" s="50">
        <f t="shared" si="43"/>
        <v>16705.800000000003</v>
      </c>
      <c r="K97" s="50">
        <f t="shared" si="43"/>
        <v>16355.6</v>
      </c>
      <c r="L97" s="50">
        <f t="shared" si="43"/>
        <v>17131.599999999999</v>
      </c>
      <c r="M97" s="50">
        <f t="shared" si="43"/>
        <v>13167.6</v>
      </c>
      <c r="N97" s="50">
        <f t="shared" si="43"/>
        <v>16047.600000000002</v>
      </c>
      <c r="O97" s="50">
        <f t="shared" si="43"/>
        <v>15390.200000000003</v>
      </c>
      <c r="P97" s="50">
        <f t="shared" si="43"/>
        <v>17130.609999999997</v>
      </c>
      <c r="Q97" s="50">
        <f t="shared" si="43"/>
        <v>19347.400000000001</v>
      </c>
      <c r="R97" s="50">
        <f t="shared" si="43"/>
        <v>19340.900000000001</v>
      </c>
      <c r="S97" s="50">
        <f t="shared" si="43"/>
        <v>15963.900000000001</v>
      </c>
      <c r="T97" s="50">
        <f t="shared" si="43"/>
        <v>18981.300000000003</v>
      </c>
      <c r="U97" s="50">
        <f t="shared" si="43"/>
        <v>14997.200000000004</v>
      </c>
      <c r="V97" s="50">
        <f t="shared" si="43"/>
        <v>20639.2</v>
      </c>
      <c r="W97" s="51">
        <f>M97/C97*1000</f>
        <v>852.40977504450564</v>
      </c>
      <c r="X97" s="51">
        <f t="shared" si="38"/>
        <v>1020.3204476093595</v>
      </c>
      <c r="Y97" s="51">
        <f t="shared" si="38"/>
        <v>947.13585899613543</v>
      </c>
      <c r="Z97" s="51">
        <f t="shared" si="38"/>
        <v>1047.5707375540428</v>
      </c>
      <c r="AA97" s="51">
        <f t="shared" si="38"/>
        <v>1129.4058585221767</v>
      </c>
      <c r="AB97" s="51">
        <f t="shared" si="37"/>
        <v>1119.9001748676912</v>
      </c>
      <c r="AC97" s="51">
        <f t="shared" si="37"/>
        <v>978.80389463874064</v>
      </c>
      <c r="AD97" s="51">
        <f t="shared" si="37"/>
        <v>1136.2101785008799</v>
      </c>
      <c r="AE97" s="51">
        <f t="shared" si="37"/>
        <v>916.94587786446255</v>
      </c>
      <c r="AF97" s="51">
        <f t="shared" si="37"/>
        <v>1204.744448854748</v>
      </c>
    </row>
    <row r="98" spans="1:32" ht="18.75" customHeight="1">
      <c r="A98" s="52"/>
      <c r="B98" s="22" t="s">
        <v>20</v>
      </c>
      <c r="C98" s="7">
        <f t="shared" ref="C98:V98" si="44">C5+C11+C16+C21+C26+C28+C33+C42+C45+C50+C55+C59+C67+C72+C77+C82+C87+C90+C93</f>
        <v>18484.899999999998</v>
      </c>
      <c r="D98" s="7">
        <f t="shared" si="44"/>
        <v>19184.099999999999</v>
      </c>
      <c r="E98" s="7">
        <f t="shared" si="44"/>
        <v>19056.900000000001</v>
      </c>
      <c r="F98" s="7">
        <f t="shared" si="44"/>
        <v>19465.199999999997</v>
      </c>
      <c r="G98" s="7">
        <f t="shared" si="44"/>
        <v>18820.2</v>
      </c>
      <c r="H98" s="7">
        <f t="shared" si="44"/>
        <v>18816.699999999997</v>
      </c>
      <c r="I98" s="7">
        <f t="shared" si="44"/>
        <v>18765.7</v>
      </c>
      <c r="J98" s="7">
        <f t="shared" si="44"/>
        <v>19781.599999999999</v>
      </c>
      <c r="K98" s="7">
        <f>K5+K11+K16+K21+K26+K28+K33+K42+K45+K50+K55+K59+K67+K72+K77+K82+K87+K90+K93</f>
        <v>19601.599999999999</v>
      </c>
      <c r="L98" s="7">
        <f t="shared" si="44"/>
        <v>20310.100000000002</v>
      </c>
      <c r="M98" s="7">
        <f t="shared" si="44"/>
        <v>15454.199999999999</v>
      </c>
      <c r="N98" s="7">
        <f t="shared" si="44"/>
        <v>19265.400000000001</v>
      </c>
      <c r="O98" s="7">
        <f t="shared" si="44"/>
        <v>21737.500000000004</v>
      </c>
      <c r="P98" s="7">
        <f t="shared" si="44"/>
        <v>20460.599999999999</v>
      </c>
      <c r="Q98" s="7">
        <f t="shared" si="44"/>
        <v>20211.399999999998</v>
      </c>
      <c r="R98" s="7">
        <f t="shared" si="44"/>
        <v>20651.8</v>
      </c>
      <c r="S98" s="7">
        <f t="shared" si="44"/>
        <v>20360.599999999999</v>
      </c>
      <c r="T98" s="7">
        <f t="shared" si="44"/>
        <v>21922.499999999993</v>
      </c>
      <c r="U98" s="7">
        <f t="shared" si="44"/>
        <v>20928.2</v>
      </c>
      <c r="V98" s="7">
        <f t="shared" si="44"/>
        <v>24105.599999999999</v>
      </c>
      <c r="W98" s="8">
        <f>M98/C98*1000</f>
        <v>836.04455528566564</v>
      </c>
      <c r="X98" s="8">
        <f t="shared" si="38"/>
        <v>1004.2378844981001</v>
      </c>
      <c r="Y98" s="8">
        <f t="shared" si="38"/>
        <v>1140.6629619717794</v>
      </c>
      <c r="Z98" s="8">
        <f t="shared" si="38"/>
        <v>1051.1374144627337</v>
      </c>
      <c r="AA98" s="8">
        <f t="shared" si="38"/>
        <v>1073.9205747016504</v>
      </c>
      <c r="AB98" s="8">
        <f t="shared" si="37"/>
        <v>1097.5250708147551</v>
      </c>
      <c r="AC98" s="8">
        <f t="shared" si="37"/>
        <v>1084.9901682324664</v>
      </c>
      <c r="AD98" s="8">
        <f t="shared" si="37"/>
        <v>1108.2268370607028</v>
      </c>
      <c r="AE98" s="8">
        <f t="shared" si="37"/>
        <v>1067.6781487225533</v>
      </c>
      <c r="AF98" s="8">
        <f t="shared" si="37"/>
        <v>1186.8774649066227</v>
      </c>
    </row>
    <row r="99" spans="1:32" ht="18.75" customHeight="1">
      <c r="A99" s="52"/>
      <c r="B99" s="22" t="s">
        <v>21</v>
      </c>
      <c r="C99" s="7">
        <f t="shared" ref="C99:V99" si="45">C97+C98</f>
        <v>33932.399999999994</v>
      </c>
      <c r="D99" s="7">
        <f t="shared" si="45"/>
        <v>34912.1</v>
      </c>
      <c r="E99" s="7">
        <f t="shared" si="45"/>
        <v>35306.1</v>
      </c>
      <c r="F99" s="7">
        <f t="shared" si="45"/>
        <v>35817.899999999994</v>
      </c>
      <c r="G99" s="7">
        <f t="shared" si="45"/>
        <v>35950.800000000003</v>
      </c>
      <c r="H99" s="7">
        <f t="shared" si="45"/>
        <v>36086.899999999994</v>
      </c>
      <c r="I99" s="7">
        <f t="shared" si="45"/>
        <v>35075.299999999996</v>
      </c>
      <c r="J99" s="7">
        <f t="shared" si="45"/>
        <v>36487.4</v>
      </c>
      <c r="K99" s="7">
        <f t="shared" si="45"/>
        <v>35957.199999999997</v>
      </c>
      <c r="L99" s="7">
        <f t="shared" si="45"/>
        <v>37441.699999999997</v>
      </c>
      <c r="M99" s="7">
        <f t="shared" si="45"/>
        <v>28621.8</v>
      </c>
      <c r="N99" s="7">
        <f t="shared" si="45"/>
        <v>35313</v>
      </c>
      <c r="O99" s="7">
        <f t="shared" si="45"/>
        <v>37127.700000000004</v>
      </c>
      <c r="P99" s="7">
        <f t="shared" si="45"/>
        <v>37591.209999999992</v>
      </c>
      <c r="Q99" s="7">
        <f t="shared" si="45"/>
        <v>39558.800000000003</v>
      </c>
      <c r="R99" s="7">
        <f t="shared" si="45"/>
        <v>39992.699999999997</v>
      </c>
      <c r="S99" s="7">
        <f t="shared" si="45"/>
        <v>36324.5</v>
      </c>
      <c r="T99" s="7">
        <f t="shared" si="45"/>
        <v>40903.799999999996</v>
      </c>
      <c r="U99" s="7">
        <f t="shared" si="45"/>
        <v>35925.400000000009</v>
      </c>
      <c r="V99" s="7">
        <f t="shared" si="45"/>
        <v>44744.800000000003</v>
      </c>
      <c r="W99" s="8">
        <f>M99/C99*1000</f>
        <v>843.49471301764697</v>
      </c>
      <c r="X99" s="8">
        <f t="shared" si="38"/>
        <v>1011.4831247619021</v>
      </c>
      <c r="Y99" s="8">
        <f t="shared" si="38"/>
        <v>1051.5944836727933</v>
      </c>
      <c r="Z99" s="8">
        <f t="shared" si="38"/>
        <v>1049.5090443605013</v>
      </c>
      <c r="AA99" s="8">
        <f t="shared" si="38"/>
        <v>1100.3593800416124</v>
      </c>
      <c r="AB99" s="8">
        <f t="shared" si="38"/>
        <v>1108.2331815700434</v>
      </c>
      <c r="AC99" s="8">
        <f t="shared" si="38"/>
        <v>1035.6148058605345</v>
      </c>
      <c r="AD99" s="8">
        <f t="shared" si="38"/>
        <v>1121.039043615056</v>
      </c>
      <c r="AE99" s="8">
        <f t="shared" si="38"/>
        <v>999.11561523144212</v>
      </c>
      <c r="AF99" s="8">
        <f t="shared" si="37"/>
        <v>1195.0525750700424</v>
      </c>
    </row>
    <row r="100" spans="1:32" ht="18.75" customHeight="1">
      <c r="A100" s="52"/>
      <c r="B100" s="22" t="s">
        <v>60</v>
      </c>
      <c r="C100" s="7">
        <f>C7+C13+C18+C30+C35+C39+C47+C61+C69+C74+C79+C84+C95</f>
        <v>1318.3999999999999</v>
      </c>
      <c r="D100" s="7">
        <f>D7+D13+D18+D30+D35+D39+D47+D50+D61+D69+D74+D79+D84+D95</f>
        <v>1524.5999999999997</v>
      </c>
      <c r="E100" s="7">
        <f>E7+E13+E18+E30+E35+E39+E47+E50+E61+E69+E74+E79+E84+E95</f>
        <v>1660.2</v>
      </c>
      <c r="F100" s="7">
        <f>F7+F13+F18+F30+F35+F39+F47+F50+F61+F69+F74+F79+F84+F95</f>
        <v>1852.4</v>
      </c>
      <c r="G100" s="7">
        <f>G7+G13+G18+G30+G35+G39+G47+G61+G69+G74+G79+G84+G95</f>
        <v>1635.9</v>
      </c>
      <c r="H100" s="7">
        <f t="shared" ref="H100:R100" si="46">H7+H13+H18+H30+H35+H39+H47+H61+H69+H74+H79+H84+H95</f>
        <v>1670.8</v>
      </c>
      <c r="I100" s="7">
        <f>I7+I13+I18+I30+I35+I39+I47+I61+I69+I74+I79+I84+I95+I52</f>
        <v>1612.4999999999998</v>
      </c>
      <c r="J100" s="7">
        <f t="shared" si="46"/>
        <v>1798.0000000000002</v>
      </c>
      <c r="K100" s="7">
        <f t="shared" si="46"/>
        <v>1931.1999999999998</v>
      </c>
      <c r="L100" s="7">
        <f t="shared" si="46"/>
        <v>2033.7</v>
      </c>
      <c r="M100" s="7">
        <f t="shared" si="46"/>
        <v>1816.1</v>
      </c>
      <c r="N100" s="7">
        <f t="shared" si="46"/>
        <v>2299.2000000000003</v>
      </c>
      <c r="O100" s="7">
        <f t="shared" si="46"/>
        <v>2633.5</v>
      </c>
      <c r="P100" s="7">
        <f t="shared" si="46"/>
        <v>2839.2</v>
      </c>
      <c r="Q100" s="7">
        <f t="shared" si="46"/>
        <v>2666.4</v>
      </c>
      <c r="R100" s="7">
        <f t="shared" si="46"/>
        <v>3076.0000000000005</v>
      </c>
      <c r="S100" s="7">
        <f>S7+S13+S18+S30+S35+S39+S47+S61+S69+S74+S79+S84+S95+S52</f>
        <v>2920.7999999999997</v>
      </c>
      <c r="T100" s="7">
        <f>T7+T13+T18+T30+T35+T39+T47+T61+T69+T74+T79+T84+T95+T52</f>
        <v>3147.2</v>
      </c>
      <c r="U100" s="7">
        <f>U7+U13+U18+U30+U35+U39+U47+U61+U69+U74+U79+U84+U95+U52</f>
        <v>3653.1000000000004</v>
      </c>
      <c r="V100" s="7">
        <f>V7+V13+V18+V30+V35+V39+V47+V61+V69+V74+V79+V84+V95+V52</f>
        <v>3994.9999999999995</v>
      </c>
      <c r="W100" s="8">
        <f>M100/C100*1000</f>
        <v>1377.5030339805826</v>
      </c>
      <c r="X100" s="8">
        <f t="shared" si="38"/>
        <v>1508.0676898858721</v>
      </c>
      <c r="Y100" s="8">
        <f t="shared" si="38"/>
        <v>1586.2546681122756</v>
      </c>
      <c r="Z100" s="8">
        <f t="shared" si="38"/>
        <v>1532.7143165622974</v>
      </c>
      <c r="AA100" s="8">
        <f t="shared" si="38"/>
        <v>1629.9284797359253</v>
      </c>
      <c r="AB100" s="8">
        <f t="shared" si="38"/>
        <v>1841.0342350969599</v>
      </c>
      <c r="AC100" s="8">
        <f t="shared" si="38"/>
        <v>1811.3488372093025</v>
      </c>
      <c r="AD100" s="8">
        <f t="shared" si="38"/>
        <v>1750.3893214682978</v>
      </c>
      <c r="AE100" s="8">
        <f t="shared" si="38"/>
        <v>1891.6217895608952</v>
      </c>
      <c r="AF100" s="8">
        <f t="shared" si="37"/>
        <v>1964.3998623199093</v>
      </c>
    </row>
    <row r="101" spans="1:32" ht="18.75" customHeight="1" thickBot="1">
      <c r="A101" s="53"/>
      <c r="B101" s="54" t="s">
        <v>23</v>
      </c>
      <c r="C101" s="55">
        <f>C100+C99</f>
        <v>35250.799999999996</v>
      </c>
      <c r="D101" s="55">
        <f t="shared" ref="D101:V101" si="47">D100+D99</f>
        <v>36436.699999999997</v>
      </c>
      <c r="E101" s="55">
        <f t="shared" si="47"/>
        <v>36966.299999999996</v>
      </c>
      <c r="F101" s="55">
        <f t="shared" si="47"/>
        <v>37670.299999999996</v>
      </c>
      <c r="G101" s="55">
        <f t="shared" si="47"/>
        <v>37586.700000000004</v>
      </c>
      <c r="H101" s="55">
        <f t="shared" si="47"/>
        <v>37757.699999999997</v>
      </c>
      <c r="I101" s="55">
        <f t="shared" si="47"/>
        <v>36687.799999999996</v>
      </c>
      <c r="J101" s="55">
        <f>J100+J99</f>
        <v>38285.4</v>
      </c>
      <c r="K101" s="55">
        <f>K100+K99</f>
        <v>37888.399999999994</v>
      </c>
      <c r="L101" s="55">
        <f>L100+L99</f>
        <v>39475.399999999994</v>
      </c>
      <c r="M101" s="55">
        <f t="shared" si="47"/>
        <v>30437.899999999998</v>
      </c>
      <c r="N101" s="55">
        <f t="shared" si="47"/>
        <v>37612.199999999997</v>
      </c>
      <c r="O101" s="55">
        <f t="shared" si="47"/>
        <v>39761.200000000004</v>
      </c>
      <c r="P101" s="55">
        <f t="shared" si="47"/>
        <v>40430.409999999989</v>
      </c>
      <c r="Q101" s="55">
        <f t="shared" si="47"/>
        <v>42225.200000000004</v>
      </c>
      <c r="R101" s="55">
        <f t="shared" si="47"/>
        <v>43068.7</v>
      </c>
      <c r="S101" s="55">
        <f t="shared" si="47"/>
        <v>39245.300000000003</v>
      </c>
      <c r="T101" s="55">
        <f t="shared" si="47"/>
        <v>44050.999999999993</v>
      </c>
      <c r="U101" s="55">
        <f t="shared" si="47"/>
        <v>39578.500000000007</v>
      </c>
      <c r="V101" s="55">
        <f t="shared" si="47"/>
        <v>48739.8</v>
      </c>
      <c r="W101" s="56">
        <f>M101/C101*1000</f>
        <v>863.46692841013544</v>
      </c>
      <c r="X101" s="56">
        <f t="shared" si="38"/>
        <v>1032.2614287243357</v>
      </c>
      <c r="Y101" s="56">
        <f t="shared" si="38"/>
        <v>1075.6067012386961</v>
      </c>
      <c r="Z101" s="56">
        <f t="shared" si="38"/>
        <v>1073.2701889817706</v>
      </c>
      <c r="AA101" s="56">
        <f t="shared" si="38"/>
        <v>1123.4080140049539</v>
      </c>
      <c r="AB101" s="56">
        <f t="shared" si="38"/>
        <v>1140.6600507975857</v>
      </c>
      <c r="AC101" s="56">
        <f t="shared" si="38"/>
        <v>1069.7098217936209</v>
      </c>
      <c r="AD101" s="56">
        <f t="shared" si="38"/>
        <v>1150.5952660805424</v>
      </c>
      <c r="AE101" s="56">
        <f t="shared" si="38"/>
        <v>1044.6073204463639</v>
      </c>
      <c r="AF101" s="56">
        <f t="shared" si="37"/>
        <v>1234.6879322312125</v>
      </c>
    </row>
    <row r="102" spans="1:32">
      <c r="B102" s="9"/>
      <c r="E102" s="57"/>
      <c r="F102" s="57"/>
      <c r="G102" s="57"/>
      <c r="I102" s="59"/>
      <c r="J102" s="59"/>
      <c r="R102" s="60"/>
      <c r="AD102" s="61" t="s">
        <v>61</v>
      </c>
    </row>
  </sheetData>
  <mergeCells count="8">
    <mergeCell ref="A1:K1"/>
    <mergeCell ref="M1:U1"/>
    <mergeCell ref="W1:AE1"/>
    <mergeCell ref="A2:A3"/>
    <mergeCell ref="B2:B3"/>
    <mergeCell ref="C2:L2"/>
    <mergeCell ref="M2:V2"/>
    <mergeCell ref="W2:AF2"/>
  </mergeCells>
  <printOptions horizontalCentered="1"/>
  <pageMargins left="0.5" right="0.5" top="0" bottom="0" header="0.5" footer="0.5"/>
  <pageSetup paperSize="9" scale="53" orientation="landscape" horizontalDpi="4294967292" verticalDpi="144" r:id="rId1"/>
  <headerFooter alignWithMargins="0"/>
  <rowBreaks count="1" manualBreakCount="1">
    <brk id="57" max="31" man="1"/>
  </rowBreaks>
  <colBreaks count="2" manualBreakCount="2">
    <brk id="12" max="101" man="1"/>
    <brk id="22" max="10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rice</vt:lpstr>
      <vt:lpstr>rice!Print_Area</vt:lpstr>
      <vt:lpstr>rice!Print_Titles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2014-03-24T06:29:21Z</dcterms:created>
  <dcterms:modified xsi:type="dcterms:W3CDTF">2014-03-25T05:39:19Z</dcterms:modified>
</cp:coreProperties>
</file>