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3040" windowHeight="9192" firstSheet="1" activeTab="2"/>
  </bookViews>
  <sheets>
    <sheet name="ProductsA" sheetId="1" state="hidden" r:id="rId1"/>
    <sheet name="Products" sheetId="2" r:id="rId2"/>
    <sheet name="Excercised set " sheetId="3" r:id="rId3"/>
  </sheets>
  <externalReferences>
    <externalReference r:id="rId4"/>
  </externalReferences>
  <definedNames>
    <definedName name="_xlnm._FilterDatabase" localSheetId="2" hidden="1">'Excercised set '!$A$1:$I$151</definedName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 localSheetId="2">'Excercised set '!#REF!</definedName>
    <definedName name="Units_in_stock">Products!#REF!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3" l="1"/>
  <c r="B111" i="3"/>
  <c r="B11" i="3"/>
  <c r="B110" i="3"/>
  <c r="B18" i="3"/>
  <c r="B29" i="3"/>
  <c r="B8" i="3"/>
  <c r="B149" i="3"/>
  <c r="B44" i="3"/>
  <c r="B73" i="3"/>
  <c r="B38" i="3"/>
  <c r="B78" i="3"/>
  <c r="B108" i="3"/>
  <c r="B148" i="3"/>
  <c r="B28" i="3"/>
  <c r="B16" i="3"/>
  <c r="B66" i="3"/>
  <c r="B65" i="3"/>
  <c r="B7" i="3"/>
  <c r="B147" i="3"/>
  <c r="B91" i="3"/>
  <c r="B105" i="3"/>
  <c r="B104" i="3"/>
  <c r="B90" i="3"/>
  <c r="B61" i="3"/>
  <c r="B137" i="3"/>
  <c r="B60" i="3"/>
  <c r="B123" i="3"/>
  <c r="B87" i="3"/>
  <c r="B25" i="3"/>
  <c r="B77" i="3"/>
  <c r="B113" i="3"/>
  <c r="B57" i="3"/>
  <c r="B56" i="3"/>
  <c r="B122" i="3"/>
  <c r="B121" i="3"/>
  <c r="B116" i="3"/>
  <c r="B115" i="3"/>
  <c r="B76" i="3"/>
  <c r="B75" i="3"/>
  <c r="B39" i="3"/>
  <c r="B68" i="3"/>
  <c r="B99" i="3"/>
  <c r="B3" i="3"/>
  <c r="B131" i="3"/>
  <c r="B50" i="3"/>
  <c r="B20" i="3"/>
  <c r="B83" i="3"/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<sst xmlns="http://schemas.openxmlformats.org/spreadsheetml/2006/main" count="1827" uniqueCount="42">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</sst>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45429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45429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45414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45414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45404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45404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45409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45409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45452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45452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45367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45367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45402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45402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45353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45353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45426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45426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45380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45380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45419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45419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45413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45413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45402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45402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45403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45403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45414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45414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45362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45362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45404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45404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45378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45378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45417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45417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45451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45451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45411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45411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45444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45444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45372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45372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45420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45420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45429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45429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45414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45414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45404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45404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45409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45409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45452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45452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45367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45367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45402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45402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45353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45353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45426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45426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45380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45380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45419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45419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45413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45413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45402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45402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45403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45403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45414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45414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45362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45362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45404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45404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45378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45378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45417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45417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45451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45451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45411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45411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45444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45444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45372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45372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45420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45420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f ca="1">TODAY()-8</f>
        <v>45404</v>
      </c>
      <c r="C3" s="3" t="s">
        <v>10</v>
      </c>
      <c r="D3" s="3" t="s">
        <v>11</v>
      </c>
      <c r="E3" s="4">
        <v>21.05</v>
      </c>
      <c r="F3" s="2">
        <v>760</v>
      </c>
      <c r="G3" s="2">
        <v>0</v>
      </c>
      <c r="H3" s="2">
        <v>0</v>
      </c>
      <c r="I3" s="2" t="s">
        <v>15</v>
      </c>
    </row>
    <row r="4" spans="1:9" x14ac:dyDescent="0.3">
      <c r="A4" s="3" t="s">
        <v>9</v>
      </c>
      <c r="B4" s="7">
        <v>44562</v>
      </c>
      <c r="C4" s="3" t="s">
        <v>10</v>
      </c>
      <c r="D4" s="3" t="s">
        <v>11</v>
      </c>
      <c r="E4" s="4">
        <v>22</v>
      </c>
      <c r="F4" s="2">
        <v>530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v>44586</v>
      </c>
      <c r="C5" s="16" t="s">
        <v>10</v>
      </c>
      <c r="D5" s="3" t="s">
        <v>11</v>
      </c>
      <c r="E5" s="4">
        <v>9.1999999999999993</v>
      </c>
      <c r="F5" s="2">
        <v>250</v>
      </c>
      <c r="G5" s="2">
        <v>0</v>
      </c>
      <c r="H5" s="2">
        <v>5</v>
      </c>
      <c r="I5" s="2" t="s">
        <v>15</v>
      </c>
    </row>
    <row r="6" spans="1:9" x14ac:dyDescent="0.3">
      <c r="A6" s="3" t="s">
        <v>9</v>
      </c>
      <c r="B6" s="7">
        <v>44367</v>
      </c>
      <c r="C6" s="16" t="s">
        <v>10</v>
      </c>
      <c r="D6" s="3" t="s">
        <v>11</v>
      </c>
      <c r="E6" s="4">
        <v>14</v>
      </c>
      <c r="F6" s="2">
        <v>1110</v>
      </c>
      <c r="G6" s="2">
        <v>0</v>
      </c>
      <c r="H6" s="2">
        <v>15</v>
      </c>
      <c r="I6" s="2" t="s">
        <v>15</v>
      </c>
    </row>
    <row r="7" spans="1:9" x14ac:dyDescent="0.3">
      <c r="A7" s="3" t="s">
        <v>9</v>
      </c>
      <c r="B7" s="7">
        <f ca="1">TODAY()+2</f>
        <v>45414</v>
      </c>
      <c r="C7" s="16" t="s">
        <v>10</v>
      </c>
      <c r="D7" s="3" t="s">
        <v>11</v>
      </c>
      <c r="E7" s="4">
        <v>20</v>
      </c>
      <c r="F7" s="2">
        <v>100</v>
      </c>
      <c r="G7" s="2">
        <v>60</v>
      </c>
      <c r="H7" s="2">
        <v>15</v>
      </c>
      <c r="I7" s="2" t="s">
        <v>15</v>
      </c>
    </row>
    <row r="8" spans="1:9" x14ac:dyDescent="0.3">
      <c r="A8" s="3" t="s">
        <v>9</v>
      </c>
      <c r="B8" s="7">
        <f ca="1">TODAY()-1</f>
        <v>45411</v>
      </c>
      <c r="C8" s="16" t="s">
        <v>10</v>
      </c>
      <c r="D8" s="3" t="s">
        <v>11</v>
      </c>
      <c r="E8" s="4">
        <v>7.75</v>
      </c>
      <c r="F8" s="2">
        <v>1250</v>
      </c>
      <c r="G8" s="2">
        <v>0</v>
      </c>
      <c r="H8" s="2">
        <v>25</v>
      </c>
      <c r="I8" s="2" t="s">
        <v>15</v>
      </c>
    </row>
    <row r="9" spans="1:9" x14ac:dyDescent="0.3">
      <c r="A9" s="3" t="s">
        <v>9</v>
      </c>
      <c r="B9" s="7">
        <v>44519</v>
      </c>
      <c r="C9" s="3" t="s">
        <v>10</v>
      </c>
      <c r="D9" s="3" t="s">
        <v>11</v>
      </c>
      <c r="E9" s="4">
        <v>25</v>
      </c>
      <c r="F9" s="9">
        <v>120</v>
      </c>
      <c r="G9" s="2">
        <v>0</v>
      </c>
      <c r="H9" s="2">
        <v>25</v>
      </c>
      <c r="I9" s="2" t="s">
        <v>15</v>
      </c>
    </row>
    <row r="10" spans="1:9" x14ac:dyDescent="0.3">
      <c r="A10" s="3" t="s">
        <v>9</v>
      </c>
      <c r="B10" s="7">
        <v>44550</v>
      </c>
      <c r="C10" s="3" t="s">
        <v>10</v>
      </c>
      <c r="D10" s="3" t="s">
        <v>11</v>
      </c>
      <c r="E10" s="4">
        <v>46</v>
      </c>
      <c r="F10" s="2">
        <v>170</v>
      </c>
      <c r="G10" s="2">
        <v>10</v>
      </c>
      <c r="H10" s="2">
        <v>25</v>
      </c>
      <c r="I10" s="2" t="s">
        <v>15</v>
      </c>
    </row>
    <row r="11" spans="1:9" x14ac:dyDescent="0.3">
      <c r="A11" s="3" t="s">
        <v>9</v>
      </c>
      <c r="B11" s="7">
        <f ca="1">TODAY()-40</f>
        <v>45372</v>
      </c>
      <c r="C11" s="3" t="s">
        <v>10</v>
      </c>
      <c r="D11" s="3" t="s">
        <v>11</v>
      </c>
      <c r="E11" s="4">
        <v>15</v>
      </c>
      <c r="F11" s="2">
        <v>150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v>44563</v>
      </c>
      <c r="C12" s="16" t="s">
        <v>25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44585</v>
      </c>
      <c r="C13" s="16" t="s">
        <v>25</v>
      </c>
      <c r="D13" s="3" t="s">
        <v>11</v>
      </c>
      <c r="E13" s="4">
        <v>10</v>
      </c>
      <c r="F13" s="9">
        <v>30</v>
      </c>
      <c r="G13" s="2">
        <v>40</v>
      </c>
      <c r="H13" s="2">
        <v>5</v>
      </c>
      <c r="I13" s="2" t="s">
        <v>15</v>
      </c>
    </row>
    <row r="14" spans="1:9" x14ac:dyDescent="0.3">
      <c r="A14" s="3" t="s">
        <v>9</v>
      </c>
      <c r="B14" s="7">
        <v>44359</v>
      </c>
      <c r="C14" s="16" t="s">
        <v>25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x14ac:dyDescent="0.3">
      <c r="A15" s="3" t="s">
        <v>9</v>
      </c>
      <c r="B15" s="7">
        <v>44415</v>
      </c>
      <c r="C15" s="3" t="s">
        <v>25</v>
      </c>
      <c r="D15" s="3" t="s">
        <v>11</v>
      </c>
      <c r="E15" s="4">
        <v>18</v>
      </c>
      <c r="F15" s="2">
        <v>390</v>
      </c>
      <c r="G15" s="2">
        <v>0</v>
      </c>
      <c r="H15" s="2">
        <v>10</v>
      </c>
      <c r="I15" s="2" t="s">
        <v>15</v>
      </c>
    </row>
    <row r="16" spans="1:9" x14ac:dyDescent="0.3">
      <c r="A16" s="3" t="s">
        <v>9</v>
      </c>
      <c r="B16" s="7">
        <f ca="1">TODAY()-8</f>
        <v>45404</v>
      </c>
      <c r="C16" s="16" t="s">
        <v>25</v>
      </c>
      <c r="D16" s="3" t="s">
        <v>11</v>
      </c>
      <c r="E16" s="4">
        <v>17</v>
      </c>
      <c r="F16" s="2">
        <v>40</v>
      </c>
      <c r="G16" s="2">
        <v>100</v>
      </c>
      <c r="H16" s="2">
        <v>20</v>
      </c>
      <c r="I16" s="2" t="s">
        <v>15</v>
      </c>
    </row>
    <row r="17" spans="1:9" x14ac:dyDescent="0.3">
      <c r="A17" s="3" t="s">
        <v>9</v>
      </c>
      <c r="B17" s="7">
        <v>44431</v>
      </c>
      <c r="C17" s="3" t="s">
        <v>25</v>
      </c>
      <c r="D17" s="3" t="s">
        <v>11</v>
      </c>
      <c r="E17" s="4">
        <v>10</v>
      </c>
      <c r="F17" s="2">
        <v>130</v>
      </c>
      <c r="G17" s="2">
        <v>70</v>
      </c>
      <c r="H17" s="2">
        <v>25</v>
      </c>
      <c r="I17" s="2" t="s">
        <v>15</v>
      </c>
    </row>
    <row r="18" spans="1:9" x14ac:dyDescent="0.3">
      <c r="A18" s="3" t="s">
        <v>9</v>
      </c>
      <c r="B18" s="7">
        <f ca="1">TODAY()+32</f>
        <v>45444</v>
      </c>
      <c r="C18" s="3" t="s">
        <v>25</v>
      </c>
      <c r="D18" s="3" t="s">
        <v>11</v>
      </c>
      <c r="E18" s="4">
        <v>12.75</v>
      </c>
      <c r="F18" s="2">
        <v>150</v>
      </c>
      <c r="G18" s="2">
        <v>70</v>
      </c>
      <c r="H18" s="2">
        <v>25</v>
      </c>
      <c r="I18" s="2" t="s">
        <v>15</v>
      </c>
    </row>
    <row r="19" spans="1:9" x14ac:dyDescent="0.3">
      <c r="A19" s="3" t="s">
        <v>9</v>
      </c>
      <c r="B19" s="7">
        <v>44543</v>
      </c>
      <c r="C19" s="3" t="s">
        <v>25</v>
      </c>
      <c r="D19" s="3" t="s">
        <v>11</v>
      </c>
      <c r="E19" s="4">
        <v>43.9</v>
      </c>
      <c r="F19" s="9">
        <v>490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TODAY()+17</f>
        <v>45429</v>
      </c>
      <c r="C20" s="16" t="s">
        <v>16</v>
      </c>
      <c r="D20" s="3" t="s">
        <v>11</v>
      </c>
      <c r="E20" s="4">
        <v>9.5</v>
      </c>
      <c r="F20" s="2">
        <v>360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v>44545</v>
      </c>
      <c r="C21" s="16" t="s">
        <v>16</v>
      </c>
      <c r="D21" s="3" t="s">
        <v>11</v>
      </c>
      <c r="E21" s="4">
        <v>31.23</v>
      </c>
      <c r="F21" s="2">
        <v>150</v>
      </c>
      <c r="G21" s="2">
        <v>0</v>
      </c>
      <c r="H21" s="2">
        <v>0</v>
      </c>
      <c r="I21" s="2" t="s">
        <v>15</v>
      </c>
    </row>
    <row r="22" spans="1:9" x14ac:dyDescent="0.3">
      <c r="A22" s="18" t="s">
        <v>9</v>
      </c>
      <c r="B22" s="19">
        <v>44545</v>
      </c>
      <c r="C22" s="22" t="s">
        <v>16</v>
      </c>
      <c r="D22" s="18" t="s">
        <v>11</v>
      </c>
      <c r="E22" s="20">
        <v>31.23</v>
      </c>
      <c r="F22" s="21">
        <v>150</v>
      </c>
      <c r="G22" s="21">
        <v>0</v>
      </c>
      <c r="H22" s="21">
        <v>0</v>
      </c>
      <c r="I22" s="21" t="s">
        <v>15</v>
      </c>
    </row>
    <row r="23" spans="1:9" x14ac:dyDescent="0.3">
      <c r="A23" s="3" t="s">
        <v>9</v>
      </c>
      <c r="B23" s="7">
        <v>44447</v>
      </c>
      <c r="C23" s="3" t="s">
        <v>16</v>
      </c>
      <c r="D23" s="3" t="s">
        <v>11</v>
      </c>
      <c r="E23" s="4">
        <v>49.3</v>
      </c>
      <c r="F23" s="2">
        <v>170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9</v>
      </c>
      <c r="B24" s="7">
        <v>44587</v>
      </c>
      <c r="C24" s="3" t="s">
        <v>16</v>
      </c>
      <c r="D24" s="3" t="s">
        <v>11</v>
      </c>
      <c r="E24" s="4">
        <v>81</v>
      </c>
      <c r="F24" s="2">
        <v>400</v>
      </c>
      <c r="G24" s="2">
        <v>0</v>
      </c>
      <c r="H24" s="2">
        <v>0</v>
      </c>
      <c r="I24" s="2" t="s">
        <v>15</v>
      </c>
    </row>
    <row r="25" spans="1:9" x14ac:dyDescent="0.3">
      <c r="A25" s="3" t="s">
        <v>9</v>
      </c>
      <c r="B25" s="7">
        <f ca="1">TODAY()-32</f>
        <v>45380</v>
      </c>
      <c r="C25" s="16" t="s">
        <v>16</v>
      </c>
      <c r="D25" s="3" t="s">
        <v>11</v>
      </c>
      <c r="E25" s="4">
        <v>14</v>
      </c>
      <c r="F25" s="2">
        <v>520</v>
      </c>
      <c r="G25" s="2">
        <v>0</v>
      </c>
      <c r="H25" s="2">
        <v>10</v>
      </c>
      <c r="I25" s="2" t="s">
        <v>15</v>
      </c>
    </row>
    <row r="26" spans="1:9" x14ac:dyDescent="0.3">
      <c r="A26" s="3" t="s">
        <v>9</v>
      </c>
      <c r="B26" s="7">
        <v>44327</v>
      </c>
      <c r="C26" s="3" t="s">
        <v>16</v>
      </c>
      <c r="D26" s="3" t="s">
        <v>11</v>
      </c>
      <c r="E26" s="4">
        <v>263.5</v>
      </c>
      <c r="F26" s="2">
        <v>170</v>
      </c>
      <c r="G26" s="2">
        <v>0</v>
      </c>
      <c r="H26" s="2">
        <v>15</v>
      </c>
      <c r="I26" s="2" t="s">
        <v>15</v>
      </c>
    </row>
    <row r="27" spans="1:9" x14ac:dyDescent="0.3">
      <c r="A27" s="3" t="s">
        <v>9</v>
      </c>
      <c r="B27" s="7">
        <v>44327</v>
      </c>
      <c r="C27" s="3" t="s">
        <v>16</v>
      </c>
      <c r="D27" s="3" t="s">
        <v>11</v>
      </c>
      <c r="E27" s="4">
        <v>263.5</v>
      </c>
      <c r="F27" s="2">
        <v>170</v>
      </c>
      <c r="G27" s="2">
        <v>0</v>
      </c>
      <c r="H27" s="2">
        <v>15</v>
      </c>
      <c r="I27" s="2" t="s">
        <v>15</v>
      </c>
    </row>
    <row r="28" spans="1:9" x14ac:dyDescent="0.3">
      <c r="A28" s="3" t="s">
        <v>9</v>
      </c>
      <c r="B28" s="7">
        <f ca="1">TODAY()-8</f>
        <v>45404</v>
      </c>
      <c r="C28" s="3" t="s">
        <v>16</v>
      </c>
      <c r="D28" s="3" t="s">
        <v>11</v>
      </c>
      <c r="E28" s="4">
        <v>17</v>
      </c>
      <c r="F28" s="2">
        <v>40</v>
      </c>
      <c r="G28" s="2">
        <v>100</v>
      </c>
      <c r="H28" s="2">
        <v>20</v>
      </c>
      <c r="I28" s="2" t="s">
        <v>15</v>
      </c>
    </row>
    <row r="29" spans="1:9" x14ac:dyDescent="0.3">
      <c r="A29" s="3" t="s">
        <v>9</v>
      </c>
      <c r="B29" s="7">
        <f ca="1">TODAY()+32</f>
        <v>45444</v>
      </c>
      <c r="C29" s="16" t="s">
        <v>16</v>
      </c>
      <c r="D29" s="3" t="s">
        <v>11</v>
      </c>
      <c r="E29" s="4">
        <v>12.75</v>
      </c>
      <c r="F29" s="2">
        <v>150</v>
      </c>
      <c r="G29" s="2">
        <v>70</v>
      </c>
      <c r="H29" s="2">
        <v>25</v>
      </c>
      <c r="I29" s="2" t="s">
        <v>15</v>
      </c>
    </row>
    <row r="30" spans="1:9" x14ac:dyDescent="0.3">
      <c r="A30" s="3" t="s">
        <v>9</v>
      </c>
      <c r="B30" s="7">
        <v>44423</v>
      </c>
      <c r="C30" s="16" t="s">
        <v>16</v>
      </c>
      <c r="D30" s="3" t="s">
        <v>11</v>
      </c>
      <c r="E30" s="4">
        <v>19</v>
      </c>
      <c r="F30" s="2">
        <v>170</v>
      </c>
      <c r="G30" s="2">
        <v>40</v>
      </c>
      <c r="H30" s="2">
        <v>25</v>
      </c>
      <c r="I30" s="2" t="s">
        <v>15</v>
      </c>
    </row>
    <row r="31" spans="1:9" x14ac:dyDescent="0.3">
      <c r="A31" s="3" t="s">
        <v>9</v>
      </c>
      <c r="B31" s="7">
        <v>44423</v>
      </c>
      <c r="C31" s="3" t="s">
        <v>16</v>
      </c>
      <c r="D31" s="3" t="s">
        <v>11</v>
      </c>
      <c r="E31" s="4">
        <v>19</v>
      </c>
      <c r="F31" s="2">
        <v>170</v>
      </c>
      <c r="G31" s="2">
        <v>40</v>
      </c>
      <c r="H31" s="2">
        <v>25</v>
      </c>
      <c r="I31" s="2" t="s">
        <v>15</v>
      </c>
    </row>
    <row r="32" spans="1:9" x14ac:dyDescent="0.3">
      <c r="A32" s="3" t="s">
        <v>9</v>
      </c>
      <c r="B32" s="7">
        <v>44519</v>
      </c>
      <c r="C32" s="3" t="s">
        <v>16</v>
      </c>
      <c r="D32" s="3" t="s">
        <v>11</v>
      </c>
      <c r="E32" s="4">
        <v>25</v>
      </c>
      <c r="F32" s="9">
        <v>120</v>
      </c>
      <c r="G32" s="2">
        <v>0</v>
      </c>
      <c r="H32" s="2">
        <v>25</v>
      </c>
      <c r="I32" s="2" t="s">
        <v>15</v>
      </c>
    </row>
    <row r="33" spans="1:9" x14ac:dyDescent="0.3">
      <c r="A33" s="3" t="s">
        <v>9</v>
      </c>
      <c r="B33" s="7">
        <v>44439</v>
      </c>
      <c r="C33" s="3" t="s">
        <v>16</v>
      </c>
      <c r="D33" s="3" t="s">
        <v>11</v>
      </c>
      <c r="E33" s="4">
        <v>28.5</v>
      </c>
      <c r="F33" s="2">
        <v>1130</v>
      </c>
      <c r="G33" s="2">
        <v>0</v>
      </c>
      <c r="H33" s="2">
        <v>25</v>
      </c>
      <c r="I33" s="2" t="s">
        <v>15</v>
      </c>
    </row>
    <row r="34" spans="1:9" x14ac:dyDescent="0.3">
      <c r="A34" s="3" t="s">
        <v>31</v>
      </c>
      <c r="B34" s="7">
        <v>44573</v>
      </c>
      <c r="C34" s="16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3">
      <c r="A35" s="3" t="s">
        <v>31</v>
      </c>
      <c r="B35" s="7">
        <v>44592</v>
      </c>
      <c r="C35" s="16" t="s">
        <v>36</v>
      </c>
      <c r="D35" s="3" t="s">
        <v>33</v>
      </c>
      <c r="E35" s="4">
        <v>97</v>
      </c>
      <c r="F35" s="2">
        <v>290</v>
      </c>
      <c r="G35" s="2">
        <v>0</v>
      </c>
      <c r="H35" s="2">
        <v>0</v>
      </c>
      <c r="I35" s="2" t="s">
        <v>12</v>
      </c>
    </row>
    <row r="36" spans="1:9" x14ac:dyDescent="0.3">
      <c r="A36" s="3" t="s">
        <v>31</v>
      </c>
      <c r="B36" s="7">
        <v>44592</v>
      </c>
      <c r="C36" s="16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31</v>
      </c>
      <c r="B37" s="7">
        <v>44580</v>
      </c>
      <c r="C37" s="3" t="s">
        <v>36</v>
      </c>
      <c r="D37" s="3" t="s">
        <v>33</v>
      </c>
      <c r="E37" s="4">
        <v>123.79</v>
      </c>
      <c r="F37" s="2">
        <v>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31</v>
      </c>
      <c r="B38" s="7">
        <f ca="1">TODAY()+5</f>
        <v>45417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3">
      <c r="A39" s="3" t="s">
        <v>26</v>
      </c>
      <c r="B39" s="7">
        <f ca="1">TODAY()-3</f>
        <v>45409</v>
      </c>
      <c r="C39" s="12" t="s">
        <v>29</v>
      </c>
      <c r="D39" s="3" t="s">
        <v>28</v>
      </c>
      <c r="E39" s="4">
        <v>21.5</v>
      </c>
      <c r="F39" s="2">
        <v>260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s="15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44567</v>
      </c>
      <c r="C41" s="15" t="s">
        <v>29</v>
      </c>
      <c r="D41" s="3" t="s">
        <v>28</v>
      </c>
      <c r="E41" s="4">
        <v>2.5</v>
      </c>
      <c r="F41" s="2">
        <v>1120</v>
      </c>
      <c r="G41" s="2">
        <v>0</v>
      </c>
      <c r="H41" s="2">
        <v>20</v>
      </c>
      <c r="I41" s="2" t="s">
        <v>15</v>
      </c>
    </row>
    <row r="42" spans="1:9" x14ac:dyDescent="0.3">
      <c r="A42" s="3" t="s">
        <v>26</v>
      </c>
      <c r="B42" s="7">
        <v>44455</v>
      </c>
      <c r="C42" s="15" t="s">
        <v>29</v>
      </c>
      <c r="D42" s="3" t="s">
        <v>28</v>
      </c>
      <c r="E42" s="4">
        <v>12.5</v>
      </c>
      <c r="F42" s="2">
        <v>0</v>
      </c>
      <c r="G42" s="2">
        <v>70</v>
      </c>
      <c r="H42" s="2">
        <v>20</v>
      </c>
      <c r="I42" s="2" t="s">
        <v>15</v>
      </c>
    </row>
    <row r="43" spans="1:9" x14ac:dyDescent="0.3">
      <c r="A43" s="3" t="s">
        <v>26</v>
      </c>
      <c r="B43" s="7">
        <v>44455</v>
      </c>
      <c r="C43" s="12" t="s">
        <v>29</v>
      </c>
      <c r="D43" s="3" t="s">
        <v>28</v>
      </c>
      <c r="E43" s="4">
        <v>12.5</v>
      </c>
      <c r="F43" s="2">
        <v>0</v>
      </c>
      <c r="G43" s="2">
        <v>70</v>
      </c>
      <c r="H43" s="2">
        <v>20</v>
      </c>
      <c r="I43" s="2" t="s">
        <v>15</v>
      </c>
    </row>
    <row r="44" spans="1:9" x14ac:dyDescent="0.3">
      <c r="A44" s="3" t="s">
        <v>21</v>
      </c>
      <c r="B44" s="7">
        <f ca="1">TODAY()+39</f>
        <v>45451</v>
      </c>
      <c r="C44" s="3" t="s">
        <v>41</v>
      </c>
      <c r="D44" s="3" t="s">
        <v>23</v>
      </c>
      <c r="E44" s="4">
        <v>7</v>
      </c>
      <c r="F44" s="2">
        <v>380</v>
      </c>
      <c r="G44" s="2">
        <v>0</v>
      </c>
      <c r="H44" s="2">
        <v>25</v>
      </c>
      <c r="I44" s="2" t="s">
        <v>15</v>
      </c>
    </row>
    <row r="45" spans="1:9" x14ac:dyDescent="0.3">
      <c r="A45" s="3" t="s">
        <v>21</v>
      </c>
      <c r="B45" s="7">
        <v>44570</v>
      </c>
      <c r="C45" s="3" t="s">
        <v>41</v>
      </c>
      <c r="D45" s="3" t="s">
        <v>23</v>
      </c>
      <c r="E45" s="4">
        <v>38</v>
      </c>
      <c r="F45" s="2">
        <v>210</v>
      </c>
      <c r="G45" s="2">
        <v>10</v>
      </c>
      <c r="H45" s="2">
        <v>30</v>
      </c>
      <c r="I45" s="2" t="s">
        <v>15</v>
      </c>
    </row>
    <row r="46" spans="1:9" x14ac:dyDescent="0.3">
      <c r="A46" s="3" t="s">
        <v>26</v>
      </c>
      <c r="B46" s="7">
        <v>44487</v>
      </c>
      <c r="C46" s="15" t="s">
        <v>34</v>
      </c>
      <c r="D46" s="3" t="s">
        <v>28</v>
      </c>
      <c r="E46" s="4">
        <v>34</v>
      </c>
      <c r="F46" s="2">
        <v>190</v>
      </c>
      <c r="G46" s="2">
        <v>0</v>
      </c>
      <c r="H46" s="2">
        <v>0</v>
      </c>
      <c r="I46" s="2" t="s">
        <v>15</v>
      </c>
    </row>
    <row r="47" spans="1:9" x14ac:dyDescent="0.3">
      <c r="A47" s="3" t="s">
        <v>26</v>
      </c>
      <c r="B47" s="7">
        <v>44479</v>
      </c>
      <c r="C47" s="15" t="s">
        <v>34</v>
      </c>
      <c r="D47" s="3" t="s">
        <v>28</v>
      </c>
      <c r="E47" s="4">
        <v>55</v>
      </c>
      <c r="F47" s="2">
        <v>790</v>
      </c>
      <c r="G47" s="2">
        <v>0</v>
      </c>
      <c r="H47" s="2">
        <v>0</v>
      </c>
      <c r="I47" s="2" t="s">
        <v>15</v>
      </c>
    </row>
    <row r="48" spans="1:9" x14ac:dyDescent="0.3">
      <c r="A48" s="3" t="s">
        <v>26</v>
      </c>
      <c r="B48" s="7">
        <v>44391</v>
      </c>
      <c r="C48" s="15" t="s">
        <v>34</v>
      </c>
      <c r="D48" s="3" t="s">
        <v>28</v>
      </c>
      <c r="E48" s="4">
        <v>21</v>
      </c>
      <c r="F48" s="2">
        <v>220</v>
      </c>
      <c r="G48" s="2">
        <v>30</v>
      </c>
      <c r="H48" s="2">
        <v>30</v>
      </c>
      <c r="I48" s="2" t="s">
        <v>15</v>
      </c>
    </row>
    <row r="49" spans="1:9" x14ac:dyDescent="0.3">
      <c r="A49" s="3" t="s">
        <v>26</v>
      </c>
      <c r="B49" s="7">
        <v>44391</v>
      </c>
      <c r="C49" s="15" t="s">
        <v>34</v>
      </c>
      <c r="D49" s="3" t="s">
        <v>28</v>
      </c>
      <c r="E49" s="4">
        <v>21</v>
      </c>
      <c r="F49" s="2">
        <v>220</v>
      </c>
      <c r="G49" s="2">
        <v>30</v>
      </c>
      <c r="H49" s="2">
        <v>30</v>
      </c>
      <c r="I49" s="2" t="s">
        <v>15</v>
      </c>
    </row>
    <row r="50" spans="1:9" x14ac:dyDescent="0.3">
      <c r="A50" s="3" t="s">
        <v>17</v>
      </c>
      <c r="B50" s="7">
        <f ca="1">TODAY()+2</f>
        <v>45414</v>
      </c>
      <c r="C50" s="3" t="s">
        <v>18</v>
      </c>
      <c r="D50" s="3" t="s">
        <v>19</v>
      </c>
      <c r="E50" s="4">
        <v>12</v>
      </c>
      <c r="F50" s="2">
        <v>950</v>
      </c>
      <c r="G50" s="2">
        <v>0</v>
      </c>
      <c r="H50" s="2">
        <v>0</v>
      </c>
      <c r="I50" s="2" t="s">
        <v>15</v>
      </c>
    </row>
    <row r="51" spans="1:9" x14ac:dyDescent="0.3">
      <c r="A51" s="3" t="s">
        <v>17</v>
      </c>
      <c r="B51" s="7">
        <v>44557</v>
      </c>
      <c r="C51" s="3" t="s">
        <v>18</v>
      </c>
      <c r="D51" s="3" t="s">
        <v>19</v>
      </c>
      <c r="E51" s="4">
        <v>23.25</v>
      </c>
      <c r="F51" s="2">
        <v>350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17</v>
      </c>
      <c r="B52" s="7">
        <v>44593</v>
      </c>
      <c r="C52" s="3" t="s">
        <v>18</v>
      </c>
      <c r="D52" s="3" t="s">
        <v>19</v>
      </c>
      <c r="E52" s="4">
        <v>31</v>
      </c>
      <c r="F52" s="2">
        <v>310</v>
      </c>
      <c r="G52" s="2">
        <v>0</v>
      </c>
      <c r="H52" s="2">
        <v>0</v>
      </c>
      <c r="I52" s="2" t="s">
        <v>15</v>
      </c>
    </row>
    <row r="53" spans="1:9" x14ac:dyDescent="0.3">
      <c r="A53" s="3" t="s">
        <v>17</v>
      </c>
      <c r="B53" s="7">
        <v>44574</v>
      </c>
      <c r="C53" s="16" t="s">
        <v>18</v>
      </c>
      <c r="D53" s="3" t="s">
        <v>19</v>
      </c>
      <c r="E53" s="4">
        <v>62.5</v>
      </c>
      <c r="F53" s="2">
        <v>420</v>
      </c>
      <c r="G53" s="2">
        <v>0</v>
      </c>
      <c r="H53" s="2">
        <v>0</v>
      </c>
      <c r="I53" s="2" t="s">
        <v>15</v>
      </c>
    </row>
    <row r="54" spans="1:9" x14ac:dyDescent="0.3">
      <c r="A54" s="3" t="s">
        <v>17</v>
      </c>
      <c r="B54" s="7">
        <v>44556</v>
      </c>
      <c r="C54" s="16" t="s">
        <v>18</v>
      </c>
      <c r="D54" s="3" t="s">
        <v>19</v>
      </c>
      <c r="E54" s="4">
        <v>6</v>
      </c>
      <c r="F54" s="2">
        <v>240</v>
      </c>
      <c r="G54" s="2">
        <v>0</v>
      </c>
      <c r="H54" s="2">
        <v>5</v>
      </c>
      <c r="I54" s="2" t="s">
        <v>15</v>
      </c>
    </row>
    <row r="55" spans="1:9" x14ac:dyDescent="0.3">
      <c r="A55" s="3" t="s">
        <v>17</v>
      </c>
      <c r="B55" s="7">
        <v>44556</v>
      </c>
      <c r="C55" s="16" t="s">
        <v>18</v>
      </c>
      <c r="D55" s="3" t="s">
        <v>19</v>
      </c>
      <c r="E55" s="4">
        <v>6</v>
      </c>
      <c r="F55" s="2">
        <v>240</v>
      </c>
      <c r="G55" s="2">
        <v>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TODAY()-59</f>
        <v>45353</v>
      </c>
      <c r="C56" s="3" t="s">
        <v>18</v>
      </c>
      <c r="D56" s="3" t="s">
        <v>19</v>
      </c>
      <c r="E56" s="4">
        <v>15</v>
      </c>
      <c r="F56" s="2">
        <v>1010</v>
      </c>
      <c r="G56" s="2">
        <v>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TODAY()-59</f>
        <v>45353</v>
      </c>
      <c r="C57" s="16" t="s">
        <v>18</v>
      </c>
      <c r="D57" s="3" t="s">
        <v>19</v>
      </c>
      <c r="E57" s="4">
        <v>15</v>
      </c>
      <c r="F57" s="2">
        <v>1010</v>
      </c>
      <c r="G57" s="2">
        <v>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v>44561</v>
      </c>
      <c r="C58" s="3" t="s">
        <v>18</v>
      </c>
      <c r="D58" s="3" t="s">
        <v>19</v>
      </c>
      <c r="E58" s="4">
        <v>9.65</v>
      </c>
      <c r="F58" s="2">
        <v>850</v>
      </c>
      <c r="G58" s="2">
        <v>0</v>
      </c>
      <c r="H58" s="2">
        <v>10</v>
      </c>
      <c r="I58" s="2" t="s">
        <v>15</v>
      </c>
    </row>
    <row r="59" spans="1:9" x14ac:dyDescent="0.3">
      <c r="A59" s="3" t="s">
        <v>17</v>
      </c>
      <c r="B59" s="7">
        <v>44527</v>
      </c>
      <c r="C59" s="3" t="s">
        <v>18</v>
      </c>
      <c r="D59" s="3" t="s">
        <v>19</v>
      </c>
      <c r="E59" s="4">
        <v>30</v>
      </c>
      <c r="F59" s="2">
        <v>150</v>
      </c>
      <c r="G59" s="2">
        <v>0</v>
      </c>
      <c r="H59" s="2">
        <v>10</v>
      </c>
      <c r="I59" s="2" t="s">
        <v>15</v>
      </c>
    </row>
    <row r="60" spans="1:9" x14ac:dyDescent="0.3">
      <c r="A60" s="3" t="s">
        <v>17</v>
      </c>
      <c r="B60" s="7">
        <f ca="1">TODAY()+7</f>
        <v>45419</v>
      </c>
      <c r="C60" s="3" t="s">
        <v>18</v>
      </c>
      <c r="D60" s="3" t="s">
        <v>19</v>
      </c>
      <c r="E60" s="4">
        <v>53</v>
      </c>
      <c r="F60" s="2">
        <v>200</v>
      </c>
      <c r="G60" s="2">
        <v>0</v>
      </c>
      <c r="H60" s="2">
        <v>10</v>
      </c>
      <c r="I60" s="2" t="s">
        <v>15</v>
      </c>
    </row>
    <row r="61" spans="1:9" x14ac:dyDescent="0.3">
      <c r="A61" s="3" t="s">
        <v>17</v>
      </c>
      <c r="B61" s="7">
        <f ca="1">TODAY()+1</f>
        <v>45413</v>
      </c>
      <c r="C61" s="16" t="s">
        <v>18</v>
      </c>
      <c r="D61" s="3" t="s">
        <v>19</v>
      </c>
      <c r="E61" s="4">
        <v>9.5</v>
      </c>
      <c r="F61" s="2">
        <v>50</v>
      </c>
      <c r="G61" s="2">
        <v>70</v>
      </c>
      <c r="H61" s="2">
        <v>15</v>
      </c>
      <c r="I61" s="2" t="s">
        <v>15</v>
      </c>
    </row>
    <row r="62" spans="1:9" x14ac:dyDescent="0.3">
      <c r="A62" s="3" t="s">
        <v>17</v>
      </c>
      <c r="B62" s="7">
        <v>44407</v>
      </c>
      <c r="C62" s="16" t="s">
        <v>18</v>
      </c>
      <c r="D62" s="3" t="s">
        <v>19</v>
      </c>
      <c r="E62" s="4">
        <v>13.25</v>
      </c>
      <c r="F62" s="2">
        <v>620</v>
      </c>
      <c r="G62" s="2">
        <v>0</v>
      </c>
      <c r="H62" s="2">
        <v>20</v>
      </c>
      <c r="I62" s="2" t="s">
        <v>15</v>
      </c>
    </row>
    <row r="63" spans="1:9" x14ac:dyDescent="0.3">
      <c r="A63" s="3" t="s">
        <v>31</v>
      </c>
      <c r="B63" s="7">
        <v>44573</v>
      </c>
      <c r="C63" s="16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3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3">
      <c r="A65" s="3" t="s">
        <v>26</v>
      </c>
      <c r="B65" s="7">
        <f ca="1">TODAY()-50</f>
        <v>45362</v>
      </c>
      <c r="C65" s="12" t="s">
        <v>40</v>
      </c>
      <c r="D65" s="3" t="s">
        <v>28</v>
      </c>
      <c r="E65" s="4">
        <v>36</v>
      </c>
      <c r="F65" s="2">
        <v>260</v>
      </c>
      <c r="G65" s="2">
        <v>0</v>
      </c>
      <c r="H65" s="2">
        <v>15</v>
      </c>
      <c r="I65" s="2" t="s">
        <v>15</v>
      </c>
    </row>
    <row r="66" spans="1:9" x14ac:dyDescent="0.3">
      <c r="A66" s="3" t="s">
        <v>26</v>
      </c>
      <c r="B66" s="7">
        <f ca="1">TODAY()-50</f>
        <v>45362</v>
      </c>
      <c r="C66" s="15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3">
      <c r="A67" s="3" t="s">
        <v>26</v>
      </c>
      <c r="B67" s="7">
        <v>44567</v>
      </c>
      <c r="C67" s="12" t="s">
        <v>40</v>
      </c>
      <c r="D67" s="3" t="s">
        <v>28</v>
      </c>
      <c r="E67" s="4">
        <v>2.5</v>
      </c>
      <c r="F67" s="2">
        <v>1120</v>
      </c>
      <c r="G67" s="2">
        <v>0</v>
      </c>
      <c r="H67" s="2">
        <v>20</v>
      </c>
      <c r="I67" s="2" t="s">
        <v>15</v>
      </c>
    </row>
    <row r="68" spans="1:9" x14ac:dyDescent="0.3">
      <c r="A68" s="3" t="s">
        <v>26</v>
      </c>
      <c r="B68" s="7">
        <f ca="1">TODAY()-3</f>
        <v>45409</v>
      </c>
      <c r="C68" s="12" t="s">
        <v>27</v>
      </c>
      <c r="D68" s="3" t="s">
        <v>28</v>
      </c>
      <c r="E68" s="4">
        <v>21.5</v>
      </c>
      <c r="F68" s="2">
        <v>260</v>
      </c>
      <c r="G68" s="2">
        <v>0</v>
      </c>
      <c r="H68" s="2">
        <v>0</v>
      </c>
      <c r="I68" s="2" t="s">
        <v>15</v>
      </c>
    </row>
    <row r="69" spans="1:9" x14ac:dyDescent="0.3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3">
      <c r="A70" s="3" t="s">
        <v>26</v>
      </c>
      <c r="B70" s="7">
        <v>44399</v>
      </c>
      <c r="C70" s="15" t="s">
        <v>27</v>
      </c>
      <c r="D70" s="3" t="s">
        <v>28</v>
      </c>
      <c r="E70" s="4">
        <v>38</v>
      </c>
      <c r="F70" s="2">
        <v>860</v>
      </c>
      <c r="G70" s="2">
        <v>0</v>
      </c>
      <c r="H70" s="2">
        <v>0</v>
      </c>
      <c r="I70" s="2" t="s">
        <v>15</v>
      </c>
    </row>
    <row r="71" spans="1:9" x14ac:dyDescent="0.3">
      <c r="A71" s="3" t="s">
        <v>21</v>
      </c>
      <c r="B71" s="7">
        <v>44549</v>
      </c>
      <c r="C71" s="16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44571</v>
      </c>
      <c r="C72" s="3" t="s">
        <v>22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3">
      <c r="A73" s="3" t="s">
        <v>21</v>
      </c>
      <c r="B73" s="7">
        <f ca="1">TODAY()+39</f>
        <v>45451</v>
      </c>
      <c r="C73" s="16" t="s">
        <v>22</v>
      </c>
      <c r="D73" s="3" t="s">
        <v>23</v>
      </c>
      <c r="E73" s="4">
        <v>7</v>
      </c>
      <c r="F73" s="2">
        <v>380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21</v>
      </c>
      <c r="B74" s="7">
        <v>44570</v>
      </c>
      <c r="C74" s="3" t="s">
        <v>22</v>
      </c>
      <c r="D74" s="3" t="s">
        <v>23</v>
      </c>
      <c r="E74" s="4">
        <v>38</v>
      </c>
      <c r="F74" s="2">
        <v>210</v>
      </c>
      <c r="G74" s="2">
        <v>10</v>
      </c>
      <c r="H74" s="2">
        <v>30</v>
      </c>
      <c r="I74" s="2" t="s">
        <v>15</v>
      </c>
    </row>
    <row r="75" spans="1:9" x14ac:dyDescent="0.3">
      <c r="A75" s="3" t="s">
        <v>31</v>
      </c>
      <c r="B75" s="7">
        <f ca="1">TODAY()+40</f>
        <v>45452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3">
      <c r="A76" s="3" t="s">
        <v>31</v>
      </c>
      <c r="B76" s="7">
        <f ca="1">TODAY()+40</f>
        <v>45452</v>
      </c>
      <c r="C76" s="16" t="s">
        <v>32</v>
      </c>
      <c r="D76" s="3" t="s">
        <v>33</v>
      </c>
      <c r="E76" s="5">
        <v>32.799999999999997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3">
      <c r="A77" s="3" t="s">
        <v>31</v>
      </c>
      <c r="B77" s="7">
        <f ca="1">TODAY()+14</f>
        <v>45426</v>
      </c>
      <c r="C77" s="16" t="s">
        <v>32</v>
      </c>
      <c r="D77" s="3" t="s">
        <v>33</v>
      </c>
      <c r="E77" s="4">
        <v>7.45</v>
      </c>
      <c r="F77" s="2">
        <v>210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31</v>
      </c>
      <c r="B78" s="7">
        <f ca="1">TODAY()+5</f>
        <v>45417</v>
      </c>
      <c r="C78" s="16" t="s">
        <v>32</v>
      </c>
      <c r="D78" s="3" t="s">
        <v>33</v>
      </c>
      <c r="E78" s="4">
        <v>24</v>
      </c>
      <c r="F78" s="2">
        <v>1150</v>
      </c>
      <c r="G78" s="2">
        <v>0</v>
      </c>
      <c r="H78" s="2">
        <v>20</v>
      </c>
      <c r="I78" s="2" t="s">
        <v>15</v>
      </c>
    </row>
    <row r="79" spans="1:9" x14ac:dyDescent="0.3">
      <c r="A79" s="3" t="s">
        <v>21</v>
      </c>
      <c r="B79" s="7">
        <v>44549</v>
      </c>
      <c r="C79" s="16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44571</v>
      </c>
      <c r="C80" s="16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v>44581</v>
      </c>
      <c r="C81" s="16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3">
      <c r="A82" s="3" t="s">
        <v>21</v>
      </c>
      <c r="B82" s="7">
        <v>44581</v>
      </c>
      <c r="C82" s="16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3">
      <c r="A83" s="3" t="s">
        <v>9</v>
      </c>
      <c r="B83" s="7">
        <f ca="1">TODAY()+17</f>
        <v>45429</v>
      </c>
      <c r="C83" s="16" t="s">
        <v>14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44563</v>
      </c>
      <c r="C84" s="16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44447</v>
      </c>
      <c r="C85" s="16" t="s">
        <v>14</v>
      </c>
      <c r="D85" s="3" t="s">
        <v>11</v>
      </c>
      <c r="E85" s="4">
        <v>49.3</v>
      </c>
      <c r="F85" s="2">
        <v>170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9</v>
      </c>
      <c r="B86" s="7">
        <v>44586</v>
      </c>
      <c r="C86" s="16" t="s">
        <v>14</v>
      </c>
      <c r="D86" s="3" t="s">
        <v>11</v>
      </c>
      <c r="E86" s="4">
        <v>9.1999999999999993</v>
      </c>
      <c r="F86" s="2">
        <v>250</v>
      </c>
      <c r="G86" s="2">
        <v>0</v>
      </c>
      <c r="H86" s="2">
        <v>5</v>
      </c>
      <c r="I86" s="2" t="s">
        <v>15</v>
      </c>
    </row>
    <row r="87" spans="1:9" x14ac:dyDescent="0.3">
      <c r="A87" s="3" t="s">
        <v>9</v>
      </c>
      <c r="B87" s="7">
        <f ca="1">TODAY()-32</f>
        <v>45380</v>
      </c>
      <c r="C87" s="16" t="s">
        <v>14</v>
      </c>
      <c r="D87" s="3" t="s">
        <v>11</v>
      </c>
      <c r="E87" s="4">
        <v>14</v>
      </c>
      <c r="F87" s="2">
        <v>520</v>
      </c>
      <c r="G87" s="2">
        <v>0</v>
      </c>
      <c r="H87" s="2">
        <v>10</v>
      </c>
      <c r="I87" s="2" t="s">
        <v>15</v>
      </c>
    </row>
    <row r="88" spans="1:9" x14ac:dyDescent="0.3">
      <c r="A88" s="3" t="s">
        <v>9</v>
      </c>
      <c r="B88" s="7">
        <v>44572</v>
      </c>
      <c r="C88" s="16" t="s">
        <v>14</v>
      </c>
      <c r="D88" s="3" t="s">
        <v>11</v>
      </c>
      <c r="E88" s="4">
        <v>17.45</v>
      </c>
      <c r="F88" s="2">
        <v>290</v>
      </c>
      <c r="G88" s="2">
        <v>0</v>
      </c>
      <c r="H88" s="2">
        <v>10</v>
      </c>
      <c r="I88" s="2" t="s">
        <v>15</v>
      </c>
    </row>
    <row r="89" spans="1:9" x14ac:dyDescent="0.3">
      <c r="A89" s="3" t="s">
        <v>9</v>
      </c>
      <c r="B89" s="7">
        <v>44415</v>
      </c>
      <c r="C89" s="16" t="s">
        <v>14</v>
      </c>
      <c r="D89" s="3" t="s">
        <v>11</v>
      </c>
      <c r="E89" s="4">
        <v>18</v>
      </c>
      <c r="F89" s="2">
        <v>390</v>
      </c>
      <c r="G89" s="2">
        <v>0</v>
      </c>
      <c r="H89" s="2">
        <v>10</v>
      </c>
      <c r="I89" s="2" t="s">
        <v>15</v>
      </c>
    </row>
    <row r="90" spans="1:9" x14ac:dyDescent="0.3">
      <c r="A90" s="3" t="s">
        <v>9</v>
      </c>
      <c r="B90" s="7">
        <f ca="1">TODAY()-10</f>
        <v>45402</v>
      </c>
      <c r="C90" s="16" t="s">
        <v>14</v>
      </c>
      <c r="D90" s="3" t="s">
        <v>11</v>
      </c>
      <c r="E90" s="4">
        <v>12.5</v>
      </c>
      <c r="F90" s="2">
        <v>60</v>
      </c>
      <c r="G90" s="2">
        <v>10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f ca="1">TODAY()-9</f>
        <v>45403</v>
      </c>
      <c r="C91" s="16" t="s">
        <v>14</v>
      </c>
      <c r="D91" s="3" t="s">
        <v>11</v>
      </c>
      <c r="E91" s="4">
        <v>13</v>
      </c>
      <c r="F91" s="2">
        <v>320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v>44375</v>
      </c>
      <c r="C92" s="16" t="s">
        <v>14</v>
      </c>
      <c r="D92" s="3" t="s">
        <v>11</v>
      </c>
      <c r="E92" s="4">
        <v>18</v>
      </c>
      <c r="F92" s="2">
        <v>200</v>
      </c>
      <c r="G92" s="2">
        <v>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v>44375</v>
      </c>
      <c r="C93" s="16" t="s">
        <v>14</v>
      </c>
      <c r="D93" s="3" t="s">
        <v>11</v>
      </c>
      <c r="E93" s="4">
        <v>18</v>
      </c>
      <c r="F93" s="2">
        <v>200</v>
      </c>
      <c r="G93" s="2">
        <v>0</v>
      </c>
      <c r="H93" s="2">
        <v>15</v>
      </c>
      <c r="I93" s="2" t="s">
        <v>15</v>
      </c>
    </row>
    <row r="94" spans="1:9" x14ac:dyDescent="0.3">
      <c r="A94" s="3" t="s">
        <v>9</v>
      </c>
      <c r="B94" s="7">
        <v>44551</v>
      </c>
      <c r="C94" s="16" t="s">
        <v>14</v>
      </c>
      <c r="D94" s="3" t="s">
        <v>11</v>
      </c>
      <c r="E94" s="4">
        <v>19.45</v>
      </c>
      <c r="F94" s="2">
        <v>270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9</v>
      </c>
      <c r="B95" s="7">
        <v>44439</v>
      </c>
      <c r="C95" s="16" t="s">
        <v>14</v>
      </c>
      <c r="D95" s="3" t="s">
        <v>11</v>
      </c>
      <c r="E95" s="4">
        <v>28.5</v>
      </c>
      <c r="F95" s="2">
        <v>1130</v>
      </c>
      <c r="G95" s="2">
        <v>0</v>
      </c>
      <c r="H95" s="2">
        <v>25</v>
      </c>
      <c r="I95" s="2" t="s">
        <v>15</v>
      </c>
    </row>
    <row r="96" spans="1:9" x14ac:dyDescent="0.3">
      <c r="A96" s="3" t="s">
        <v>9</v>
      </c>
      <c r="B96" s="7">
        <v>44544</v>
      </c>
      <c r="C96" s="3" t="s">
        <v>14</v>
      </c>
      <c r="D96" s="3" t="s">
        <v>11</v>
      </c>
      <c r="E96" s="4">
        <v>14</v>
      </c>
      <c r="F96" s="2">
        <v>760</v>
      </c>
      <c r="G96" s="2">
        <v>0</v>
      </c>
      <c r="H96" s="2">
        <v>30</v>
      </c>
      <c r="I96" s="2" t="s">
        <v>15</v>
      </c>
    </row>
    <row r="97" spans="1:9" x14ac:dyDescent="0.3">
      <c r="A97" s="3" t="s">
        <v>9</v>
      </c>
      <c r="B97" s="7">
        <v>44544</v>
      </c>
      <c r="C97" s="3" t="s">
        <v>14</v>
      </c>
      <c r="D97" s="3" t="s">
        <v>11</v>
      </c>
      <c r="E97" s="4">
        <v>14</v>
      </c>
      <c r="F97" s="2">
        <v>760</v>
      </c>
      <c r="G97" s="2">
        <v>0</v>
      </c>
      <c r="H97" s="2">
        <v>30</v>
      </c>
      <c r="I97" s="2" t="s">
        <v>15</v>
      </c>
    </row>
    <row r="98" spans="1:9" x14ac:dyDescent="0.3">
      <c r="A98" s="3" t="s">
        <v>9</v>
      </c>
      <c r="B98" s="7">
        <v>44584</v>
      </c>
      <c r="C98" s="3" t="s">
        <v>13</v>
      </c>
      <c r="D98" s="3" t="s">
        <v>11</v>
      </c>
      <c r="E98" s="4">
        <v>4.5</v>
      </c>
      <c r="F98" s="9">
        <v>200</v>
      </c>
      <c r="G98" s="2">
        <v>0</v>
      </c>
      <c r="H98" s="2">
        <v>0</v>
      </c>
      <c r="I98" s="2" t="s">
        <v>12</v>
      </c>
    </row>
    <row r="99" spans="1:9" x14ac:dyDescent="0.3">
      <c r="A99" s="3" t="s">
        <v>9</v>
      </c>
      <c r="B99" s="7">
        <f ca="1">TODAY()-8</f>
        <v>45404</v>
      </c>
      <c r="C99" s="3" t="s">
        <v>13</v>
      </c>
      <c r="D99" s="3" t="s">
        <v>11</v>
      </c>
      <c r="E99" s="4">
        <v>21.05</v>
      </c>
      <c r="F99" s="2">
        <v>760</v>
      </c>
      <c r="G99" s="2">
        <v>0</v>
      </c>
      <c r="H99" s="2">
        <v>0</v>
      </c>
      <c r="I99" s="2" t="s">
        <v>15</v>
      </c>
    </row>
    <row r="100" spans="1:9" x14ac:dyDescent="0.3">
      <c r="A100" s="3" t="s">
        <v>9</v>
      </c>
      <c r="B100" s="7">
        <v>44562</v>
      </c>
      <c r="C100" s="3" t="s">
        <v>13</v>
      </c>
      <c r="D100" s="3" t="s">
        <v>11</v>
      </c>
      <c r="E100" s="4">
        <v>22</v>
      </c>
      <c r="F100" s="2">
        <v>530</v>
      </c>
      <c r="G100" s="2">
        <v>0</v>
      </c>
      <c r="H100" s="2">
        <v>0</v>
      </c>
      <c r="I100" s="2" t="s">
        <v>15</v>
      </c>
    </row>
    <row r="101" spans="1:9" x14ac:dyDescent="0.3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3">
      <c r="A102" s="3" t="s">
        <v>9</v>
      </c>
      <c r="B102" s="7">
        <v>44575</v>
      </c>
      <c r="C102" s="3" t="s">
        <v>13</v>
      </c>
      <c r="D102" s="3" t="s">
        <v>11</v>
      </c>
      <c r="E102" s="4">
        <v>43.9</v>
      </c>
      <c r="F102" s="2">
        <v>240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9</v>
      </c>
      <c r="B104" s="7">
        <f ca="1">TODAY()-10</f>
        <v>45402</v>
      </c>
      <c r="C104" s="3" t="s">
        <v>13</v>
      </c>
      <c r="D104" s="3" t="s">
        <v>11</v>
      </c>
      <c r="E104" s="4">
        <v>12.5</v>
      </c>
      <c r="F104" s="2">
        <v>60</v>
      </c>
      <c r="G104" s="2">
        <v>10</v>
      </c>
      <c r="H104" s="2">
        <v>15</v>
      </c>
      <c r="I104" s="2" t="s">
        <v>15</v>
      </c>
    </row>
    <row r="105" spans="1:9" x14ac:dyDescent="0.3">
      <c r="A105" s="3" t="s">
        <v>9</v>
      </c>
      <c r="B105" s="7">
        <f ca="1">TODAY()-9</f>
        <v>45403</v>
      </c>
      <c r="C105" s="3" t="s">
        <v>13</v>
      </c>
      <c r="D105" s="3" t="s">
        <v>11</v>
      </c>
      <c r="E105" s="4">
        <v>13</v>
      </c>
      <c r="F105" s="2">
        <v>320</v>
      </c>
      <c r="G105" s="2">
        <v>0</v>
      </c>
      <c r="H105" s="2">
        <v>15</v>
      </c>
      <c r="I105" s="2" t="s">
        <v>15</v>
      </c>
    </row>
    <row r="106" spans="1:9" x14ac:dyDescent="0.3">
      <c r="A106" s="3" t="s">
        <v>9</v>
      </c>
      <c r="B106" s="7">
        <v>44367</v>
      </c>
      <c r="C106" s="3" t="s">
        <v>13</v>
      </c>
      <c r="D106" s="3" t="s">
        <v>11</v>
      </c>
      <c r="E106" s="4">
        <v>14</v>
      </c>
      <c r="F106" s="2">
        <v>1110</v>
      </c>
      <c r="G106" s="2">
        <v>0</v>
      </c>
      <c r="H106" s="2">
        <v>15</v>
      </c>
      <c r="I106" s="2" t="s">
        <v>15</v>
      </c>
    </row>
    <row r="107" spans="1:9" x14ac:dyDescent="0.3">
      <c r="A107" s="3" t="s">
        <v>9</v>
      </c>
      <c r="B107" s="7">
        <v>44551</v>
      </c>
      <c r="C107" s="3" t="s">
        <v>13</v>
      </c>
      <c r="D107" s="3" t="s">
        <v>11</v>
      </c>
      <c r="E107" s="4">
        <v>19.45</v>
      </c>
      <c r="F107" s="2">
        <v>270</v>
      </c>
      <c r="G107" s="2">
        <v>0</v>
      </c>
      <c r="H107" s="2">
        <v>15</v>
      </c>
      <c r="I107" s="2" t="s">
        <v>15</v>
      </c>
    </row>
    <row r="108" spans="1:9" x14ac:dyDescent="0.3">
      <c r="A108" s="3" t="s">
        <v>9</v>
      </c>
      <c r="B108" s="7">
        <f ca="1">TODAY()-34</f>
        <v>45378</v>
      </c>
      <c r="C108" s="3" t="s">
        <v>13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v>44550</v>
      </c>
      <c r="C109" s="3" t="s">
        <v>13</v>
      </c>
      <c r="D109" s="3" t="s">
        <v>11</v>
      </c>
      <c r="E109" s="4">
        <v>46</v>
      </c>
      <c r="F109" s="2">
        <v>170</v>
      </c>
      <c r="G109" s="2">
        <v>10</v>
      </c>
      <c r="H109" s="2">
        <v>25</v>
      </c>
      <c r="I109" s="2" t="s">
        <v>15</v>
      </c>
    </row>
    <row r="110" spans="1:9" x14ac:dyDescent="0.3">
      <c r="A110" s="3" t="s">
        <v>9</v>
      </c>
      <c r="B110" s="7">
        <f ca="1">TODAY()-40</f>
        <v>45372</v>
      </c>
      <c r="C110" s="3" t="s">
        <v>13</v>
      </c>
      <c r="D110" s="3" t="s">
        <v>11</v>
      </c>
      <c r="E110" s="4">
        <v>15</v>
      </c>
      <c r="F110" s="2">
        <v>150</v>
      </c>
      <c r="G110" s="2">
        <v>10</v>
      </c>
      <c r="H110" s="2">
        <v>30</v>
      </c>
      <c r="I110" s="2" t="s">
        <v>15</v>
      </c>
    </row>
    <row r="111" spans="1:9" x14ac:dyDescent="0.3">
      <c r="A111" s="3" t="s">
        <v>9</v>
      </c>
      <c r="B111" s="7">
        <f ca="1">TODAY()+8</f>
        <v>45420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3">
      <c r="A112" s="3" t="s">
        <v>9</v>
      </c>
      <c r="B112" s="7">
        <f ca="1">TODAY()+8</f>
        <v>45420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3">
      <c r="A113" s="3" t="s">
        <v>31</v>
      </c>
      <c r="B113" s="7">
        <f ca="1">TODAY()+14</f>
        <v>45426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3">
      <c r="A114" s="3" t="s">
        <v>26</v>
      </c>
      <c r="B114" s="7">
        <v>44487</v>
      </c>
      <c r="C114" s="12" t="s">
        <v>35</v>
      </c>
      <c r="D114" s="3" t="s">
        <v>28</v>
      </c>
      <c r="E114" s="4">
        <v>34</v>
      </c>
      <c r="F114" s="2">
        <v>190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26</v>
      </c>
      <c r="B115" s="7">
        <f ca="1">TODAY()-45</f>
        <v>45367</v>
      </c>
      <c r="C115" s="12" t="s">
        <v>35</v>
      </c>
      <c r="D115" s="3" t="s">
        <v>28</v>
      </c>
      <c r="E115" s="4">
        <v>34.799999999999997</v>
      </c>
      <c r="F115" s="2">
        <v>140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26</v>
      </c>
      <c r="B116" s="7">
        <f ca="1">TODAY()-45</f>
        <v>45367</v>
      </c>
      <c r="C116" s="12" t="s">
        <v>35</v>
      </c>
      <c r="D116" s="3" t="s">
        <v>28</v>
      </c>
      <c r="E116" s="4">
        <v>34.799999999999997</v>
      </c>
      <c r="F116" s="2">
        <v>140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26</v>
      </c>
      <c r="B117" s="7">
        <v>44463</v>
      </c>
      <c r="C117" s="12" t="s">
        <v>35</v>
      </c>
      <c r="D117" s="3" t="s">
        <v>28</v>
      </c>
      <c r="E117" s="4">
        <v>32</v>
      </c>
      <c r="F117" s="2">
        <v>90</v>
      </c>
      <c r="G117" s="2">
        <v>40</v>
      </c>
      <c r="H117" s="2">
        <v>25</v>
      </c>
      <c r="I117" s="2" t="s">
        <v>15</v>
      </c>
    </row>
    <row r="118" spans="1:9" x14ac:dyDescent="0.3">
      <c r="A118" s="3" t="s">
        <v>26</v>
      </c>
      <c r="B118" s="7">
        <v>44463</v>
      </c>
      <c r="C118" s="12" t="s">
        <v>35</v>
      </c>
      <c r="D118" s="3" t="s">
        <v>28</v>
      </c>
      <c r="E118" s="4">
        <v>32</v>
      </c>
      <c r="F118" s="2">
        <v>90</v>
      </c>
      <c r="G118" s="2">
        <v>40</v>
      </c>
      <c r="H118" s="2">
        <v>25</v>
      </c>
      <c r="I118" s="2" t="s">
        <v>15</v>
      </c>
    </row>
    <row r="119" spans="1:9" x14ac:dyDescent="0.3">
      <c r="A119" s="3" t="s">
        <v>17</v>
      </c>
      <c r="B119" s="7">
        <v>44593</v>
      </c>
      <c r="C119" s="3" t="s">
        <v>30</v>
      </c>
      <c r="D119" s="3" t="s">
        <v>19</v>
      </c>
      <c r="E119" s="4">
        <v>31</v>
      </c>
      <c r="F119" s="2">
        <v>310</v>
      </c>
      <c r="G119" s="2">
        <v>0</v>
      </c>
      <c r="H119" s="2">
        <v>0</v>
      </c>
      <c r="I119" s="2" t="s">
        <v>15</v>
      </c>
    </row>
    <row r="120" spans="1:9" x14ac:dyDescent="0.3">
      <c r="A120" s="3" t="s">
        <v>17</v>
      </c>
      <c r="B120" s="7">
        <v>44579</v>
      </c>
      <c r="C120" s="3" t="s">
        <v>30</v>
      </c>
      <c r="D120" s="3" t="s">
        <v>19</v>
      </c>
      <c r="E120" s="4">
        <v>45.6</v>
      </c>
      <c r="F120" s="2">
        <v>260</v>
      </c>
      <c r="G120" s="2">
        <v>0</v>
      </c>
      <c r="H120" s="2">
        <v>0</v>
      </c>
      <c r="I120" s="2" t="s">
        <v>12</v>
      </c>
    </row>
    <row r="121" spans="1:9" x14ac:dyDescent="0.3">
      <c r="A121" s="3" t="s">
        <v>17</v>
      </c>
      <c r="B121" s="7">
        <f ca="1">TODAY()-10</f>
        <v>45402</v>
      </c>
      <c r="C121" s="3" t="s">
        <v>30</v>
      </c>
      <c r="D121" s="3" t="s">
        <v>19</v>
      </c>
      <c r="E121" s="4">
        <v>10</v>
      </c>
      <c r="F121" s="2">
        <v>40</v>
      </c>
      <c r="G121" s="2">
        <v>20</v>
      </c>
      <c r="H121" s="2">
        <v>5</v>
      </c>
      <c r="I121" s="2" t="s">
        <v>15</v>
      </c>
    </row>
    <row r="122" spans="1:9" x14ac:dyDescent="0.3">
      <c r="A122" s="3" t="s">
        <v>17</v>
      </c>
      <c r="B122" s="7">
        <f ca="1">TODAY()-10</f>
        <v>45402</v>
      </c>
      <c r="C122" s="3" t="s">
        <v>30</v>
      </c>
      <c r="D122" s="3" t="s">
        <v>19</v>
      </c>
      <c r="E122" s="4">
        <v>10</v>
      </c>
      <c r="F122" s="2">
        <v>40</v>
      </c>
      <c r="G122" s="2">
        <v>20</v>
      </c>
      <c r="H122" s="2">
        <v>5</v>
      </c>
      <c r="I122" s="2" t="s">
        <v>15</v>
      </c>
    </row>
    <row r="123" spans="1:9" x14ac:dyDescent="0.3">
      <c r="A123" s="3" t="s">
        <v>17</v>
      </c>
      <c r="B123" s="7">
        <f ca="1">TODAY()+7</f>
        <v>45419</v>
      </c>
      <c r="C123" s="3" t="s">
        <v>30</v>
      </c>
      <c r="D123" s="3" t="s">
        <v>19</v>
      </c>
      <c r="E123" s="4">
        <v>53</v>
      </c>
      <c r="F123" s="2">
        <v>200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44566</v>
      </c>
      <c r="C124" s="3" t="s">
        <v>30</v>
      </c>
      <c r="D124" s="3" t="s">
        <v>19</v>
      </c>
      <c r="E124" s="4">
        <v>25.89</v>
      </c>
      <c r="F124" s="2">
        <v>100</v>
      </c>
      <c r="G124" s="2">
        <v>0</v>
      </c>
      <c r="H124" s="2">
        <v>15</v>
      </c>
      <c r="I124" s="2" t="s">
        <v>15</v>
      </c>
    </row>
    <row r="125" spans="1:9" x14ac:dyDescent="0.3">
      <c r="A125" s="3" t="s">
        <v>17</v>
      </c>
      <c r="B125" s="7">
        <v>44407</v>
      </c>
      <c r="C125" s="3" t="s">
        <v>30</v>
      </c>
      <c r="D125" s="3" t="s">
        <v>19</v>
      </c>
      <c r="E125" s="4">
        <v>13.25</v>
      </c>
      <c r="F125" s="2">
        <v>620</v>
      </c>
      <c r="G125" s="2">
        <v>0</v>
      </c>
      <c r="H125" s="2">
        <v>20</v>
      </c>
      <c r="I125" s="2" t="s">
        <v>15</v>
      </c>
    </row>
    <row r="126" spans="1:9" x14ac:dyDescent="0.3">
      <c r="A126" s="3" t="s">
        <v>17</v>
      </c>
      <c r="B126" s="7">
        <v>44589</v>
      </c>
      <c r="C126" s="3" t="s">
        <v>30</v>
      </c>
      <c r="D126" s="3" t="s">
        <v>19</v>
      </c>
      <c r="E126" s="4">
        <v>19</v>
      </c>
      <c r="F126" s="2">
        <v>1120</v>
      </c>
      <c r="G126" s="2">
        <v>0</v>
      </c>
      <c r="H126" s="2">
        <v>20</v>
      </c>
      <c r="I126" s="2" t="s">
        <v>15</v>
      </c>
    </row>
    <row r="127" spans="1:9" x14ac:dyDescent="0.3">
      <c r="A127" s="3" t="s">
        <v>17</v>
      </c>
      <c r="B127" s="7">
        <v>44589</v>
      </c>
      <c r="C127" s="3" t="s">
        <v>30</v>
      </c>
      <c r="D127" s="3" t="s">
        <v>19</v>
      </c>
      <c r="E127" s="4">
        <v>19</v>
      </c>
      <c r="F127" s="2">
        <v>1120</v>
      </c>
      <c r="G127" s="2">
        <v>0</v>
      </c>
      <c r="H127" s="2">
        <v>20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17</v>
      </c>
      <c r="B130" s="7">
        <v>44560</v>
      </c>
      <c r="C130" s="3" t="s">
        <v>30</v>
      </c>
      <c r="D130" s="3" t="s">
        <v>19</v>
      </c>
      <c r="E130" s="4">
        <v>18.399999999999999</v>
      </c>
      <c r="F130" s="2">
        <v>1230</v>
      </c>
      <c r="G130" s="2">
        <v>0</v>
      </c>
      <c r="H130" s="2">
        <v>30</v>
      </c>
      <c r="I130" s="2" t="s">
        <v>15</v>
      </c>
    </row>
    <row r="131" spans="1:9" x14ac:dyDescent="0.3">
      <c r="A131" s="3" t="s">
        <v>17</v>
      </c>
      <c r="B131" s="7">
        <f ca="1">TODAY()+2</f>
        <v>45414</v>
      </c>
      <c r="C131" s="3" t="s">
        <v>20</v>
      </c>
      <c r="D131" s="3" t="s">
        <v>19</v>
      </c>
      <c r="E131" s="4">
        <v>12</v>
      </c>
      <c r="F131" s="2">
        <v>950</v>
      </c>
      <c r="G131" s="2">
        <v>0</v>
      </c>
      <c r="H131" s="2">
        <v>0</v>
      </c>
      <c r="I131" s="2" t="s">
        <v>15</v>
      </c>
    </row>
    <row r="132" spans="1:9" x14ac:dyDescent="0.3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17</v>
      </c>
      <c r="B133" s="7">
        <v>44579</v>
      </c>
      <c r="C133" s="3" t="s">
        <v>20</v>
      </c>
      <c r="D133" s="3" t="s">
        <v>19</v>
      </c>
      <c r="E133" s="4">
        <v>45.6</v>
      </c>
      <c r="F133" s="2">
        <v>260</v>
      </c>
      <c r="G133" s="2">
        <v>0</v>
      </c>
      <c r="H133" s="2">
        <v>0</v>
      </c>
      <c r="I133" s="2" t="s">
        <v>12</v>
      </c>
    </row>
    <row r="134" spans="1:9" x14ac:dyDescent="0.3">
      <c r="A134" s="3" t="s">
        <v>17</v>
      </c>
      <c r="B134" s="7">
        <v>44574</v>
      </c>
      <c r="C134" s="3" t="s">
        <v>20</v>
      </c>
      <c r="D134" s="3" t="s">
        <v>19</v>
      </c>
      <c r="E134" s="4">
        <v>62.5</v>
      </c>
      <c r="F134" s="2">
        <v>420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17</v>
      </c>
      <c r="B135" s="7">
        <v>44561</v>
      </c>
      <c r="C135" s="3" t="s">
        <v>20</v>
      </c>
      <c r="D135" s="3" t="s">
        <v>19</v>
      </c>
      <c r="E135" s="4">
        <v>9.65</v>
      </c>
      <c r="F135" s="2">
        <v>850</v>
      </c>
      <c r="G135" s="2">
        <v>0</v>
      </c>
      <c r="H135" s="2">
        <v>10</v>
      </c>
      <c r="I135" s="2" t="s">
        <v>15</v>
      </c>
    </row>
    <row r="136" spans="1:9" x14ac:dyDescent="0.3">
      <c r="A136" s="3" t="s">
        <v>17</v>
      </c>
      <c r="B136" s="7">
        <v>44527</v>
      </c>
      <c r="C136" s="3" t="s">
        <v>20</v>
      </c>
      <c r="D136" s="3" t="s">
        <v>19</v>
      </c>
      <c r="E136" s="4">
        <v>30</v>
      </c>
      <c r="F136" s="2">
        <v>150</v>
      </c>
      <c r="G136" s="2">
        <v>0</v>
      </c>
      <c r="H136" s="2">
        <v>10</v>
      </c>
      <c r="I136" s="2" t="s">
        <v>15</v>
      </c>
    </row>
    <row r="137" spans="1:9" x14ac:dyDescent="0.3">
      <c r="A137" s="3" t="s">
        <v>17</v>
      </c>
      <c r="B137" s="7">
        <f ca="1">TODAY()+1</f>
        <v>45413</v>
      </c>
      <c r="C137" s="3" t="s">
        <v>20</v>
      </c>
      <c r="D137" s="3" t="s">
        <v>19</v>
      </c>
      <c r="E137" s="4">
        <v>9.5</v>
      </c>
      <c r="F137" s="2">
        <v>50</v>
      </c>
      <c r="G137" s="2">
        <v>70</v>
      </c>
      <c r="H137" s="2">
        <v>15</v>
      </c>
      <c r="I137" s="2" t="s">
        <v>15</v>
      </c>
    </row>
    <row r="138" spans="1:9" x14ac:dyDescent="0.3">
      <c r="A138" s="3" t="s">
        <v>17</v>
      </c>
      <c r="B138" s="7">
        <v>44566</v>
      </c>
      <c r="C138" s="3" t="s">
        <v>20</v>
      </c>
      <c r="D138" s="3" t="s">
        <v>19</v>
      </c>
      <c r="E138" s="4">
        <v>25.89</v>
      </c>
      <c r="F138" s="2">
        <v>100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17</v>
      </c>
      <c r="B139" s="7">
        <v>44560</v>
      </c>
      <c r="C139" s="3" t="s">
        <v>20</v>
      </c>
      <c r="D139" s="3" t="s">
        <v>19</v>
      </c>
      <c r="E139" s="4">
        <v>18.399999999999999</v>
      </c>
      <c r="F139" s="2">
        <v>1230</v>
      </c>
      <c r="G139" s="2">
        <v>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v>44535</v>
      </c>
      <c r="C140" s="3" t="s">
        <v>38</v>
      </c>
      <c r="D140" s="3" t="s">
        <v>11</v>
      </c>
      <c r="E140" s="4">
        <v>40</v>
      </c>
      <c r="F140" s="2">
        <v>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9</v>
      </c>
      <c r="B141" s="7">
        <v>44535</v>
      </c>
      <c r="C141" s="3" t="s">
        <v>38</v>
      </c>
      <c r="D141" s="3" t="s">
        <v>11</v>
      </c>
      <c r="E141" s="4">
        <v>40</v>
      </c>
      <c r="F141" s="2">
        <v>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9</v>
      </c>
      <c r="B142" s="7">
        <v>44587</v>
      </c>
      <c r="C142" s="3" t="s">
        <v>38</v>
      </c>
      <c r="D142" s="3" t="s">
        <v>11</v>
      </c>
      <c r="E142" s="4">
        <v>81</v>
      </c>
      <c r="F142" s="2">
        <v>400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9</v>
      </c>
      <c r="B143" s="7">
        <v>44585</v>
      </c>
      <c r="C143" s="3" t="s">
        <v>38</v>
      </c>
      <c r="D143" s="3" t="s">
        <v>11</v>
      </c>
      <c r="E143" s="4">
        <v>10</v>
      </c>
      <c r="F143" s="9">
        <v>30</v>
      </c>
      <c r="G143" s="2">
        <v>40</v>
      </c>
      <c r="H143" s="2">
        <v>5</v>
      </c>
      <c r="I143" s="2" t="s">
        <v>15</v>
      </c>
    </row>
    <row r="144" spans="1:9" x14ac:dyDescent="0.3">
      <c r="A144" s="3" t="s">
        <v>9</v>
      </c>
      <c r="B144" s="7">
        <v>44558</v>
      </c>
      <c r="C144" s="3" t="s">
        <v>38</v>
      </c>
      <c r="D144" s="3" t="s">
        <v>11</v>
      </c>
      <c r="E144" s="4">
        <v>15.5</v>
      </c>
      <c r="F144" s="2">
        <v>390</v>
      </c>
      <c r="G144" s="2">
        <v>0</v>
      </c>
      <c r="H144" s="2">
        <v>5</v>
      </c>
      <c r="I144" s="2" t="s">
        <v>15</v>
      </c>
    </row>
    <row r="145" spans="1:9" x14ac:dyDescent="0.3">
      <c r="A145" s="3" t="s">
        <v>9</v>
      </c>
      <c r="B145" s="7">
        <v>44359</v>
      </c>
      <c r="C145" s="3" t="s">
        <v>38</v>
      </c>
      <c r="D145" s="3" t="s">
        <v>11</v>
      </c>
      <c r="E145" s="4">
        <v>18</v>
      </c>
      <c r="F145" s="2">
        <v>690</v>
      </c>
      <c r="G145" s="2">
        <v>0</v>
      </c>
      <c r="H145" s="2">
        <v>5</v>
      </c>
      <c r="I145" s="2" t="s">
        <v>15</v>
      </c>
    </row>
    <row r="146" spans="1:9" x14ac:dyDescent="0.3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3">
      <c r="A147" s="3" t="s">
        <v>9</v>
      </c>
      <c r="B147" s="7">
        <f ca="1">TODAY()+2</f>
        <v>45414</v>
      </c>
      <c r="C147" s="3" t="s">
        <v>38</v>
      </c>
      <c r="D147" s="3" t="s">
        <v>11</v>
      </c>
      <c r="E147" s="4">
        <v>20</v>
      </c>
      <c r="F147" s="2">
        <v>100</v>
      </c>
      <c r="G147" s="2">
        <v>60</v>
      </c>
      <c r="H147" s="2">
        <v>15</v>
      </c>
      <c r="I147" s="2" t="s">
        <v>15</v>
      </c>
    </row>
    <row r="148" spans="1:9" x14ac:dyDescent="0.3">
      <c r="A148" s="3" t="s">
        <v>9</v>
      </c>
      <c r="B148" s="7">
        <f ca="1">TODAY()-34</f>
        <v>45378</v>
      </c>
      <c r="C148" s="3" t="s">
        <v>38</v>
      </c>
      <c r="D148" s="3" t="s">
        <v>11</v>
      </c>
      <c r="E148" s="4">
        <v>18</v>
      </c>
      <c r="F148" s="2">
        <v>570</v>
      </c>
      <c r="G148" s="2">
        <v>0</v>
      </c>
      <c r="H148" s="2">
        <v>20</v>
      </c>
      <c r="I148" s="2" t="s">
        <v>15</v>
      </c>
    </row>
    <row r="149" spans="1:9" x14ac:dyDescent="0.3">
      <c r="A149" s="3" t="s">
        <v>9</v>
      </c>
      <c r="B149" s="7">
        <f ca="1">TODAY()-1</f>
        <v>45411</v>
      </c>
      <c r="C149" s="3" t="s">
        <v>38</v>
      </c>
      <c r="D149" s="3" t="s">
        <v>11</v>
      </c>
      <c r="E149" s="4">
        <v>7.75</v>
      </c>
      <c r="F149" s="2">
        <v>1250</v>
      </c>
      <c r="G149" s="2">
        <v>0</v>
      </c>
      <c r="H149" s="2">
        <v>25</v>
      </c>
      <c r="I149" s="2" t="s">
        <v>15</v>
      </c>
    </row>
    <row r="150" spans="1:9" x14ac:dyDescent="0.3">
      <c r="A150" s="3" t="s">
        <v>9</v>
      </c>
      <c r="B150" s="7">
        <v>44431</v>
      </c>
      <c r="C150" s="3" t="s">
        <v>38</v>
      </c>
      <c r="D150" s="3" t="s">
        <v>11</v>
      </c>
      <c r="E150" s="4">
        <v>10</v>
      </c>
      <c r="F150" s="2">
        <v>130</v>
      </c>
      <c r="G150" s="2">
        <v>70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v>44543</v>
      </c>
      <c r="C151" s="16" t="s">
        <v>38</v>
      </c>
      <c r="D151" s="3" t="s">
        <v>11</v>
      </c>
      <c r="E151" s="5">
        <v>43.9</v>
      </c>
      <c r="F151" s="13">
        <v>490</v>
      </c>
      <c r="G151" s="17">
        <v>0</v>
      </c>
      <c r="H151" s="17">
        <v>30</v>
      </c>
      <c r="I151" s="17" t="s">
        <v>15</v>
      </c>
    </row>
  </sheetData>
  <sortState ref="A2:I151">
    <sortCondition ref="C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ProductsA</vt:lpstr>
      <vt:lpstr>Products</vt:lpstr>
      <vt:lpstr>Excercised set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2024-04-30T06:58:44Z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