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rawan/Desktop/Vaibhavi/Courses/CSE-415/Assignment6/"/>
    </mc:Choice>
  </mc:AlternateContent>
  <bookViews>
    <workbookView xWindow="0" yWindow="440" windowWidth="28800" windowHeight="16040" tabRatio="500" activeTab="6"/>
  </bookViews>
  <sheets>
    <sheet name="Iter" sheetId="2" r:id="rId1"/>
    <sheet name="Iter (2)" sheetId="7" r:id="rId2"/>
    <sheet name="Iter (3)" sheetId="8" r:id="rId3"/>
    <sheet name="Iter (4)" sheetId="9" r:id="rId4"/>
    <sheet name="Iter (5)" sheetId="10" r:id="rId5"/>
    <sheet name="Iter (6)" sheetId="11" r:id="rId6"/>
    <sheet name="Values across Iterations" sheetId="12" r:id="rId7"/>
    <sheet name="Sheet1" sheetId="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11" l="1"/>
  <c r="T30" i="11"/>
  <c r="U30" i="11"/>
  <c r="T31" i="11"/>
  <c r="U31" i="11"/>
  <c r="T32" i="11"/>
  <c r="U32" i="11"/>
  <c r="V30" i="11"/>
  <c r="H9" i="12"/>
  <c r="S27" i="11"/>
  <c r="T27" i="11"/>
  <c r="U27" i="11"/>
  <c r="T28" i="11"/>
  <c r="U28" i="11"/>
  <c r="T29" i="11"/>
  <c r="U29" i="11"/>
  <c r="V27" i="11"/>
  <c r="H8" i="12"/>
  <c r="S21" i="11"/>
  <c r="T21" i="11"/>
  <c r="T22" i="11"/>
  <c r="U21" i="11"/>
  <c r="T23" i="11"/>
  <c r="T24" i="11"/>
  <c r="U23" i="11"/>
  <c r="T25" i="11"/>
  <c r="T26" i="11"/>
  <c r="U25" i="11"/>
  <c r="V21" i="11"/>
  <c r="H7" i="12"/>
  <c r="S15" i="11"/>
  <c r="T15" i="11"/>
  <c r="T16" i="11"/>
  <c r="U15" i="11"/>
  <c r="T17" i="11"/>
  <c r="T18" i="11"/>
  <c r="U17" i="11"/>
  <c r="T19" i="11"/>
  <c r="T20" i="11"/>
  <c r="U19" i="11"/>
  <c r="V15" i="11"/>
  <c r="H6" i="12"/>
  <c r="S9" i="11"/>
  <c r="T9" i="11"/>
  <c r="T10" i="11"/>
  <c r="U9" i="11"/>
  <c r="T11" i="11"/>
  <c r="T12" i="11"/>
  <c r="U11" i="11"/>
  <c r="T13" i="11"/>
  <c r="T14" i="11"/>
  <c r="U13" i="11"/>
  <c r="V9" i="11"/>
  <c r="H5" i="12"/>
  <c r="S3" i="11"/>
  <c r="T3" i="11"/>
  <c r="T4" i="11"/>
  <c r="U3" i="11"/>
  <c r="T5" i="11"/>
  <c r="T6" i="11"/>
  <c r="U5" i="11"/>
  <c r="T7" i="11"/>
  <c r="T8" i="11"/>
  <c r="U7" i="11"/>
  <c r="V3" i="11"/>
  <c r="H4" i="12"/>
  <c r="S30" i="10"/>
  <c r="T30" i="10"/>
  <c r="U30" i="10"/>
  <c r="T31" i="10"/>
  <c r="U31" i="10"/>
  <c r="T32" i="10"/>
  <c r="U32" i="10"/>
  <c r="V30" i="10"/>
  <c r="G9" i="12"/>
  <c r="S27" i="10"/>
  <c r="T27" i="10"/>
  <c r="U27" i="10"/>
  <c r="T28" i="10"/>
  <c r="U28" i="10"/>
  <c r="T29" i="10"/>
  <c r="U29" i="10"/>
  <c r="V27" i="10"/>
  <c r="G8" i="12"/>
  <c r="S21" i="10"/>
  <c r="T21" i="10"/>
  <c r="T22" i="10"/>
  <c r="U21" i="10"/>
  <c r="T23" i="10"/>
  <c r="T24" i="10"/>
  <c r="U23" i="10"/>
  <c r="T25" i="10"/>
  <c r="T26" i="10"/>
  <c r="U25" i="10"/>
  <c r="V21" i="10"/>
  <c r="G7" i="12"/>
  <c r="S15" i="10"/>
  <c r="T15" i="10"/>
  <c r="T16" i="10"/>
  <c r="U15" i="10"/>
  <c r="T17" i="10"/>
  <c r="T18" i="10"/>
  <c r="U17" i="10"/>
  <c r="T19" i="10"/>
  <c r="T20" i="10"/>
  <c r="U19" i="10"/>
  <c r="V15" i="10"/>
  <c r="G6" i="12"/>
  <c r="S9" i="10"/>
  <c r="T9" i="10"/>
  <c r="T10" i="10"/>
  <c r="U9" i="10"/>
  <c r="T11" i="10"/>
  <c r="T12" i="10"/>
  <c r="U11" i="10"/>
  <c r="T13" i="10"/>
  <c r="T14" i="10"/>
  <c r="U13" i="10"/>
  <c r="V9" i="10"/>
  <c r="G5" i="12"/>
  <c r="S3" i="10"/>
  <c r="T3" i="10"/>
  <c r="T4" i="10"/>
  <c r="U3" i="10"/>
  <c r="T5" i="10"/>
  <c r="T6" i="10"/>
  <c r="U5" i="10"/>
  <c r="T7" i="10"/>
  <c r="T8" i="10"/>
  <c r="U7" i="10"/>
  <c r="V3" i="10"/>
  <c r="G4" i="12"/>
  <c r="S21" i="9"/>
  <c r="T21" i="9"/>
  <c r="T22" i="9"/>
  <c r="U21" i="9"/>
  <c r="T23" i="9"/>
  <c r="T24" i="9"/>
  <c r="U23" i="9"/>
  <c r="T25" i="9"/>
  <c r="T26" i="9"/>
  <c r="U25" i="9"/>
  <c r="V21" i="9"/>
  <c r="F7" i="12"/>
  <c r="S15" i="9"/>
  <c r="T15" i="9"/>
  <c r="T16" i="9"/>
  <c r="U15" i="9"/>
  <c r="T17" i="9"/>
  <c r="T18" i="9"/>
  <c r="U17" i="9"/>
  <c r="T19" i="9"/>
  <c r="T20" i="9"/>
  <c r="U19" i="9"/>
  <c r="V15" i="9"/>
  <c r="F6" i="12"/>
  <c r="S9" i="9"/>
  <c r="T9" i="9"/>
  <c r="T10" i="9"/>
  <c r="U9" i="9"/>
  <c r="T11" i="9"/>
  <c r="T12" i="9"/>
  <c r="U11" i="9"/>
  <c r="T13" i="9"/>
  <c r="T14" i="9"/>
  <c r="U13" i="9"/>
  <c r="V9" i="9"/>
  <c r="F5" i="12"/>
  <c r="S3" i="9"/>
  <c r="T3" i="9"/>
  <c r="T4" i="9"/>
  <c r="U3" i="9"/>
  <c r="T5" i="9"/>
  <c r="T6" i="9"/>
  <c r="U5" i="9"/>
  <c r="T7" i="9"/>
  <c r="T8" i="9"/>
  <c r="U7" i="9"/>
  <c r="V3" i="9"/>
  <c r="F4" i="12"/>
  <c r="S30" i="8"/>
  <c r="T30" i="8"/>
  <c r="U30" i="8"/>
  <c r="T31" i="8"/>
  <c r="U31" i="8"/>
  <c r="T32" i="8"/>
  <c r="U32" i="8"/>
  <c r="V30" i="8"/>
  <c r="E9" i="12"/>
  <c r="S27" i="8"/>
  <c r="T27" i="8"/>
  <c r="U27" i="8"/>
  <c r="T28" i="8"/>
  <c r="U28" i="8"/>
  <c r="T29" i="8"/>
  <c r="U29" i="8"/>
  <c r="V27" i="8"/>
  <c r="E8" i="12"/>
  <c r="S21" i="8"/>
  <c r="T21" i="8"/>
  <c r="T22" i="8"/>
  <c r="U21" i="8"/>
  <c r="T23" i="8"/>
  <c r="T24" i="8"/>
  <c r="U23" i="8"/>
  <c r="T25" i="8"/>
  <c r="T26" i="8"/>
  <c r="U25" i="8"/>
  <c r="V21" i="8"/>
  <c r="E7" i="12"/>
  <c r="S15" i="8"/>
  <c r="T15" i="8"/>
  <c r="T16" i="8"/>
  <c r="U15" i="8"/>
  <c r="T17" i="8"/>
  <c r="T18" i="8"/>
  <c r="U17" i="8"/>
  <c r="T19" i="8"/>
  <c r="T20" i="8"/>
  <c r="U19" i="8"/>
  <c r="V15" i="8"/>
  <c r="E6" i="12"/>
  <c r="S9" i="8"/>
  <c r="T9" i="8"/>
  <c r="T10" i="8"/>
  <c r="U9" i="8"/>
  <c r="T11" i="8"/>
  <c r="T12" i="8"/>
  <c r="U11" i="8"/>
  <c r="T13" i="8"/>
  <c r="T14" i="8"/>
  <c r="U13" i="8"/>
  <c r="V9" i="8"/>
  <c r="E5" i="12"/>
  <c r="S3" i="8"/>
  <c r="T3" i="8"/>
  <c r="T4" i="8"/>
  <c r="U3" i="8"/>
  <c r="T5" i="8"/>
  <c r="T6" i="8"/>
  <c r="U5" i="8"/>
  <c r="T7" i="8"/>
  <c r="T8" i="8"/>
  <c r="U7" i="8"/>
  <c r="V3" i="8"/>
  <c r="E4" i="12"/>
  <c r="S21" i="7"/>
  <c r="T21" i="7"/>
  <c r="T22" i="7"/>
  <c r="U21" i="7"/>
  <c r="T23" i="7"/>
  <c r="T24" i="7"/>
  <c r="U23" i="7"/>
  <c r="T25" i="7"/>
  <c r="T26" i="7"/>
  <c r="U25" i="7"/>
  <c r="V21" i="7"/>
  <c r="D7" i="12"/>
  <c r="S15" i="7"/>
  <c r="T15" i="7"/>
  <c r="T16" i="7"/>
  <c r="U15" i="7"/>
  <c r="T17" i="7"/>
  <c r="T18" i="7"/>
  <c r="U17" i="7"/>
  <c r="T19" i="7"/>
  <c r="T20" i="7"/>
  <c r="U19" i="7"/>
  <c r="V15" i="7"/>
  <c r="D6" i="12"/>
  <c r="S9" i="7"/>
  <c r="T9" i="7"/>
  <c r="T10" i="7"/>
  <c r="U9" i="7"/>
  <c r="T11" i="7"/>
  <c r="T12" i="7"/>
  <c r="U11" i="7"/>
  <c r="T13" i="7"/>
  <c r="T14" i="7"/>
  <c r="U13" i="7"/>
  <c r="V9" i="7"/>
  <c r="D5" i="12"/>
  <c r="S3" i="7"/>
  <c r="T3" i="7"/>
  <c r="T4" i="7"/>
  <c r="U3" i="7"/>
  <c r="T5" i="7"/>
  <c r="T6" i="7"/>
  <c r="U5" i="7"/>
  <c r="T7" i="7"/>
  <c r="T8" i="7"/>
  <c r="U7" i="7"/>
  <c r="V3" i="7"/>
  <c r="D4" i="12"/>
  <c r="S30" i="2"/>
  <c r="T30" i="2"/>
  <c r="U30" i="2"/>
  <c r="T31" i="2"/>
  <c r="U31" i="2"/>
  <c r="T32" i="2"/>
  <c r="U32" i="2"/>
  <c r="V30" i="2"/>
  <c r="F9" i="12"/>
  <c r="S27" i="2"/>
  <c r="T27" i="2"/>
  <c r="U27" i="2"/>
  <c r="T28" i="2"/>
  <c r="U28" i="2"/>
  <c r="T29" i="2"/>
  <c r="U29" i="2"/>
  <c r="V27" i="2"/>
  <c r="F8" i="12"/>
  <c r="D9" i="12"/>
  <c r="D8" i="12"/>
  <c r="C9" i="12"/>
  <c r="C8" i="12"/>
  <c r="S21" i="2"/>
  <c r="T21" i="2"/>
  <c r="T22" i="2"/>
  <c r="U21" i="2"/>
  <c r="T23" i="2"/>
  <c r="T24" i="2"/>
  <c r="U23" i="2"/>
  <c r="T25" i="2"/>
  <c r="T26" i="2"/>
  <c r="U25" i="2"/>
  <c r="V21" i="2"/>
  <c r="C7" i="12"/>
  <c r="S15" i="2"/>
  <c r="T15" i="2"/>
  <c r="T16" i="2"/>
  <c r="U15" i="2"/>
  <c r="T17" i="2"/>
  <c r="T18" i="2"/>
  <c r="U17" i="2"/>
  <c r="T19" i="2"/>
  <c r="T20" i="2"/>
  <c r="U19" i="2"/>
  <c r="V15" i="2"/>
  <c r="C6" i="12"/>
  <c r="S9" i="2"/>
  <c r="T9" i="2"/>
  <c r="T10" i="2"/>
  <c r="U9" i="2"/>
  <c r="T11" i="2"/>
  <c r="T12" i="2"/>
  <c r="U11" i="2"/>
  <c r="T13" i="2"/>
  <c r="T14" i="2"/>
  <c r="U13" i="2"/>
  <c r="V9" i="2"/>
  <c r="C5" i="12"/>
  <c r="S3" i="2"/>
  <c r="T3" i="2"/>
  <c r="T4" i="2"/>
  <c r="U3" i="2"/>
  <c r="T5" i="2"/>
  <c r="T6" i="2"/>
  <c r="U5" i="2"/>
  <c r="T7" i="2"/>
  <c r="T8" i="2"/>
  <c r="U7" i="2"/>
  <c r="V3" i="2"/>
  <c r="C4" i="12"/>
  <c r="S30" i="9"/>
  <c r="T32" i="9"/>
  <c r="U32" i="9"/>
  <c r="T31" i="9"/>
  <c r="U31" i="9"/>
  <c r="T30" i="9"/>
  <c r="U30" i="9"/>
  <c r="V30" i="9"/>
  <c r="S27" i="9"/>
  <c r="T29" i="9"/>
  <c r="U29" i="9"/>
  <c r="T28" i="9"/>
  <c r="U28" i="9"/>
  <c r="T27" i="9"/>
  <c r="U27" i="9"/>
  <c r="V27" i="9"/>
  <c r="S30" i="7"/>
  <c r="T32" i="7"/>
  <c r="U32" i="7"/>
  <c r="T31" i="7"/>
  <c r="U31" i="7"/>
  <c r="T30" i="7"/>
  <c r="U30" i="7"/>
  <c r="V30" i="7"/>
  <c r="S27" i="7"/>
  <c r="T29" i="7"/>
  <c r="U29" i="7"/>
  <c r="T28" i="7"/>
  <c r="U28" i="7"/>
  <c r="T27" i="7"/>
  <c r="U27" i="7"/>
  <c r="V27" i="7"/>
  <c r="G30" i="11"/>
  <c r="G27" i="11"/>
  <c r="G21" i="11"/>
  <c r="G15" i="11"/>
  <c r="G9" i="11"/>
  <c r="G3" i="11"/>
  <c r="H32" i="11"/>
  <c r="I32" i="11"/>
  <c r="H31" i="11"/>
  <c r="I31" i="11"/>
  <c r="H30" i="11"/>
  <c r="I30" i="11"/>
  <c r="J30" i="11"/>
  <c r="H29" i="11"/>
  <c r="I29" i="11"/>
  <c r="H28" i="11"/>
  <c r="I28" i="11"/>
  <c r="H27" i="11"/>
  <c r="I27" i="11"/>
  <c r="J27" i="11"/>
  <c r="H26" i="11"/>
  <c r="H25" i="11"/>
  <c r="I25" i="11"/>
  <c r="H24" i="11"/>
  <c r="H23" i="11"/>
  <c r="I23" i="11"/>
  <c r="H22" i="11"/>
  <c r="H21" i="11"/>
  <c r="I21" i="11"/>
  <c r="J21" i="11"/>
  <c r="H20" i="11"/>
  <c r="H19" i="11"/>
  <c r="I19" i="11"/>
  <c r="H18" i="11"/>
  <c r="H17" i="11"/>
  <c r="I17" i="11"/>
  <c r="H16" i="11"/>
  <c r="H15" i="11"/>
  <c r="I15" i="11"/>
  <c r="J15" i="11"/>
  <c r="H14" i="11"/>
  <c r="H13" i="11"/>
  <c r="I13" i="11"/>
  <c r="H12" i="11"/>
  <c r="H11" i="11"/>
  <c r="I11" i="11"/>
  <c r="H10" i="11"/>
  <c r="H9" i="11"/>
  <c r="I9" i="11"/>
  <c r="J9" i="11"/>
  <c r="H8" i="11"/>
  <c r="H7" i="11"/>
  <c r="I7" i="11"/>
  <c r="H6" i="11"/>
  <c r="H5" i="11"/>
  <c r="I5" i="11"/>
  <c r="H4" i="11"/>
  <c r="H3" i="11"/>
  <c r="I3" i="11"/>
  <c r="J3" i="11"/>
  <c r="G30" i="10"/>
  <c r="G27" i="10"/>
  <c r="G21" i="10"/>
  <c r="G15" i="10"/>
  <c r="G9" i="10"/>
  <c r="G3" i="10"/>
  <c r="H32" i="10"/>
  <c r="I32" i="10"/>
  <c r="H31" i="10"/>
  <c r="I31" i="10"/>
  <c r="H30" i="10"/>
  <c r="I30" i="10"/>
  <c r="J30" i="10"/>
  <c r="H29" i="10"/>
  <c r="I29" i="10"/>
  <c r="H28" i="10"/>
  <c r="I28" i="10"/>
  <c r="H27" i="10"/>
  <c r="I27" i="10"/>
  <c r="J27" i="10"/>
  <c r="H26" i="10"/>
  <c r="H25" i="10"/>
  <c r="I25" i="10"/>
  <c r="H24" i="10"/>
  <c r="H23" i="10"/>
  <c r="I23" i="10"/>
  <c r="H22" i="10"/>
  <c r="H21" i="10"/>
  <c r="I21" i="10"/>
  <c r="J21" i="10"/>
  <c r="H20" i="10"/>
  <c r="H19" i="10"/>
  <c r="I19" i="10"/>
  <c r="H18" i="10"/>
  <c r="H17" i="10"/>
  <c r="I17" i="10"/>
  <c r="H16" i="10"/>
  <c r="H15" i="10"/>
  <c r="I15" i="10"/>
  <c r="J15" i="10"/>
  <c r="H14" i="10"/>
  <c r="H13" i="10"/>
  <c r="I13" i="10"/>
  <c r="H12" i="10"/>
  <c r="H11" i="10"/>
  <c r="I11" i="10"/>
  <c r="H10" i="10"/>
  <c r="H9" i="10"/>
  <c r="I9" i="10"/>
  <c r="J9" i="10"/>
  <c r="H8" i="10"/>
  <c r="H7" i="10"/>
  <c r="I7" i="10"/>
  <c r="H6" i="10"/>
  <c r="H5" i="10"/>
  <c r="I5" i="10"/>
  <c r="H4" i="10"/>
  <c r="H3" i="10"/>
  <c r="I3" i="10"/>
  <c r="J3" i="10"/>
  <c r="G30" i="9"/>
  <c r="G27" i="9"/>
  <c r="G21" i="9"/>
  <c r="G15" i="9"/>
  <c r="G9" i="9"/>
  <c r="G3" i="9"/>
  <c r="H32" i="9"/>
  <c r="I32" i="9"/>
  <c r="H31" i="9"/>
  <c r="I31" i="9"/>
  <c r="H30" i="9"/>
  <c r="I30" i="9"/>
  <c r="J30" i="9"/>
  <c r="H29" i="9"/>
  <c r="I29" i="9"/>
  <c r="H28" i="9"/>
  <c r="I28" i="9"/>
  <c r="H27" i="9"/>
  <c r="I27" i="9"/>
  <c r="J27" i="9"/>
  <c r="H26" i="9"/>
  <c r="H25" i="9"/>
  <c r="I25" i="9"/>
  <c r="H24" i="9"/>
  <c r="H23" i="9"/>
  <c r="I23" i="9"/>
  <c r="H22" i="9"/>
  <c r="H21" i="9"/>
  <c r="I21" i="9"/>
  <c r="J21" i="9"/>
  <c r="H20" i="9"/>
  <c r="H19" i="9"/>
  <c r="I19" i="9"/>
  <c r="H18" i="9"/>
  <c r="H17" i="9"/>
  <c r="I17" i="9"/>
  <c r="H16" i="9"/>
  <c r="H15" i="9"/>
  <c r="I15" i="9"/>
  <c r="J15" i="9"/>
  <c r="H14" i="9"/>
  <c r="H13" i="9"/>
  <c r="I13" i="9"/>
  <c r="H12" i="9"/>
  <c r="H11" i="9"/>
  <c r="I11" i="9"/>
  <c r="H10" i="9"/>
  <c r="H9" i="9"/>
  <c r="I9" i="9"/>
  <c r="J9" i="9"/>
  <c r="H8" i="9"/>
  <c r="H7" i="9"/>
  <c r="I7" i="9"/>
  <c r="H6" i="9"/>
  <c r="H5" i="9"/>
  <c r="I5" i="9"/>
  <c r="H4" i="9"/>
  <c r="H3" i="9"/>
  <c r="I3" i="9"/>
  <c r="J3" i="9"/>
  <c r="G30" i="8"/>
  <c r="G27" i="8"/>
  <c r="G21" i="8"/>
  <c r="G15" i="8"/>
  <c r="G9" i="8"/>
  <c r="G3" i="8"/>
  <c r="H32" i="8"/>
  <c r="I32" i="8"/>
  <c r="H31" i="8"/>
  <c r="I31" i="8"/>
  <c r="H30" i="8"/>
  <c r="I30" i="8"/>
  <c r="J30" i="8"/>
  <c r="H29" i="8"/>
  <c r="I29" i="8"/>
  <c r="H28" i="8"/>
  <c r="I28" i="8"/>
  <c r="H27" i="8"/>
  <c r="I27" i="8"/>
  <c r="J27" i="8"/>
  <c r="H26" i="8"/>
  <c r="H25" i="8"/>
  <c r="I25" i="8"/>
  <c r="H24" i="8"/>
  <c r="H23" i="8"/>
  <c r="I23" i="8"/>
  <c r="H22" i="8"/>
  <c r="H21" i="8"/>
  <c r="I21" i="8"/>
  <c r="J21" i="8"/>
  <c r="H20" i="8"/>
  <c r="H19" i="8"/>
  <c r="I19" i="8"/>
  <c r="H18" i="8"/>
  <c r="H17" i="8"/>
  <c r="I17" i="8"/>
  <c r="H16" i="8"/>
  <c r="H15" i="8"/>
  <c r="I15" i="8"/>
  <c r="J15" i="8"/>
  <c r="H14" i="8"/>
  <c r="H13" i="8"/>
  <c r="I13" i="8"/>
  <c r="H12" i="8"/>
  <c r="H11" i="8"/>
  <c r="I11" i="8"/>
  <c r="H10" i="8"/>
  <c r="H9" i="8"/>
  <c r="I9" i="8"/>
  <c r="J9" i="8"/>
  <c r="H8" i="8"/>
  <c r="H7" i="8"/>
  <c r="I7" i="8"/>
  <c r="H6" i="8"/>
  <c r="H5" i="8"/>
  <c r="I5" i="8"/>
  <c r="H4" i="8"/>
  <c r="H3" i="8"/>
  <c r="I3" i="8"/>
  <c r="J3" i="8"/>
  <c r="G30" i="7"/>
  <c r="G27" i="7"/>
  <c r="G21" i="7"/>
  <c r="G15" i="7"/>
  <c r="G9" i="7"/>
  <c r="G3" i="7"/>
  <c r="H32" i="7"/>
  <c r="I32" i="7"/>
  <c r="H31" i="7"/>
  <c r="I31" i="7"/>
  <c r="H30" i="7"/>
  <c r="I30" i="7"/>
  <c r="J30" i="7"/>
  <c r="H29" i="7"/>
  <c r="I29" i="7"/>
  <c r="H28" i="7"/>
  <c r="I28" i="7"/>
  <c r="H27" i="7"/>
  <c r="I27" i="7"/>
  <c r="J27" i="7"/>
  <c r="H26" i="7"/>
  <c r="H25" i="7"/>
  <c r="I25" i="7"/>
  <c r="H24" i="7"/>
  <c r="H23" i="7"/>
  <c r="I23" i="7"/>
  <c r="H22" i="7"/>
  <c r="H21" i="7"/>
  <c r="I21" i="7"/>
  <c r="J21" i="7"/>
  <c r="H20" i="7"/>
  <c r="H19" i="7"/>
  <c r="I19" i="7"/>
  <c r="H18" i="7"/>
  <c r="H17" i="7"/>
  <c r="I17" i="7"/>
  <c r="H16" i="7"/>
  <c r="H15" i="7"/>
  <c r="I15" i="7"/>
  <c r="J15" i="7"/>
  <c r="H14" i="7"/>
  <c r="H13" i="7"/>
  <c r="I13" i="7"/>
  <c r="H12" i="7"/>
  <c r="H11" i="7"/>
  <c r="I11" i="7"/>
  <c r="H10" i="7"/>
  <c r="H9" i="7"/>
  <c r="I9" i="7"/>
  <c r="J9" i="7"/>
  <c r="H8" i="7"/>
  <c r="H7" i="7"/>
  <c r="I7" i="7"/>
  <c r="H6" i="7"/>
  <c r="H5" i="7"/>
  <c r="I5" i="7"/>
  <c r="H4" i="7"/>
  <c r="H3" i="7"/>
  <c r="I3" i="7"/>
  <c r="J3" i="7"/>
  <c r="G30" i="2"/>
  <c r="H31" i="2"/>
  <c r="H32" i="2"/>
  <c r="H30" i="2"/>
  <c r="G27" i="2"/>
  <c r="H28" i="2"/>
  <c r="H29" i="2"/>
  <c r="H27" i="2"/>
  <c r="G21" i="2"/>
  <c r="H22" i="2"/>
  <c r="H23" i="2"/>
  <c r="H24" i="2"/>
  <c r="H25" i="2"/>
  <c r="H26" i="2"/>
  <c r="H21" i="2"/>
  <c r="G15" i="2"/>
  <c r="H16" i="2"/>
  <c r="H17" i="2"/>
  <c r="H18" i="2"/>
  <c r="H19" i="2"/>
  <c r="H20" i="2"/>
  <c r="H15" i="2"/>
  <c r="G3" i="2"/>
  <c r="H4" i="2"/>
  <c r="H5" i="2"/>
  <c r="H6" i="2"/>
  <c r="H7" i="2"/>
  <c r="H8" i="2"/>
  <c r="H3" i="2"/>
  <c r="G9" i="2"/>
  <c r="H10" i="2"/>
  <c r="H11" i="2"/>
  <c r="H12" i="2"/>
  <c r="H13" i="2"/>
  <c r="H14" i="2"/>
  <c r="H9" i="2"/>
  <c r="I31" i="2"/>
  <c r="I32" i="2"/>
  <c r="I30" i="2"/>
  <c r="J30" i="2"/>
  <c r="I28" i="2"/>
  <c r="I29" i="2"/>
  <c r="I27" i="2"/>
  <c r="J27" i="2"/>
  <c r="I21" i="2"/>
  <c r="I23" i="2"/>
  <c r="I25" i="2"/>
  <c r="J21" i="2"/>
  <c r="I15" i="2"/>
  <c r="I17" i="2"/>
  <c r="I19" i="2"/>
  <c r="J15" i="2"/>
  <c r="I9" i="2"/>
  <c r="I11" i="2"/>
  <c r="I13" i="2"/>
  <c r="J9" i="2"/>
  <c r="I3" i="2"/>
  <c r="I5" i="2"/>
  <c r="I7" i="2"/>
  <c r="J3" i="2"/>
</calcChain>
</file>

<file path=xl/sharedStrings.xml><?xml version="1.0" encoding="utf-8"?>
<sst xmlns="http://schemas.openxmlformats.org/spreadsheetml/2006/main" count="879" uniqueCount="52">
  <si>
    <t>s, a</t>
  </si>
  <si>
    <t>Dormitory</t>
  </si>
  <si>
    <t>Lavatory</t>
  </si>
  <si>
    <t>Pantry</t>
  </si>
  <si>
    <t>Mess Hall</t>
  </si>
  <si>
    <t>Ambushed</t>
  </si>
  <si>
    <t>Kaput</t>
  </si>
  <si>
    <t>Dormitory, X</t>
  </si>
  <si>
    <t>Dormitory, Y</t>
  </si>
  <si>
    <t>Dormitory, Z</t>
  </si>
  <si>
    <t>Lavatory, X</t>
  </si>
  <si>
    <t>Lavatory, Y</t>
  </si>
  <si>
    <t>Lavatory, Z</t>
  </si>
  <si>
    <t>Pantry, X</t>
  </si>
  <si>
    <t>Pantry, Y</t>
  </si>
  <si>
    <t>Pantry, Z</t>
  </si>
  <si>
    <t>Mess Hall, X</t>
  </si>
  <si>
    <t>Mess Hall, Y</t>
  </si>
  <si>
    <t>Mess Hall, Z</t>
  </si>
  <si>
    <t>Ambushed, *</t>
  </si>
  <si>
    <t>Kaput, *</t>
  </si>
  <si>
    <t xml:space="preserve"> s</t>
  </si>
  <si>
    <t xml:space="preserve"> a</t>
  </si>
  <si>
    <t>s’</t>
  </si>
  <si>
    <t>T(s,a,s’)</t>
  </si>
  <si>
    <r>
      <t>V</t>
    </r>
    <r>
      <rPr>
        <b/>
        <vertAlign val="subscript"/>
        <sz val="12"/>
        <color theme="1"/>
        <rFont val="Calibri"/>
        <scheme val="minor"/>
      </rPr>
      <t>1</t>
    </r>
    <r>
      <rPr>
        <b/>
        <sz val="12"/>
        <color theme="1"/>
        <rFont val="Calibri"/>
        <family val="2"/>
        <scheme val="minor"/>
      </rPr>
      <t>(s)</t>
    </r>
  </si>
  <si>
    <t>D</t>
  </si>
  <si>
    <t>X</t>
  </si>
  <si>
    <t>L</t>
  </si>
  <si>
    <t>M</t>
  </si>
  <si>
    <t>Y</t>
  </si>
  <si>
    <t>Z</t>
  </si>
  <si>
    <t>A</t>
  </si>
  <si>
    <t>P</t>
  </si>
  <si>
    <t>K</t>
  </si>
  <si>
    <t xml:space="preserve"> gV</t>
  </si>
  <si>
    <t>T *(R +  gV)</t>
  </si>
  <si>
    <t>V0(s)</t>
  </si>
  <si>
    <t>Q1(s,a)</t>
  </si>
  <si>
    <t>a*</t>
  </si>
  <si>
    <t>R(s)</t>
  </si>
  <si>
    <t>R(s')</t>
  </si>
  <si>
    <t>*</t>
  </si>
  <si>
    <t>State</t>
  </si>
  <si>
    <t>Policy</t>
  </si>
  <si>
    <t>Iter 0</t>
  </si>
  <si>
    <t>Iter 1</t>
  </si>
  <si>
    <t>Iter 2</t>
  </si>
  <si>
    <t>Iter 3</t>
  </si>
  <si>
    <t>Iter 4</t>
  </si>
  <si>
    <t>Iter 5</t>
  </si>
  <si>
    <t>Iter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</si>
</sst>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State Values</a:t>
            </a:r>
            <a:r>
              <a:rPr lang="en-US" baseline="0"/>
              <a:t> across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Dormitory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'Values across Iterations'!$B$3:$H$3</c:f>
              <c:strCache>
                <c:ptCount val="7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</c:strCache>
            </c:strRef>
          </c:cat>
          <c:val>
            <c:numRef>
              <c:f>'Values across Iterations'!$B$4:$H$4</c:f>
              <c:numCache>
                <c:formatCode>General</c:formatCode>
                <c:ptCount val="7"/>
                <c:pt idx="0">
                  <c:v>0.0</c:v>
                </c:pt>
                <c:pt idx="1">
                  <c:v>3.2</c:v>
                </c:pt>
                <c:pt idx="2">
                  <c:v>4.8</c:v>
                </c:pt>
                <c:pt idx="3">
                  <c:v>5.6</c:v>
                </c:pt>
                <c:pt idx="4">
                  <c:v>6.0</c:v>
                </c:pt>
                <c:pt idx="5">
                  <c:v>6.2</c:v>
                </c:pt>
                <c:pt idx="6">
                  <c:v>6.3</c:v>
                </c:pt>
              </c:numCache>
            </c:numRef>
          </c:val>
        </c:ser>
        <c:ser>
          <c:idx val="1"/>
          <c:order val="1"/>
          <c:tx>
            <c:v>Lavatory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'Values across Iterations'!$B$3:$H$3</c:f>
              <c:strCache>
                <c:ptCount val="7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</c:strCache>
            </c:strRef>
          </c:cat>
          <c:val>
            <c:numRef>
              <c:f>'Values across Iterations'!$B$5:$H$5</c:f>
              <c:numCache>
                <c:formatCode>General</c:formatCode>
                <c:ptCount val="7"/>
                <c:pt idx="0">
                  <c:v>0.0</c:v>
                </c:pt>
                <c:pt idx="1">
                  <c:v>6.0</c:v>
                </c:pt>
                <c:pt idx="2">
                  <c:v>9.0</c:v>
                </c:pt>
                <c:pt idx="3">
                  <c:v>10.5</c:v>
                </c:pt>
                <c:pt idx="4">
                  <c:v>11.25</c:v>
                </c:pt>
                <c:pt idx="5">
                  <c:v>11.625</c:v>
                </c:pt>
                <c:pt idx="6">
                  <c:v>11.8125</c:v>
                </c:pt>
              </c:numCache>
            </c:numRef>
          </c:val>
        </c:ser>
        <c:ser>
          <c:idx val="2"/>
          <c:order val="2"/>
          <c:tx>
            <c:v>Pantry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'Values across Iterations'!$B$3:$H$3</c:f>
              <c:strCache>
                <c:ptCount val="7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</c:strCache>
            </c:strRef>
          </c:cat>
          <c:val>
            <c:numRef>
              <c:f>'Values across Iterations'!$B$6:$H$6</c:f>
              <c:numCache>
                <c:formatCode>General</c:formatCode>
                <c:ptCount val="7"/>
                <c:pt idx="0">
                  <c:v>0.0</c:v>
                </c:pt>
                <c:pt idx="1">
                  <c:v>3.2</c:v>
                </c:pt>
                <c:pt idx="2">
                  <c:v>4.8</c:v>
                </c:pt>
                <c:pt idx="3">
                  <c:v>5.6</c:v>
                </c:pt>
                <c:pt idx="4">
                  <c:v>6.0</c:v>
                </c:pt>
                <c:pt idx="5">
                  <c:v>6.2</c:v>
                </c:pt>
                <c:pt idx="6">
                  <c:v>6.3</c:v>
                </c:pt>
              </c:numCache>
            </c:numRef>
          </c:val>
        </c:ser>
        <c:ser>
          <c:idx val="3"/>
          <c:order val="3"/>
          <c:tx>
            <c:v>Mess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'Values across Iterations'!$B$3:$H$3</c:f>
              <c:strCache>
                <c:ptCount val="7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</c:strCache>
            </c:strRef>
          </c:cat>
          <c:val>
            <c:numRef>
              <c:f>'Values across Iterations'!$B$7:$H$7</c:f>
              <c:numCache>
                <c:formatCode>General</c:formatCode>
                <c:ptCount val="7"/>
                <c:pt idx="0">
                  <c:v>0.0</c:v>
                </c:pt>
                <c:pt idx="1">
                  <c:v>6.0</c:v>
                </c:pt>
                <c:pt idx="2">
                  <c:v>9.0</c:v>
                </c:pt>
                <c:pt idx="3">
                  <c:v>10.5</c:v>
                </c:pt>
                <c:pt idx="4">
                  <c:v>11.25</c:v>
                </c:pt>
                <c:pt idx="5">
                  <c:v>11.625</c:v>
                </c:pt>
                <c:pt idx="6">
                  <c:v>11.8125</c:v>
                </c:pt>
              </c:numCache>
            </c:numRef>
          </c:val>
        </c:ser>
        <c:ser>
          <c:idx val="4"/>
          <c:order val="4"/>
          <c:tx>
            <c:v>Ambushed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'Values across Iterations'!$B$3:$H$3</c:f>
              <c:strCache>
                <c:ptCount val="7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</c:strCache>
            </c:strRef>
          </c:cat>
          <c:val>
            <c:numRef>
              <c:f>'Values across Iterations'!$B$8:$H$8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v>Kaput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'Values across Iterations'!$B$3:$H$3</c:f>
              <c:strCache>
                <c:ptCount val="7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</c:strCache>
            </c:strRef>
          </c:cat>
          <c:val>
            <c:numRef>
              <c:f>'Values across Iterations'!$B$9:$H$9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34157104"/>
        <c:axId val="-34154784"/>
      </c:barChart>
      <c:catAx>
        <c:axId val="-341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154784"/>
        <c:crosses val="autoZero"/>
        <c:auto val="1"/>
        <c:lblAlgn val="ctr"/>
        <c:lblOffset val="100"/>
        <c:noMultiLvlLbl val="0"/>
      </c:catAx>
      <c:valAx>
        <c:axId val="-341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1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11</xdr:col>
      <xdr:colOff>508635</xdr:colOff>
      <xdr:row>0</xdr:row>
      <xdr:rowOff>538480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0"/>
          <a:ext cx="5652135" cy="538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11</xdr:col>
      <xdr:colOff>508635</xdr:colOff>
      <xdr:row>0</xdr:row>
      <xdr:rowOff>538480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5652135" cy="538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11</xdr:col>
      <xdr:colOff>508635</xdr:colOff>
      <xdr:row>0</xdr:row>
      <xdr:rowOff>538480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5652135" cy="538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11</xdr:col>
      <xdr:colOff>508635</xdr:colOff>
      <xdr:row>0</xdr:row>
      <xdr:rowOff>538480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5652135" cy="538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11</xdr:col>
      <xdr:colOff>508635</xdr:colOff>
      <xdr:row>0</xdr:row>
      <xdr:rowOff>538480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5652135" cy="538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11</xdr:col>
      <xdr:colOff>508635</xdr:colOff>
      <xdr:row>0</xdr:row>
      <xdr:rowOff>538480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5652135" cy="538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1</xdr:row>
      <xdr:rowOff>152400</xdr:rowOff>
    </xdr:from>
    <xdr:to>
      <xdr:col>18</xdr:col>
      <xdr:colOff>774700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"/>
  <sheetViews>
    <sheetView showRuler="0" workbookViewId="0">
      <selection activeCell="M2" sqref="M2:W32"/>
    </sheetView>
  </sheetViews>
  <sheetFormatPr baseColWidth="10" defaultRowHeight="16" x14ac:dyDescent="0.2"/>
  <cols>
    <col min="1" max="1" width="4.83203125" customWidth="1"/>
    <col min="2" max="2" width="6" customWidth="1"/>
    <col min="3" max="3" width="4.5" customWidth="1"/>
    <col min="4" max="4" width="4.83203125" customWidth="1"/>
    <col min="5" max="5" width="7.5" customWidth="1"/>
    <col min="6" max="7" width="5.33203125" customWidth="1"/>
    <col min="8" max="8" width="11.33203125" customWidth="1"/>
    <col min="9" max="9" width="8.83203125" customWidth="1"/>
    <col min="10" max="10" width="9" customWidth="1"/>
    <col min="13" max="13" width="5.83203125" customWidth="1"/>
    <col min="14" max="14" width="6" customWidth="1"/>
    <col min="15" max="15" width="5.1640625" customWidth="1"/>
    <col min="16" max="16" width="6.1640625" customWidth="1"/>
    <col min="17" max="17" width="7.83203125" customWidth="1"/>
    <col min="18" max="18" width="5.33203125" customWidth="1"/>
    <col min="19" max="19" width="5.1640625" customWidth="1"/>
    <col min="21" max="21" width="6.6640625" customWidth="1"/>
    <col min="22" max="22" width="7" customWidth="1"/>
    <col min="23" max="23" width="8.33203125" customWidth="1"/>
  </cols>
  <sheetData>
    <row r="1" spans="1:23" ht="53" customHeight="1" thickBo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3" ht="16" customHeight="1" thickBot="1" x14ac:dyDescent="0.25">
      <c r="A2" s="6" t="s">
        <v>21</v>
      </c>
      <c r="B2" s="6" t="s">
        <v>37</v>
      </c>
      <c r="C2" s="6" t="s">
        <v>22</v>
      </c>
      <c r="D2" s="6" t="s">
        <v>23</v>
      </c>
      <c r="E2" s="6" t="s">
        <v>24</v>
      </c>
      <c r="F2" s="6" t="s">
        <v>40</v>
      </c>
      <c r="G2" s="6" t="s">
        <v>35</v>
      </c>
      <c r="H2" s="7" t="s">
        <v>36</v>
      </c>
      <c r="I2" s="10" t="s">
        <v>38</v>
      </c>
      <c r="J2" s="6" t="s">
        <v>25</v>
      </c>
      <c r="K2" s="11" t="s">
        <v>39</v>
      </c>
      <c r="L2" s="8"/>
      <c r="M2" s="28" t="s">
        <v>21</v>
      </c>
      <c r="N2" s="29" t="s">
        <v>37</v>
      </c>
      <c r="O2" s="29" t="s">
        <v>22</v>
      </c>
      <c r="P2" s="29" t="s">
        <v>23</v>
      </c>
      <c r="Q2" s="29" t="s">
        <v>24</v>
      </c>
      <c r="R2" s="29" t="s">
        <v>41</v>
      </c>
      <c r="S2" s="29" t="s">
        <v>35</v>
      </c>
      <c r="T2" s="29" t="s">
        <v>36</v>
      </c>
      <c r="U2" s="30" t="s">
        <v>38</v>
      </c>
      <c r="V2" s="29" t="s">
        <v>25</v>
      </c>
      <c r="W2" s="31" t="s">
        <v>39</v>
      </c>
    </row>
    <row r="3" spans="1:23" x14ac:dyDescent="0.2">
      <c r="A3" s="22" t="s">
        <v>26</v>
      </c>
      <c r="B3" s="25">
        <v>0</v>
      </c>
      <c r="C3" s="22" t="s">
        <v>27</v>
      </c>
      <c r="D3" s="9" t="s">
        <v>28</v>
      </c>
      <c r="E3" s="9">
        <v>0.4</v>
      </c>
      <c r="F3" s="22">
        <v>0</v>
      </c>
      <c r="G3" s="25">
        <f xml:space="preserve"> 0.5*B3</f>
        <v>0</v>
      </c>
      <c r="H3" s="9">
        <f xml:space="preserve"> E3*($F$3 +$G$3)</f>
        <v>0</v>
      </c>
      <c r="I3" s="25">
        <f xml:space="preserve"> H3+H4</f>
        <v>0</v>
      </c>
      <c r="J3" s="25">
        <f xml:space="preserve"> MAX(I3:I8)</f>
        <v>0</v>
      </c>
      <c r="K3" s="19"/>
      <c r="L3" s="8"/>
      <c r="M3" s="23" t="s">
        <v>26</v>
      </c>
      <c r="N3" s="23">
        <v>0</v>
      </c>
      <c r="O3" s="23" t="s">
        <v>27</v>
      </c>
      <c r="P3" s="17" t="s">
        <v>28</v>
      </c>
      <c r="Q3" s="17">
        <v>0.4</v>
      </c>
      <c r="R3" s="14">
        <v>4</v>
      </c>
      <c r="S3" s="23">
        <f xml:space="preserve"> 0.5*N3</f>
        <v>0</v>
      </c>
      <c r="T3" s="17">
        <f xml:space="preserve"> Q3*(R3 +$S$3)</f>
        <v>1.6</v>
      </c>
      <c r="U3" s="23">
        <f xml:space="preserve"> T3+T4</f>
        <v>2.8</v>
      </c>
      <c r="V3" s="23">
        <f xml:space="preserve"> MAX(U3:U8)</f>
        <v>3.2</v>
      </c>
      <c r="W3" s="21" t="s">
        <v>30</v>
      </c>
    </row>
    <row r="4" spans="1:23" x14ac:dyDescent="0.2">
      <c r="A4" s="24"/>
      <c r="B4" s="25"/>
      <c r="C4" s="23"/>
      <c r="D4" s="9" t="s">
        <v>29</v>
      </c>
      <c r="E4" s="9">
        <v>0.6</v>
      </c>
      <c r="F4" s="24"/>
      <c r="G4" s="25"/>
      <c r="H4" s="9">
        <f t="shared" ref="H4:H8" si="0" xml:space="preserve"> E4*($F$3 +$G$3)</f>
        <v>0</v>
      </c>
      <c r="I4" s="25"/>
      <c r="J4" s="25"/>
      <c r="K4" s="20"/>
      <c r="L4" s="8"/>
      <c r="M4" s="25"/>
      <c r="N4" s="25"/>
      <c r="O4" s="25"/>
      <c r="P4" s="18" t="s">
        <v>29</v>
      </c>
      <c r="Q4" s="18">
        <v>0.6</v>
      </c>
      <c r="R4" s="26">
        <v>2</v>
      </c>
      <c r="S4" s="25"/>
      <c r="T4" s="18">
        <f t="shared" ref="T4:T7" si="1" xml:space="preserve"> Q4*(R4 +$S$3)</f>
        <v>1.2</v>
      </c>
      <c r="U4" s="25"/>
      <c r="V4" s="25"/>
      <c r="W4" s="27"/>
    </row>
    <row r="5" spans="1:23" x14ac:dyDescent="0.2">
      <c r="A5" s="24"/>
      <c r="B5" s="25"/>
      <c r="C5" s="22" t="s">
        <v>30</v>
      </c>
      <c r="D5" s="9" t="s">
        <v>28</v>
      </c>
      <c r="E5" s="9">
        <v>0.6</v>
      </c>
      <c r="F5" s="24"/>
      <c r="G5" s="25"/>
      <c r="H5" s="9">
        <f t="shared" si="0"/>
        <v>0</v>
      </c>
      <c r="I5" s="25">
        <f xml:space="preserve"> H5+H6</f>
        <v>0</v>
      </c>
      <c r="J5" s="25"/>
      <c r="K5" s="20"/>
      <c r="L5" s="8"/>
      <c r="M5" s="25"/>
      <c r="N5" s="25"/>
      <c r="O5" s="25" t="s">
        <v>30</v>
      </c>
      <c r="P5" s="18" t="s">
        <v>28</v>
      </c>
      <c r="Q5" s="18">
        <v>0.6</v>
      </c>
      <c r="R5" s="26">
        <v>4</v>
      </c>
      <c r="S5" s="25"/>
      <c r="T5" s="18">
        <f t="shared" si="1"/>
        <v>2.4</v>
      </c>
      <c r="U5" s="25">
        <f xml:space="preserve"> T5+T6</f>
        <v>3.2</v>
      </c>
      <c r="V5" s="25"/>
      <c r="W5" s="27"/>
    </row>
    <row r="6" spans="1:23" x14ac:dyDescent="0.2">
      <c r="A6" s="24"/>
      <c r="B6" s="25"/>
      <c r="C6" s="23"/>
      <c r="D6" s="9" t="s">
        <v>29</v>
      </c>
      <c r="E6" s="9">
        <v>0.4</v>
      </c>
      <c r="F6" s="24"/>
      <c r="G6" s="25"/>
      <c r="H6" s="9">
        <f t="shared" si="0"/>
        <v>0</v>
      </c>
      <c r="I6" s="25"/>
      <c r="J6" s="25"/>
      <c r="K6" s="20"/>
      <c r="L6" s="8"/>
      <c r="M6" s="25"/>
      <c r="N6" s="25"/>
      <c r="O6" s="25"/>
      <c r="P6" s="18" t="s">
        <v>29</v>
      </c>
      <c r="Q6" s="18">
        <v>0.4</v>
      </c>
      <c r="R6" s="26">
        <v>2</v>
      </c>
      <c r="S6" s="25"/>
      <c r="T6" s="18">
        <f t="shared" si="1"/>
        <v>0.8</v>
      </c>
      <c r="U6" s="25"/>
      <c r="V6" s="25"/>
      <c r="W6" s="27"/>
    </row>
    <row r="7" spans="1:23" x14ac:dyDescent="0.2">
      <c r="A7" s="24"/>
      <c r="B7" s="25"/>
      <c r="C7" s="22" t="s">
        <v>31</v>
      </c>
      <c r="D7" s="9" t="s">
        <v>26</v>
      </c>
      <c r="E7" s="9">
        <v>0.75</v>
      </c>
      <c r="F7" s="24"/>
      <c r="G7" s="25"/>
      <c r="H7" s="9">
        <f t="shared" si="0"/>
        <v>0</v>
      </c>
      <c r="I7" s="25">
        <f t="shared" ref="I7" si="2" xml:space="preserve"> H7+H8</f>
        <v>0</v>
      </c>
      <c r="J7" s="25"/>
      <c r="K7" s="20"/>
      <c r="L7" s="8"/>
      <c r="M7" s="25"/>
      <c r="N7" s="25"/>
      <c r="O7" s="25" t="s">
        <v>31</v>
      </c>
      <c r="P7" s="18" t="s">
        <v>26</v>
      </c>
      <c r="Q7" s="18">
        <v>0.75</v>
      </c>
      <c r="R7" s="26">
        <v>0</v>
      </c>
      <c r="S7" s="25"/>
      <c r="T7" s="18">
        <f t="shared" si="1"/>
        <v>0</v>
      </c>
      <c r="U7" s="25">
        <f t="shared" ref="U7" si="3" xml:space="preserve"> T7+T8</f>
        <v>-12.5</v>
      </c>
      <c r="V7" s="25"/>
      <c r="W7" s="27"/>
    </row>
    <row r="8" spans="1:23" x14ac:dyDescent="0.2">
      <c r="A8" s="23"/>
      <c r="B8" s="25"/>
      <c r="C8" s="23"/>
      <c r="D8" s="9" t="s">
        <v>32</v>
      </c>
      <c r="E8" s="9">
        <v>0.25</v>
      </c>
      <c r="F8" s="23"/>
      <c r="G8" s="25"/>
      <c r="H8" s="9">
        <f t="shared" si="0"/>
        <v>0</v>
      </c>
      <c r="I8" s="25"/>
      <c r="J8" s="25"/>
      <c r="K8" s="21"/>
      <c r="L8" s="8"/>
      <c r="M8" s="25"/>
      <c r="N8" s="25"/>
      <c r="O8" s="25"/>
      <c r="P8" s="18" t="s">
        <v>32</v>
      </c>
      <c r="Q8" s="18">
        <v>0.25</v>
      </c>
      <c r="R8" s="26">
        <v>-50</v>
      </c>
      <c r="S8" s="25"/>
      <c r="T8" s="18">
        <f xml:space="preserve"> Q8*(R8 +$S$3)</f>
        <v>-12.5</v>
      </c>
      <c r="U8" s="25"/>
      <c r="V8" s="25"/>
      <c r="W8" s="27"/>
    </row>
    <row r="9" spans="1:23" x14ac:dyDescent="0.2">
      <c r="A9" s="22" t="s">
        <v>28</v>
      </c>
      <c r="B9" s="25">
        <v>0</v>
      </c>
      <c r="C9" s="22" t="s">
        <v>27</v>
      </c>
      <c r="D9" s="9" t="s">
        <v>26</v>
      </c>
      <c r="E9" s="9">
        <v>0.4</v>
      </c>
      <c r="F9" s="22">
        <v>4</v>
      </c>
      <c r="G9" s="25">
        <f t="shared" ref="G9:G27" si="4" xml:space="preserve"> 0.5*B9</f>
        <v>0</v>
      </c>
      <c r="H9" s="9">
        <f xml:space="preserve"> E9*($F$9 +$G$9)</f>
        <v>1.6</v>
      </c>
      <c r="I9" s="25">
        <f t="shared" ref="I9" si="5" xml:space="preserve"> H9+H10</f>
        <v>4</v>
      </c>
      <c r="J9" s="25">
        <f xml:space="preserve"> MAX(I9:I14)</f>
        <v>4</v>
      </c>
      <c r="K9" s="19"/>
      <c r="L9" s="8"/>
      <c r="M9" s="25" t="s">
        <v>28</v>
      </c>
      <c r="N9" s="25">
        <v>0</v>
      </c>
      <c r="O9" s="25" t="s">
        <v>27</v>
      </c>
      <c r="P9" s="18" t="s">
        <v>26</v>
      </c>
      <c r="Q9" s="18">
        <v>0.4</v>
      </c>
      <c r="R9" s="26">
        <v>0</v>
      </c>
      <c r="S9" s="25">
        <f t="shared" ref="S9" si="6" xml:space="preserve"> 0.5*N9</f>
        <v>0</v>
      </c>
      <c r="T9" s="18">
        <f xml:space="preserve"> Q9*(R9 +$S$9)</f>
        <v>0</v>
      </c>
      <c r="U9" s="25">
        <f t="shared" ref="U9" si="7" xml:space="preserve"> T9+T10</f>
        <v>6</v>
      </c>
      <c r="V9" s="25">
        <f xml:space="preserve"> MAX(U9:U14)</f>
        <v>6</v>
      </c>
      <c r="W9" s="27" t="s">
        <v>27</v>
      </c>
    </row>
    <row r="10" spans="1:23" x14ac:dyDescent="0.2">
      <c r="A10" s="24"/>
      <c r="B10" s="25"/>
      <c r="C10" s="23"/>
      <c r="D10" s="9" t="s">
        <v>33</v>
      </c>
      <c r="E10" s="9">
        <v>0.6</v>
      </c>
      <c r="F10" s="24"/>
      <c r="G10" s="25"/>
      <c r="H10" s="9">
        <f t="shared" ref="H10:H14" si="8" xml:space="preserve"> E10*($F$9 +$G$9)</f>
        <v>2.4</v>
      </c>
      <c r="I10" s="25"/>
      <c r="J10" s="25"/>
      <c r="K10" s="20"/>
      <c r="L10" s="8"/>
      <c r="M10" s="25"/>
      <c r="N10" s="25"/>
      <c r="O10" s="25"/>
      <c r="P10" s="18" t="s">
        <v>33</v>
      </c>
      <c r="Q10" s="18">
        <v>0.6</v>
      </c>
      <c r="R10" s="26">
        <v>10</v>
      </c>
      <c r="S10" s="25"/>
      <c r="T10" s="18">
        <f t="shared" ref="T10:T14" si="9" xml:space="preserve"> Q10*(R10 +$S$9)</f>
        <v>6</v>
      </c>
      <c r="U10" s="25"/>
      <c r="V10" s="25"/>
      <c r="W10" s="27"/>
    </row>
    <row r="11" spans="1:23" x14ac:dyDescent="0.2">
      <c r="A11" s="24"/>
      <c r="B11" s="25"/>
      <c r="C11" s="22" t="s">
        <v>30</v>
      </c>
      <c r="D11" s="9" t="s">
        <v>26</v>
      </c>
      <c r="E11" s="9">
        <v>0.6</v>
      </c>
      <c r="F11" s="24"/>
      <c r="G11" s="25"/>
      <c r="H11" s="9">
        <f t="shared" si="8"/>
        <v>2.4</v>
      </c>
      <c r="I11" s="25">
        <f t="shared" ref="I11" si="10" xml:space="preserve"> H11+H12</f>
        <v>4</v>
      </c>
      <c r="J11" s="25"/>
      <c r="K11" s="20"/>
      <c r="L11" s="8"/>
      <c r="M11" s="25"/>
      <c r="N11" s="25"/>
      <c r="O11" s="25" t="s">
        <v>30</v>
      </c>
      <c r="P11" s="18" t="s">
        <v>26</v>
      </c>
      <c r="Q11" s="18">
        <v>0.6</v>
      </c>
      <c r="R11" s="26">
        <v>0</v>
      </c>
      <c r="S11" s="25"/>
      <c r="T11" s="18">
        <f t="shared" si="9"/>
        <v>0</v>
      </c>
      <c r="U11" s="25">
        <f t="shared" ref="U11" si="11" xml:space="preserve"> T11+T12</f>
        <v>4</v>
      </c>
      <c r="V11" s="25"/>
      <c r="W11" s="27"/>
    </row>
    <row r="12" spans="1:23" x14ac:dyDescent="0.2">
      <c r="A12" s="24"/>
      <c r="B12" s="25"/>
      <c r="C12" s="23"/>
      <c r="D12" s="9" t="s">
        <v>33</v>
      </c>
      <c r="E12" s="9">
        <v>0.4</v>
      </c>
      <c r="F12" s="24"/>
      <c r="G12" s="25"/>
      <c r="H12" s="9">
        <f t="shared" si="8"/>
        <v>1.6</v>
      </c>
      <c r="I12" s="25"/>
      <c r="J12" s="25"/>
      <c r="K12" s="20"/>
      <c r="L12" s="8"/>
      <c r="M12" s="25"/>
      <c r="N12" s="25"/>
      <c r="O12" s="25"/>
      <c r="P12" s="18" t="s">
        <v>33</v>
      </c>
      <c r="Q12" s="18">
        <v>0.4</v>
      </c>
      <c r="R12" s="26">
        <v>10</v>
      </c>
      <c r="S12" s="25"/>
      <c r="T12" s="18">
        <f t="shared" si="9"/>
        <v>4</v>
      </c>
      <c r="U12" s="25"/>
      <c r="V12" s="25"/>
      <c r="W12" s="27"/>
    </row>
    <row r="13" spans="1:23" x14ac:dyDescent="0.2">
      <c r="A13" s="24"/>
      <c r="B13" s="25"/>
      <c r="C13" s="22" t="s">
        <v>31</v>
      </c>
      <c r="D13" s="9" t="s">
        <v>28</v>
      </c>
      <c r="E13" s="9">
        <v>0.75</v>
      </c>
      <c r="F13" s="24"/>
      <c r="G13" s="25"/>
      <c r="H13" s="9">
        <f t="shared" si="8"/>
        <v>3</v>
      </c>
      <c r="I13" s="25">
        <f t="shared" ref="I13" si="12" xml:space="preserve"> H13+H14</f>
        <v>4</v>
      </c>
      <c r="J13" s="25"/>
      <c r="K13" s="20"/>
      <c r="L13" s="8"/>
      <c r="M13" s="25"/>
      <c r="N13" s="25"/>
      <c r="O13" s="25" t="s">
        <v>31</v>
      </c>
      <c r="P13" s="18" t="s">
        <v>28</v>
      </c>
      <c r="Q13" s="18">
        <v>0.75</v>
      </c>
      <c r="R13" s="26">
        <v>4</v>
      </c>
      <c r="S13" s="25"/>
      <c r="T13" s="18">
        <f t="shared" si="9"/>
        <v>3</v>
      </c>
      <c r="U13" s="25">
        <f t="shared" ref="U13" si="13" xml:space="preserve"> T13+T14</f>
        <v>-9.5</v>
      </c>
      <c r="V13" s="25"/>
      <c r="W13" s="27"/>
    </row>
    <row r="14" spans="1:23" x14ac:dyDescent="0.2">
      <c r="A14" s="23"/>
      <c r="B14" s="25"/>
      <c r="C14" s="23"/>
      <c r="D14" s="9" t="s">
        <v>32</v>
      </c>
      <c r="E14" s="9">
        <v>0.25</v>
      </c>
      <c r="F14" s="23"/>
      <c r="G14" s="25"/>
      <c r="H14" s="9">
        <f t="shared" si="8"/>
        <v>1</v>
      </c>
      <c r="I14" s="25"/>
      <c r="J14" s="25"/>
      <c r="K14" s="21"/>
      <c r="L14" s="8"/>
      <c r="M14" s="25"/>
      <c r="N14" s="25"/>
      <c r="O14" s="25"/>
      <c r="P14" s="18" t="s">
        <v>32</v>
      </c>
      <c r="Q14" s="18">
        <v>0.25</v>
      </c>
      <c r="R14" s="26">
        <v>-50</v>
      </c>
      <c r="S14" s="25"/>
      <c r="T14" s="18">
        <f t="shared" si="9"/>
        <v>-12.5</v>
      </c>
      <c r="U14" s="25"/>
      <c r="V14" s="25"/>
      <c r="W14" s="27"/>
    </row>
    <row r="15" spans="1:23" x14ac:dyDescent="0.2">
      <c r="A15" s="22" t="s">
        <v>33</v>
      </c>
      <c r="B15" s="25">
        <v>0</v>
      </c>
      <c r="C15" s="22" t="s">
        <v>27</v>
      </c>
      <c r="D15" s="9" t="s">
        <v>28</v>
      </c>
      <c r="E15" s="9">
        <v>0.6</v>
      </c>
      <c r="F15" s="22">
        <v>10</v>
      </c>
      <c r="G15" s="25">
        <f t="shared" si="4"/>
        <v>0</v>
      </c>
      <c r="H15" s="9">
        <f xml:space="preserve"> E15*($F$15 +$G$15)</f>
        <v>6</v>
      </c>
      <c r="I15" s="25">
        <f t="shared" ref="I15" si="14" xml:space="preserve"> H15+H16</f>
        <v>10</v>
      </c>
      <c r="J15" s="25">
        <f xml:space="preserve"> MAX(I15:I20)</f>
        <v>10</v>
      </c>
      <c r="K15" s="19"/>
      <c r="L15" s="8"/>
      <c r="M15" s="25" t="s">
        <v>33</v>
      </c>
      <c r="N15" s="25">
        <v>0</v>
      </c>
      <c r="O15" s="25" t="s">
        <v>27</v>
      </c>
      <c r="P15" s="18" t="s">
        <v>28</v>
      </c>
      <c r="Q15" s="18">
        <v>0.6</v>
      </c>
      <c r="R15" s="26">
        <v>4</v>
      </c>
      <c r="S15" s="25">
        <f t="shared" ref="S15" si="15" xml:space="preserve"> 0.5*N15</f>
        <v>0</v>
      </c>
      <c r="T15" s="18">
        <f xml:space="preserve"> Q15*(R15 +$S$15)</f>
        <v>2.4</v>
      </c>
      <c r="U15" s="25">
        <f t="shared" ref="U15" si="16" xml:space="preserve"> T15+T16</f>
        <v>3.2</v>
      </c>
      <c r="V15" s="25">
        <f xml:space="preserve"> MAX(U15:U20)</f>
        <v>3.2</v>
      </c>
      <c r="W15" s="27" t="s">
        <v>27</v>
      </c>
    </row>
    <row r="16" spans="1:23" x14ac:dyDescent="0.2">
      <c r="A16" s="24"/>
      <c r="B16" s="25"/>
      <c r="C16" s="23"/>
      <c r="D16" s="9" t="s">
        <v>29</v>
      </c>
      <c r="E16" s="9">
        <v>0.4</v>
      </c>
      <c r="F16" s="24"/>
      <c r="G16" s="25"/>
      <c r="H16" s="9">
        <f t="shared" ref="H16:H20" si="17" xml:space="preserve"> E16*($F$15 +$G$15)</f>
        <v>4</v>
      </c>
      <c r="I16" s="25"/>
      <c r="J16" s="25"/>
      <c r="K16" s="20"/>
      <c r="L16" s="8"/>
      <c r="M16" s="25"/>
      <c r="N16" s="25"/>
      <c r="O16" s="25"/>
      <c r="P16" s="18" t="s">
        <v>29</v>
      </c>
      <c r="Q16" s="18">
        <v>0.4</v>
      </c>
      <c r="R16" s="26">
        <v>2</v>
      </c>
      <c r="S16" s="25"/>
      <c r="T16" s="18">
        <f t="shared" ref="T16:T20" si="18" xml:space="preserve"> Q16*(R16 +$S$15)</f>
        <v>0.8</v>
      </c>
      <c r="U16" s="25"/>
      <c r="V16" s="25"/>
      <c r="W16" s="27"/>
    </row>
    <row r="17" spans="1:23" x14ac:dyDescent="0.2">
      <c r="A17" s="24"/>
      <c r="B17" s="25"/>
      <c r="C17" s="22" t="s">
        <v>30</v>
      </c>
      <c r="D17" s="9" t="s">
        <v>28</v>
      </c>
      <c r="E17" s="9">
        <v>0.4</v>
      </c>
      <c r="F17" s="24"/>
      <c r="G17" s="25"/>
      <c r="H17" s="9">
        <f t="shared" si="17"/>
        <v>4</v>
      </c>
      <c r="I17" s="25">
        <f t="shared" ref="I17" si="19" xml:space="preserve"> H17+H18</f>
        <v>10</v>
      </c>
      <c r="J17" s="25"/>
      <c r="K17" s="20"/>
      <c r="L17" s="8"/>
      <c r="M17" s="25"/>
      <c r="N17" s="25"/>
      <c r="O17" s="25" t="s">
        <v>30</v>
      </c>
      <c r="P17" s="18" t="s">
        <v>28</v>
      </c>
      <c r="Q17" s="18">
        <v>0.4</v>
      </c>
      <c r="R17" s="26">
        <v>4</v>
      </c>
      <c r="S17" s="25"/>
      <c r="T17" s="18">
        <f t="shared" si="18"/>
        <v>1.6</v>
      </c>
      <c r="U17" s="25">
        <f t="shared" ref="U17" si="20" xml:space="preserve"> T17+T18</f>
        <v>2.8</v>
      </c>
      <c r="V17" s="25"/>
      <c r="W17" s="27"/>
    </row>
    <row r="18" spans="1:23" x14ac:dyDescent="0.2">
      <c r="A18" s="24"/>
      <c r="B18" s="25"/>
      <c r="C18" s="23"/>
      <c r="D18" s="9" t="s">
        <v>29</v>
      </c>
      <c r="E18" s="9">
        <v>0.6</v>
      </c>
      <c r="F18" s="24"/>
      <c r="G18" s="25"/>
      <c r="H18" s="9">
        <f t="shared" si="17"/>
        <v>6</v>
      </c>
      <c r="I18" s="25"/>
      <c r="J18" s="25"/>
      <c r="K18" s="20"/>
      <c r="L18" s="8"/>
      <c r="M18" s="25"/>
      <c r="N18" s="25"/>
      <c r="O18" s="25"/>
      <c r="P18" s="18" t="s">
        <v>29</v>
      </c>
      <c r="Q18" s="18">
        <v>0.6</v>
      </c>
      <c r="R18" s="26">
        <v>2</v>
      </c>
      <c r="S18" s="25"/>
      <c r="T18" s="18">
        <f t="shared" si="18"/>
        <v>1.2</v>
      </c>
      <c r="U18" s="25"/>
      <c r="V18" s="25"/>
      <c r="W18" s="27"/>
    </row>
    <row r="19" spans="1:23" x14ac:dyDescent="0.2">
      <c r="A19" s="24"/>
      <c r="B19" s="25"/>
      <c r="C19" s="22" t="s">
        <v>31</v>
      </c>
      <c r="D19" s="9" t="s">
        <v>33</v>
      </c>
      <c r="E19" s="9">
        <v>0.75</v>
      </c>
      <c r="F19" s="24"/>
      <c r="G19" s="25"/>
      <c r="H19" s="9">
        <f t="shared" si="17"/>
        <v>7.5</v>
      </c>
      <c r="I19" s="25">
        <f t="shared" ref="I19" si="21" xml:space="preserve"> H19+H20</f>
        <v>10</v>
      </c>
      <c r="J19" s="25"/>
      <c r="K19" s="20"/>
      <c r="L19" s="8"/>
      <c r="M19" s="25"/>
      <c r="N19" s="25"/>
      <c r="O19" s="25" t="s">
        <v>31</v>
      </c>
      <c r="P19" s="18" t="s">
        <v>33</v>
      </c>
      <c r="Q19" s="18">
        <v>0.75</v>
      </c>
      <c r="R19" s="26">
        <v>10</v>
      </c>
      <c r="S19" s="25"/>
      <c r="T19" s="18">
        <f t="shared" si="18"/>
        <v>7.5</v>
      </c>
      <c r="U19" s="25">
        <f t="shared" ref="U19" si="22" xml:space="preserve"> T19+T20</f>
        <v>-5</v>
      </c>
      <c r="V19" s="25"/>
      <c r="W19" s="27"/>
    </row>
    <row r="20" spans="1:23" x14ac:dyDescent="0.2">
      <c r="A20" s="23"/>
      <c r="B20" s="25"/>
      <c r="C20" s="23"/>
      <c r="D20" s="9" t="s">
        <v>32</v>
      </c>
      <c r="E20" s="9">
        <v>0.25</v>
      </c>
      <c r="F20" s="23"/>
      <c r="G20" s="25"/>
      <c r="H20" s="9">
        <f t="shared" si="17"/>
        <v>2.5</v>
      </c>
      <c r="I20" s="25"/>
      <c r="J20" s="25"/>
      <c r="K20" s="21"/>
      <c r="L20" s="8"/>
      <c r="M20" s="25"/>
      <c r="N20" s="25"/>
      <c r="O20" s="25"/>
      <c r="P20" s="18" t="s">
        <v>32</v>
      </c>
      <c r="Q20" s="18">
        <v>0.25</v>
      </c>
      <c r="R20" s="26">
        <v>-50</v>
      </c>
      <c r="S20" s="25"/>
      <c r="T20" s="18">
        <f t="shared" si="18"/>
        <v>-12.5</v>
      </c>
      <c r="U20" s="25"/>
      <c r="V20" s="25"/>
      <c r="W20" s="27"/>
    </row>
    <row r="21" spans="1:23" x14ac:dyDescent="0.2">
      <c r="A21" s="22" t="s">
        <v>29</v>
      </c>
      <c r="B21" s="25">
        <v>0</v>
      </c>
      <c r="C21" s="22" t="s">
        <v>27</v>
      </c>
      <c r="D21" s="9" t="s">
        <v>26</v>
      </c>
      <c r="E21" s="9">
        <v>0.4</v>
      </c>
      <c r="F21" s="22">
        <v>2</v>
      </c>
      <c r="G21" s="25">
        <f t="shared" si="4"/>
        <v>0</v>
      </c>
      <c r="H21" s="9">
        <f xml:space="preserve"> E21*($F$21 +$G$21)</f>
        <v>0.8</v>
      </c>
      <c r="I21" s="25">
        <f t="shared" ref="I21" si="23" xml:space="preserve"> H21+H22</f>
        <v>2</v>
      </c>
      <c r="J21" s="25">
        <f xml:space="preserve"> MAX(I21:I26)</f>
        <v>2</v>
      </c>
      <c r="K21" s="19"/>
      <c r="L21" s="8"/>
      <c r="M21" s="25" t="s">
        <v>29</v>
      </c>
      <c r="N21" s="25">
        <v>0</v>
      </c>
      <c r="O21" s="25" t="s">
        <v>27</v>
      </c>
      <c r="P21" s="18" t="s">
        <v>26</v>
      </c>
      <c r="Q21" s="18">
        <v>0.4</v>
      </c>
      <c r="R21" s="26">
        <v>0</v>
      </c>
      <c r="S21" s="25">
        <f t="shared" ref="S21" si="24" xml:space="preserve"> 0.5*N21</f>
        <v>0</v>
      </c>
      <c r="T21" s="18">
        <f xml:space="preserve"> Q21*(R21 +$S$21)</f>
        <v>0</v>
      </c>
      <c r="U21" s="25">
        <f t="shared" ref="U21" si="25" xml:space="preserve"> T21+T22</f>
        <v>6</v>
      </c>
      <c r="V21" s="25">
        <f xml:space="preserve"> MAX(U21:U26)</f>
        <v>6</v>
      </c>
      <c r="W21" s="27" t="s">
        <v>27</v>
      </c>
    </row>
    <row r="22" spans="1:23" x14ac:dyDescent="0.2">
      <c r="A22" s="24"/>
      <c r="B22" s="25"/>
      <c r="C22" s="23"/>
      <c r="D22" s="9" t="s">
        <v>33</v>
      </c>
      <c r="E22" s="9">
        <v>0.6</v>
      </c>
      <c r="F22" s="24"/>
      <c r="G22" s="25"/>
      <c r="H22" s="9">
        <f t="shared" ref="H22:H26" si="26" xml:space="preserve"> E22*($F$21 +$G$21)</f>
        <v>1.2</v>
      </c>
      <c r="I22" s="25"/>
      <c r="J22" s="25"/>
      <c r="K22" s="20"/>
      <c r="L22" s="8"/>
      <c r="M22" s="25"/>
      <c r="N22" s="25"/>
      <c r="O22" s="25"/>
      <c r="P22" s="18" t="s">
        <v>33</v>
      </c>
      <c r="Q22" s="18">
        <v>0.6</v>
      </c>
      <c r="R22" s="26">
        <v>10</v>
      </c>
      <c r="S22" s="25"/>
      <c r="T22" s="18">
        <f t="shared" ref="T22:T26" si="27" xml:space="preserve"> Q22*(R22 +$S$21)</f>
        <v>6</v>
      </c>
      <c r="U22" s="25"/>
      <c r="V22" s="25"/>
      <c r="W22" s="27"/>
    </row>
    <row r="23" spans="1:23" x14ac:dyDescent="0.2">
      <c r="A23" s="24"/>
      <c r="B23" s="25"/>
      <c r="C23" s="22" t="s">
        <v>30</v>
      </c>
      <c r="D23" s="9" t="s">
        <v>26</v>
      </c>
      <c r="E23" s="9">
        <v>0.6</v>
      </c>
      <c r="F23" s="24"/>
      <c r="G23" s="25"/>
      <c r="H23" s="9">
        <f t="shared" si="26"/>
        <v>1.2</v>
      </c>
      <c r="I23" s="25">
        <f t="shared" ref="I23" si="28" xml:space="preserve"> H23+H24</f>
        <v>2</v>
      </c>
      <c r="J23" s="25"/>
      <c r="K23" s="20"/>
      <c r="L23" s="8"/>
      <c r="M23" s="25"/>
      <c r="N23" s="25"/>
      <c r="O23" s="25" t="s">
        <v>30</v>
      </c>
      <c r="P23" s="18" t="s">
        <v>26</v>
      </c>
      <c r="Q23" s="18">
        <v>0.6</v>
      </c>
      <c r="R23" s="26">
        <v>0</v>
      </c>
      <c r="S23" s="25"/>
      <c r="T23" s="18">
        <f t="shared" si="27"/>
        <v>0</v>
      </c>
      <c r="U23" s="25">
        <f t="shared" ref="U23" si="29" xml:space="preserve"> T23+T24</f>
        <v>4</v>
      </c>
      <c r="V23" s="25"/>
      <c r="W23" s="27"/>
    </row>
    <row r="24" spans="1:23" x14ac:dyDescent="0.2">
      <c r="A24" s="24"/>
      <c r="B24" s="25"/>
      <c r="C24" s="23"/>
      <c r="D24" s="9" t="s">
        <v>33</v>
      </c>
      <c r="E24" s="9">
        <v>0.4</v>
      </c>
      <c r="F24" s="24"/>
      <c r="G24" s="25"/>
      <c r="H24" s="9">
        <f t="shared" si="26"/>
        <v>0.8</v>
      </c>
      <c r="I24" s="25"/>
      <c r="J24" s="25"/>
      <c r="K24" s="20"/>
      <c r="L24" s="8"/>
      <c r="M24" s="25"/>
      <c r="N24" s="25"/>
      <c r="O24" s="25"/>
      <c r="P24" s="18" t="s">
        <v>33</v>
      </c>
      <c r="Q24" s="18">
        <v>0.4</v>
      </c>
      <c r="R24" s="26">
        <v>10</v>
      </c>
      <c r="S24" s="25"/>
      <c r="T24" s="18">
        <f t="shared" si="27"/>
        <v>4</v>
      </c>
      <c r="U24" s="25"/>
      <c r="V24" s="25"/>
      <c r="W24" s="27"/>
    </row>
    <row r="25" spans="1:23" x14ac:dyDescent="0.2">
      <c r="A25" s="24"/>
      <c r="B25" s="25"/>
      <c r="C25" s="22" t="s">
        <v>31</v>
      </c>
      <c r="D25" s="9" t="s">
        <v>29</v>
      </c>
      <c r="E25" s="9">
        <v>0.75</v>
      </c>
      <c r="F25" s="24"/>
      <c r="G25" s="25"/>
      <c r="H25" s="9">
        <f t="shared" si="26"/>
        <v>1.5</v>
      </c>
      <c r="I25" s="25">
        <f t="shared" ref="I25" si="30" xml:space="preserve"> H25+H26</f>
        <v>2</v>
      </c>
      <c r="J25" s="25"/>
      <c r="K25" s="20"/>
      <c r="L25" s="8"/>
      <c r="M25" s="25"/>
      <c r="N25" s="25"/>
      <c r="O25" s="25" t="s">
        <v>31</v>
      </c>
      <c r="P25" s="18" t="s">
        <v>29</v>
      </c>
      <c r="Q25" s="18">
        <v>0.75</v>
      </c>
      <c r="R25" s="26">
        <v>2</v>
      </c>
      <c r="S25" s="25"/>
      <c r="T25" s="18">
        <f t="shared" si="27"/>
        <v>1.5</v>
      </c>
      <c r="U25" s="25">
        <f t="shared" ref="U25" si="31" xml:space="preserve"> T25+T26</f>
        <v>-11</v>
      </c>
      <c r="V25" s="25"/>
      <c r="W25" s="27"/>
    </row>
    <row r="26" spans="1:23" x14ac:dyDescent="0.2">
      <c r="A26" s="23"/>
      <c r="B26" s="25"/>
      <c r="C26" s="23"/>
      <c r="D26" s="9" t="s">
        <v>32</v>
      </c>
      <c r="E26" s="9">
        <v>0.25</v>
      </c>
      <c r="F26" s="23"/>
      <c r="G26" s="25"/>
      <c r="H26" s="9">
        <f t="shared" si="26"/>
        <v>0.5</v>
      </c>
      <c r="I26" s="25"/>
      <c r="J26" s="25"/>
      <c r="K26" s="21"/>
      <c r="L26" s="8"/>
      <c r="M26" s="25"/>
      <c r="N26" s="25"/>
      <c r="O26" s="25"/>
      <c r="P26" s="18" t="s">
        <v>32</v>
      </c>
      <c r="Q26" s="18">
        <v>0.25</v>
      </c>
      <c r="R26" s="26">
        <v>-50</v>
      </c>
      <c r="S26" s="25"/>
      <c r="T26" s="18">
        <f t="shared" si="27"/>
        <v>-12.5</v>
      </c>
      <c r="U26" s="25"/>
      <c r="V26" s="25"/>
      <c r="W26" s="27"/>
    </row>
    <row r="27" spans="1:23" x14ac:dyDescent="0.2">
      <c r="A27" s="22" t="s">
        <v>32</v>
      </c>
      <c r="B27" s="25">
        <v>0</v>
      </c>
      <c r="C27" s="9" t="s">
        <v>27</v>
      </c>
      <c r="D27" s="9" t="s">
        <v>34</v>
      </c>
      <c r="E27" s="9">
        <v>1</v>
      </c>
      <c r="F27" s="22">
        <v>-50</v>
      </c>
      <c r="G27" s="25">
        <f t="shared" si="4"/>
        <v>0</v>
      </c>
      <c r="H27" s="9">
        <f xml:space="preserve"> E27*($F$27 +$G$27)</f>
        <v>-50</v>
      </c>
      <c r="I27" s="9">
        <f xml:space="preserve"> H27</f>
        <v>-50</v>
      </c>
      <c r="J27" s="25">
        <f xml:space="preserve"> MAX(I27:I29)</f>
        <v>-50</v>
      </c>
      <c r="K27" s="19"/>
      <c r="L27" s="8"/>
      <c r="M27" s="25" t="s">
        <v>32</v>
      </c>
      <c r="N27" s="25">
        <v>0</v>
      </c>
      <c r="O27" s="18" t="s">
        <v>27</v>
      </c>
      <c r="P27" s="18" t="s">
        <v>34</v>
      </c>
      <c r="Q27" s="18">
        <v>1</v>
      </c>
      <c r="R27" s="26">
        <v>0</v>
      </c>
      <c r="S27" s="25">
        <f t="shared" ref="S27" si="32" xml:space="preserve"> 0.5*N27</f>
        <v>0</v>
      </c>
      <c r="T27" s="18">
        <f xml:space="preserve"> Q27*(R27 +$S$27)</f>
        <v>0</v>
      </c>
      <c r="U27" s="18">
        <f xml:space="preserve"> T27</f>
        <v>0</v>
      </c>
      <c r="V27" s="25">
        <f xml:space="preserve"> MAX(U27:U29)</f>
        <v>0</v>
      </c>
      <c r="W27" s="27" t="s">
        <v>42</v>
      </c>
    </row>
    <row r="28" spans="1:23" x14ac:dyDescent="0.2">
      <c r="A28" s="24"/>
      <c r="B28" s="25"/>
      <c r="C28" s="9" t="s">
        <v>30</v>
      </c>
      <c r="D28" s="9" t="s">
        <v>34</v>
      </c>
      <c r="E28" s="9">
        <v>1</v>
      </c>
      <c r="F28" s="24"/>
      <c r="G28" s="25"/>
      <c r="H28" s="9">
        <f t="shared" ref="H28:H29" si="33" xml:space="preserve"> E28*($F$27 +$G$27)</f>
        <v>-50</v>
      </c>
      <c r="I28" s="9">
        <f t="shared" ref="I28:I32" si="34" xml:space="preserve"> H28</f>
        <v>-50</v>
      </c>
      <c r="J28" s="25"/>
      <c r="K28" s="20"/>
      <c r="L28" s="8"/>
      <c r="M28" s="25"/>
      <c r="N28" s="25"/>
      <c r="O28" s="18" t="s">
        <v>30</v>
      </c>
      <c r="P28" s="18" t="s">
        <v>34</v>
      </c>
      <c r="Q28" s="18">
        <v>1</v>
      </c>
      <c r="R28" s="26">
        <v>0</v>
      </c>
      <c r="S28" s="25"/>
      <c r="T28" s="18">
        <f t="shared" ref="T28:T29" si="35" xml:space="preserve"> Q28*(R28 +$S$27)</f>
        <v>0</v>
      </c>
      <c r="U28" s="18">
        <f t="shared" ref="U28:U32" si="36" xml:space="preserve"> T28</f>
        <v>0</v>
      </c>
      <c r="V28" s="25"/>
      <c r="W28" s="27"/>
    </row>
    <row r="29" spans="1:23" x14ac:dyDescent="0.2">
      <c r="A29" s="23"/>
      <c r="B29" s="25"/>
      <c r="C29" s="9" t="s">
        <v>31</v>
      </c>
      <c r="D29" s="9" t="s">
        <v>34</v>
      </c>
      <c r="E29" s="9">
        <v>1</v>
      </c>
      <c r="F29" s="23"/>
      <c r="G29" s="25"/>
      <c r="H29" s="9">
        <f t="shared" si="33"/>
        <v>-50</v>
      </c>
      <c r="I29" s="9">
        <f t="shared" si="34"/>
        <v>-50</v>
      </c>
      <c r="J29" s="25"/>
      <c r="K29" s="21"/>
      <c r="L29" s="8"/>
      <c r="M29" s="25"/>
      <c r="N29" s="25"/>
      <c r="O29" s="18" t="s">
        <v>31</v>
      </c>
      <c r="P29" s="18" t="s">
        <v>34</v>
      </c>
      <c r="Q29" s="18">
        <v>1</v>
      </c>
      <c r="R29" s="26">
        <v>0</v>
      </c>
      <c r="S29" s="25"/>
      <c r="T29" s="18">
        <f t="shared" si="35"/>
        <v>0</v>
      </c>
      <c r="U29" s="18">
        <f t="shared" si="36"/>
        <v>0</v>
      </c>
      <c r="V29" s="25"/>
      <c r="W29" s="27"/>
    </row>
    <row r="30" spans="1:23" x14ac:dyDescent="0.2">
      <c r="A30" s="22" t="s">
        <v>34</v>
      </c>
      <c r="B30" s="25">
        <v>0</v>
      </c>
      <c r="C30" s="9" t="s">
        <v>27</v>
      </c>
      <c r="D30" s="9" t="s">
        <v>34</v>
      </c>
      <c r="E30" s="9">
        <v>1</v>
      </c>
      <c r="F30" s="22">
        <v>0</v>
      </c>
      <c r="G30" s="25">
        <f t="shared" ref="G30" si="37" xml:space="preserve"> 0.5*B30</f>
        <v>0</v>
      </c>
      <c r="H30" s="9">
        <f xml:space="preserve"> E30*($F$30 +$G$30)</f>
        <v>0</v>
      </c>
      <c r="I30" s="9">
        <f t="shared" si="34"/>
        <v>0</v>
      </c>
      <c r="J30" s="25">
        <f xml:space="preserve"> MAX(I30:I32)</f>
        <v>0</v>
      </c>
      <c r="K30" s="19"/>
      <c r="L30" s="8"/>
      <c r="M30" s="25" t="s">
        <v>34</v>
      </c>
      <c r="N30" s="25">
        <v>0</v>
      </c>
      <c r="O30" s="18" t="s">
        <v>27</v>
      </c>
      <c r="P30" s="18" t="s">
        <v>34</v>
      </c>
      <c r="Q30" s="18">
        <v>1</v>
      </c>
      <c r="R30" s="26">
        <v>0</v>
      </c>
      <c r="S30" s="25">
        <f t="shared" ref="S30" si="38" xml:space="preserve"> 0.5*N30</f>
        <v>0</v>
      </c>
      <c r="T30" s="18">
        <f xml:space="preserve"> Q30*(R30 +$S$30)</f>
        <v>0</v>
      </c>
      <c r="U30" s="18">
        <f t="shared" si="36"/>
        <v>0</v>
      </c>
      <c r="V30" s="25">
        <f xml:space="preserve"> MAX(U30:U32)</f>
        <v>0</v>
      </c>
      <c r="W30" s="27" t="s">
        <v>42</v>
      </c>
    </row>
    <row r="31" spans="1:23" x14ac:dyDescent="0.2">
      <c r="A31" s="24"/>
      <c r="B31" s="25"/>
      <c r="C31" s="9" t="s">
        <v>30</v>
      </c>
      <c r="D31" s="9" t="s">
        <v>34</v>
      </c>
      <c r="E31" s="9">
        <v>1</v>
      </c>
      <c r="F31" s="24"/>
      <c r="G31" s="25"/>
      <c r="H31" s="9">
        <f t="shared" ref="H31:H32" si="39" xml:space="preserve"> E31*($F$30 +$G$30)</f>
        <v>0</v>
      </c>
      <c r="I31" s="9">
        <f t="shared" si="34"/>
        <v>0</v>
      </c>
      <c r="J31" s="25"/>
      <c r="K31" s="20"/>
      <c r="L31" s="8"/>
      <c r="M31" s="25"/>
      <c r="N31" s="25"/>
      <c r="O31" s="18" t="s">
        <v>30</v>
      </c>
      <c r="P31" s="18" t="s">
        <v>34</v>
      </c>
      <c r="Q31" s="18">
        <v>1</v>
      </c>
      <c r="R31" s="26">
        <v>0</v>
      </c>
      <c r="S31" s="25"/>
      <c r="T31" s="18">
        <f t="shared" ref="T31:T32" si="40" xml:space="preserve"> Q31*(R31 +$S$30)</f>
        <v>0</v>
      </c>
      <c r="U31" s="18">
        <f t="shared" si="36"/>
        <v>0</v>
      </c>
      <c r="V31" s="25"/>
      <c r="W31" s="27"/>
    </row>
    <row r="32" spans="1:23" x14ac:dyDescent="0.2">
      <c r="A32" s="23"/>
      <c r="B32" s="25"/>
      <c r="C32" s="9" t="s">
        <v>31</v>
      </c>
      <c r="D32" s="9" t="s">
        <v>34</v>
      </c>
      <c r="E32" s="9">
        <v>1</v>
      </c>
      <c r="F32" s="23"/>
      <c r="G32" s="25"/>
      <c r="H32" s="9">
        <f t="shared" si="39"/>
        <v>0</v>
      </c>
      <c r="I32" s="9">
        <f t="shared" si="34"/>
        <v>0</v>
      </c>
      <c r="J32" s="25"/>
      <c r="K32" s="21"/>
      <c r="L32" s="8"/>
      <c r="M32" s="25"/>
      <c r="N32" s="25"/>
      <c r="O32" s="18" t="s">
        <v>31</v>
      </c>
      <c r="P32" s="18" t="s">
        <v>34</v>
      </c>
      <c r="Q32" s="18">
        <v>1</v>
      </c>
      <c r="R32" s="26">
        <v>0</v>
      </c>
      <c r="S32" s="25"/>
      <c r="T32" s="18">
        <f t="shared" si="40"/>
        <v>0</v>
      </c>
      <c r="U32" s="18">
        <f t="shared" si="36"/>
        <v>0</v>
      </c>
      <c r="V32" s="25"/>
      <c r="W32" s="27"/>
    </row>
    <row r="33" spans="1:1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8"/>
      <c r="L33" s="8"/>
      <c r="M33" s="8"/>
      <c r="N33" s="8"/>
      <c r="O33" s="8"/>
      <c r="P33" s="8"/>
    </row>
    <row r="34" spans="1:1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8"/>
      <c r="L34" s="8"/>
      <c r="M34" s="8"/>
      <c r="N34" s="8"/>
      <c r="O34" s="8"/>
      <c r="P34" s="8"/>
    </row>
    <row r="35" spans="1:16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</sheetData>
  <mergeCells count="114">
    <mergeCell ref="W27:W29"/>
    <mergeCell ref="M30:M32"/>
    <mergeCell ref="N30:N32"/>
    <mergeCell ref="S30:S32"/>
    <mergeCell ref="V30:V32"/>
    <mergeCell ref="W30:W32"/>
    <mergeCell ref="M27:M29"/>
    <mergeCell ref="N27:N29"/>
    <mergeCell ref="S27:S29"/>
    <mergeCell ref="V27:V29"/>
    <mergeCell ref="U21:U22"/>
    <mergeCell ref="V21:V26"/>
    <mergeCell ref="W21:W26"/>
    <mergeCell ref="O23:O24"/>
    <mergeCell ref="U23:U24"/>
    <mergeCell ref="O25:O26"/>
    <mergeCell ref="U25:U26"/>
    <mergeCell ref="M21:M26"/>
    <mergeCell ref="N21:N26"/>
    <mergeCell ref="O21:O22"/>
    <mergeCell ref="S21:S26"/>
    <mergeCell ref="U15:U16"/>
    <mergeCell ref="V15:V20"/>
    <mergeCell ref="W15:W20"/>
    <mergeCell ref="O17:O18"/>
    <mergeCell ref="U17:U18"/>
    <mergeCell ref="O19:O20"/>
    <mergeCell ref="U19:U20"/>
    <mergeCell ref="M15:M20"/>
    <mergeCell ref="N15:N20"/>
    <mergeCell ref="O15:O16"/>
    <mergeCell ref="S15:S20"/>
    <mergeCell ref="U9:U10"/>
    <mergeCell ref="V9:V14"/>
    <mergeCell ref="W9:W14"/>
    <mergeCell ref="O11:O12"/>
    <mergeCell ref="U11:U12"/>
    <mergeCell ref="O13:O14"/>
    <mergeCell ref="U13:U14"/>
    <mergeCell ref="M9:M14"/>
    <mergeCell ref="N9:N14"/>
    <mergeCell ref="O9:O10"/>
    <mergeCell ref="S9:S14"/>
    <mergeCell ref="U3:U4"/>
    <mergeCell ref="V3:V8"/>
    <mergeCell ref="W3:W8"/>
    <mergeCell ref="O5:O6"/>
    <mergeCell ref="U5:U6"/>
    <mergeCell ref="O7:O8"/>
    <mergeCell ref="U7:U8"/>
    <mergeCell ref="M3:M8"/>
    <mergeCell ref="N3:N8"/>
    <mergeCell ref="O3:O4"/>
    <mergeCell ref="S3:S8"/>
    <mergeCell ref="J3:J8"/>
    <mergeCell ref="J9:J14"/>
    <mergeCell ref="J15:J20"/>
    <mergeCell ref="J21:J26"/>
    <mergeCell ref="I3:I4"/>
    <mergeCell ref="I5:I6"/>
    <mergeCell ref="I7:I8"/>
    <mergeCell ref="I9:I10"/>
    <mergeCell ref="I11:I12"/>
    <mergeCell ref="I13:I14"/>
    <mergeCell ref="I15:I16"/>
    <mergeCell ref="I17:I18"/>
    <mergeCell ref="K9:K14"/>
    <mergeCell ref="K15:K20"/>
    <mergeCell ref="B30:B32"/>
    <mergeCell ref="A3:A8"/>
    <mergeCell ref="A9:A14"/>
    <mergeCell ref="A15:A20"/>
    <mergeCell ref="A21:A26"/>
    <mergeCell ref="A27:A29"/>
    <mergeCell ref="A30:A32"/>
    <mergeCell ref="B3:B8"/>
    <mergeCell ref="B9:B14"/>
    <mergeCell ref="B15:B20"/>
    <mergeCell ref="B21:B26"/>
    <mergeCell ref="B27:B29"/>
    <mergeCell ref="F30:F32"/>
    <mergeCell ref="I19:I20"/>
    <mergeCell ref="I21:I22"/>
    <mergeCell ref="I23:I24"/>
    <mergeCell ref="I25:I26"/>
    <mergeCell ref="F3:F8"/>
    <mergeCell ref="F9:F14"/>
    <mergeCell ref="G3:G8"/>
    <mergeCell ref="G9:G14"/>
    <mergeCell ref="G15:G20"/>
    <mergeCell ref="K21:K26"/>
    <mergeCell ref="K27:K29"/>
    <mergeCell ref="C3:C4"/>
    <mergeCell ref="C5:C6"/>
    <mergeCell ref="C7:C8"/>
    <mergeCell ref="C9:C10"/>
    <mergeCell ref="C11:C12"/>
    <mergeCell ref="K30:K32"/>
    <mergeCell ref="C13:C14"/>
    <mergeCell ref="C15:C16"/>
    <mergeCell ref="C17:C18"/>
    <mergeCell ref="F15:F20"/>
    <mergeCell ref="F21:F26"/>
    <mergeCell ref="C25:C26"/>
    <mergeCell ref="C23:C24"/>
    <mergeCell ref="C21:C22"/>
    <mergeCell ref="C19:C20"/>
    <mergeCell ref="J27:J29"/>
    <mergeCell ref="J30:J32"/>
    <mergeCell ref="G21:G26"/>
    <mergeCell ref="G27:G29"/>
    <mergeCell ref="G30:G32"/>
    <mergeCell ref="F27:F29"/>
    <mergeCell ref="K3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4"/>
  <sheetViews>
    <sheetView showRuler="0" workbookViewId="0">
      <selection activeCell="M2" sqref="M2:W32"/>
    </sheetView>
  </sheetViews>
  <sheetFormatPr baseColWidth="10" defaultRowHeight="16" x14ac:dyDescent="0.2"/>
  <cols>
    <col min="1" max="1" width="4.83203125" customWidth="1"/>
    <col min="2" max="2" width="6" customWidth="1"/>
    <col min="3" max="3" width="4.5" customWidth="1"/>
    <col min="4" max="4" width="4.83203125" customWidth="1"/>
    <col min="5" max="5" width="7.5" customWidth="1"/>
    <col min="6" max="7" width="5.33203125" customWidth="1"/>
    <col min="8" max="8" width="11.33203125" customWidth="1"/>
    <col min="9" max="9" width="8.83203125" customWidth="1"/>
    <col min="10" max="10" width="9" customWidth="1"/>
    <col min="13" max="13" width="5.83203125" customWidth="1"/>
    <col min="14" max="14" width="6" customWidth="1"/>
    <col min="15" max="15" width="6.6640625" customWidth="1"/>
    <col min="16" max="16" width="7" customWidth="1"/>
    <col min="17" max="17" width="9.5" customWidth="1"/>
    <col min="18" max="18" width="5.1640625" customWidth="1"/>
    <col min="19" max="19" width="4.6640625" customWidth="1"/>
    <col min="20" max="20" width="10.6640625" customWidth="1"/>
    <col min="21" max="21" width="8.33203125" customWidth="1"/>
    <col min="22" max="22" width="6" customWidth="1"/>
    <col min="23" max="23" width="5.6640625" customWidth="1"/>
  </cols>
  <sheetData>
    <row r="1" spans="1:23" ht="53" customHeight="1" thickBo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3" ht="16" customHeight="1" x14ac:dyDescent="0.2">
      <c r="A2" s="6" t="s">
        <v>21</v>
      </c>
      <c r="B2" s="6" t="s">
        <v>37</v>
      </c>
      <c r="C2" s="6" t="s">
        <v>22</v>
      </c>
      <c r="D2" s="6" t="s">
        <v>23</v>
      </c>
      <c r="E2" s="6" t="s">
        <v>24</v>
      </c>
      <c r="F2" s="6" t="s">
        <v>40</v>
      </c>
      <c r="G2" s="6" t="s">
        <v>35</v>
      </c>
      <c r="H2" s="7" t="s">
        <v>36</v>
      </c>
      <c r="I2" s="10" t="s">
        <v>38</v>
      </c>
      <c r="J2" s="6" t="s">
        <v>25</v>
      </c>
      <c r="K2" s="11" t="s">
        <v>39</v>
      </c>
      <c r="L2" s="8"/>
      <c r="M2" s="6" t="s">
        <v>21</v>
      </c>
      <c r="N2" s="6" t="s">
        <v>37</v>
      </c>
      <c r="O2" s="6" t="s">
        <v>22</v>
      </c>
      <c r="P2" s="6" t="s">
        <v>23</v>
      </c>
      <c r="Q2" s="6" t="s">
        <v>24</v>
      </c>
      <c r="R2" s="6" t="s">
        <v>40</v>
      </c>
      <c r="S2" s="6" t="s">
        <v>35</v>
      </c>
      <c r="T2" s="7" t="s">
        <v>36</v>
      </c>
      <c r="U2" s="10" t="s">
        <v>38</v>
      </c>
      <c r="V2" s="6" t="s">
        <v>25</v>
      </c>
      <c r="W2" s="11" t="s">
        <v>39</v>
      </c>
    </row>
    <row r="3" spans="1:23" x14ac:dyDescent="0.2">
      <c r="A3" s="22" t="s">
        <v>26</v>
      </c>
      <c r="B3" s="25">
        <v>0</v>
      </c>
      <c r="C3" s="22" t="s">
        <v>27</v>
      </c>
      <c r="D3" s="9" t="s">
        <v>28</v>
      </c>
      <c r="E3" s="9">
        <v>0.4</v>
      </c>
      <c r="F3" s="22">
        <v>0</v>
      </c>
      <c r="G3" s="25">
        <f xml:space="preserve"> 0.5*B3</f>
        <v>0</v>
      </c>
      <c r="H3" s="9">
        <f xml:space="preserve"> E3*($F$3 +$G$3)</f>
        <v>0</v>
      </c>
      <c r="I3" s="25">
        <f xml:space="preserve"> H3+H4</f>
        <v>0</v>
      </c>
      <c r="J3" s="25">
        <f xml:space="preserve"> MAX(I3:I8)</f>
        <v>0</v>
      </c>
      <c r="K3" s="19"/>
      <c r="L3" s="8"/>
      <c r="M3" s="22" t="s">
        <v>26</v>
      </c>
      <c r="N3" s="25">
        <v>3.2</v>
      </c>
      <c r="O3" s="22" t="s">
        <v>27</v>
      </c>
      <c r="P3" s="18" t="s">
        <v>28</v>
      </c>
      <c r="Q3" s="18">
        <v>0.4</v>
      </c>
      <c r="R3" s="15">
        <v>4</v>
      </c>
      <c r="S3" s="22">
        <f xml:space="preserve"> 0.5*N3</f>
        <v>1.6</v>
      </c>
      <c r="T3" s="18">
        <f xml:space="preserve"> Q3*(R3 +$S$3)</f>
        <v>2.2399999999999998</v>
      </c>
      <c r="U3" s="25">
        <f xml:space="preserve"> T3+T4</f>
        <v>4.4000000000000004</v>
      </c>
      <c r="V3" s="25">
        <f xml:space="preserve"> MAX(U3:U8)</f>
        <v>4.8</v>
      </c>
      <c r="W3" s="19" t="s">
        <v>30</v>
      </c>
    </row>
    <row r="4" spans="1:23" x14ac:dyDescent="0.2">
      <c r="A4" s="24"/>
      <c r="B4" s="25"/>
      <c r="C4" s="23"/>
      <c r="D4" s="9" t="s">
        <v>29</v>
      </c>
      <c r="E4" s="9">
        <v>0.6</v>
      </c>
      <c r="F4" s="24"/>
      <c r="G4" s="25"/>
      <c r="H4" s="9">
        <f t="shared" ref="H4:H8" si="0" xml:space="preserve"> E4*($F$3 +$G$3)</f>
        <v>0</v>
      </c>
      <c r="I4" s="25"/>
      <c r="J4" s="25"/>
      <c r="K4" s="20"/>
      <c r="L4" s="8"/>
      <c r="M4" s="24"/>
      <c r="N4" s="25"/>
      <c r="O4" s="23"/>
      <c r="P4" s="18" t="s">
        <v>29</v>
      </c>
      <c r="Q4" s="18">
        <v>0.6</v>
      </c>
      <c r="R4" s="16">
        <v>2</v>
      </c>
      <c r="S4" s="24"/>
      <c r="T4" s="18">
        <f t="shared" ref="T4:T7" si="1" xml:space="preserve"> Q4*(R4 +$S$3)</f>
        <v>2.16</v>
      </c>
      <c r="U4" s="25"/>
      <c r="V4" s="25"/>
      <c r="W4" s="20"/>
    </row>
    <row r="5" spans="1:23" x14ac:dyDescent="0.2">
      <c r="A5" s="24"/>
      <c r="B5" s="25"/>
      <c r="C5" s="22" t="s">
        <v>30</v>
      </c>
      <c r="D5" s="9" t="s">
        <v>28</v>
      </c>
      <c r="E5" s="9">
        <v>0.6</v>
      </c>
      <c r="F5" s="24"/>
      <c r="G5" s="25"/>
      <c r="H5" s="9">
        <f t="shared" si="0"/>
        <v>0</v>
      </c>
      <c r="I5" s="25">
        <f xml:space="preserve"> H5+H6</f>
        <v>0</v>
      </c>
      <c r="J5" s="25"/>
      <c r="K5" s="20"/>
      <c r="L5" s="8"/>
      <c r="M5" s="24"/>
      <c r="N5" s="25"/>
      <c r="O5" s="22" t="s">
        <v>30</v>
      </c>
      <c r="P5" s="18" t="s">
        <v>28</v>
      </c>
      <c r="Q5" s="18">
        <v>0.6</v>
      </c>
      <c r="R5" s="16">
        <v>4</v>
      </c>
      <c r="S5" s="24"/>
      <c r="T5" s="18">
        <f t="shared" si="1"/>
        <v>3.36</v>
      </c>
      <c r="U5" s="25">
        <f xml:space="preserve"> T5+T6</f>
        <v>4.8</v>
      </c>
      <c r="V5" s="25"/>
      <c r="W5" s="20"/>
    </row>
    <row r="6" spans="1:23" x14ac:dyDescent="0.2">
      <c r="A6" s="24"/>
      <c r="B6" s="25"/>
      <c r="C6" s="23"/>
      <c r="D6" s="9" t="s">
        <v>29</v>
      </c>
      <c r="E6" s="9">
        <v>0.4</v>
      </c>
      <c r="F6" s="24"/>
      <c r="G6" s="25"/>
      <c r="H6" s="9">
        <f t="shared" si="0"/>
        <v>0</v>
      </c>
      <c r="I6" s="25"/>
      <c r="J6" s="25"/>
      <c r="K6" s="20"/>
      <c r="L6" s="8"/>
      <c r="M6" s="24"/>
      <c r="N6" s="25"/>
      <c r="O6" s="23"/>
      <c r="P6" s="18" t="s">
        <v>29</v>
      </c>
      <c r="Q6" s="18">
        <v>0.4</v>
      </c>
      <c r="R6" s="16">
        <v>2</v>
      </c>
      <c r="S6" s="24"/>
      <c r="T6" s="18">
        <f t="shared" si="1"/>
        <v>1.4400000000000002</v>
      </c>
      <c r="U6" s="25"/>
      <c r="V6" s="25"/>
      <c r="W6" s="20"/>
    </row>
    <row r="7" spans="1:23" x14ac:dyDescent="0.2">
      <c r="A7" s="24"/>
      <c r="B7" s="25"/>
      <c r="C7" s="22" t="s">
        <v>31</v>
      </c>
      <c r="D7" s="9" t="s">
        <v>26</v>
      </c>
      <c r="E7" s="9">
        <v>0.75</v>
      </c>
      <c r="F7" s="24"/>
      <c r="G7" s="25"/>
      <c r="H7" s="9">
        <f t="shared" si="0"/>
        <v>0</v>
      </c>
      <c r="I7" s="25">
        <f t="shared" ref="I7" si="2" xml:space="preserve"> H7+H8</f>
        <v>0</v>
      </c>
      <c r="J7" s="25"/>
      <c r="K7" s="20"/>
      <c r="L7" s="8"/>
      <c r="M7" s="24"/>
      <c r="N7" s="25"/>
      <c r="O7" s="22" t="s">
        <v>31</v>
      </c>
      <c r="P7" s="18" t="s">
        <v>26</v>
      </c>
      <c r="Q7" s="18">
        <v>0.75</v>
      </c>
      <c r="R7" s="16">
        <v>0</v>
      </c>
      <c r="S7" s="24"/>
      <c r="T7" s="18">
        <f t="shared" si="1"/>
        <v>1.2000000000000002</v>
      </c>
      <c r="U7" s="25">
        <f t="shared" ref="U7" si="3" xml:space="preserve"> T7+T8</f>
        <v>-10.899999999999999</v>
      </c>
      <c r="V7" s="25"/>
      <c r="W7" s="20"/>
    </row>
    <row r="8" spans="1:23" x14ac:dyDescent="0.2">
      <c r="A8" s="23"/>
      <c r="B8" s="25"/>
      <c r="C8" s="23"/>
      <c r="D8" s="9" t="s">
        <v>32</v>
      </c>
      <c r="E8" s="9">
        <v>0.25</v>
      </c>
      <c r="F8" s="23"/>
      <c r="G8" s="25"/>
      <c r="H8" s="9">
        <f t="shared" si="0"/>
        <v>0</v>
      </c>
      <c r="I8" s="25"/>
      <c r="J8" s="25"/>
      <c r="K8" s="21"/>
      <c r="L8" s="8"/>
      <c r="M8" s="23"/>
      <c r="N8" s="25"/>
      <c r="O8" s="23"/>
      <c r="P8" s="18" t="s">
        <v>32</v>
      </c>
      <c r="Q8" s="18">
        <v>0.25</v>
      </c>
      <c r="R8" s="17">
        <v>-50</v>
      </c>
      <c r="S8" s="23"/>
      <c r="T8" s="18">
        <f xml:space="preserve"> Q8*(R8 +$S$3)</f>
        <v>-12.1</v>
      </c>
      <c r="U8" s="25"/>
      <c r="V8" s="25"/>
      <c r="W8" s="21"/>
    </row>
    <row r="9" spans="1:23" x14ac:dyDescent="0.2">
      <c r="A9" s="22" t="s">
        <v>28</v>
      </c>
      <c r="B9" s="25">
        <v>4</v>
      </c>
      <c r="C9" s="22" t="s">
        <v>27</v>
      </c>
      <c r="D9" s="9" t="s">
        <v>26</v>
      </c>
      <c r="E9" s="9">
        <v>0.4</v>
      </c>
      <c r="F9" s="22">
        <v>4</v>
      </c>
      <c r="G9" s="25">
        <f t="shared" ref="G9:G27" si="4" xml:space="preserve"> 0.5*B9</f>
        <v>2</v>
      </c>
      <c r="H9" s="9">
        <f xml:space="preserve"> E9*($F$9 +$G$9)</f>
        <v>2.4000000000000004</v>
      </c>
      <c r="I9" s="25">
        <f t="shared" ref="I9" si="5" xml:space="preserve"> H9+H10</f>
        <v>6</v>
      </c>
      <c r="J9" s="25">
        <f xml:space="preserve"> MAX(I9:I14)</f>
        <v>6</v>
      </c>
      <c r="K9" s="19"/>
      <c r="L9" s="8"/>
      <c r="M9" s="22" t="s">
        <v>28</v>
      </c>
      <c r="N9" s="25">
        <v>6</v>
      </c>
      <c r="O9" s="22" t="s">
        <v>27</v>
      </c>
      <c r="P9" s="18" t="s">
        <v>26</v>
      </c>
      <c r="Q9" s="18">
        <v>0.4</v>
      </c>
      <c r="R9" s="15">
        <v>0</v>
      </c>
      <c r="S9" s="22">
        <f t="shared" ref="S9" si="6" xml:space="preserve"> 0.5*N9</f>
        <v>3</v>
      </c>
      <c r="T9" s="18">
        <f xml:space="preserve"> Q9*(R9 +$S$9)</f>
        <v>1.2000000000000002</v>
      </c>
      <c r="U9" s="25">
        <f t="shared" ref="U9" si="7" xml:space="preserve"> T9+T10</f>
        <v>9</v>
      </c>
      <c r="V9" s="25">
        <f xml:space="preserve"> MAX(U9:U14)</f>
        <v>9</v>
      </c>
      <c r="W9" s="19" t="s">
        <v>27</v>
      </c>
    </row>
    <row r="10" spans="1:23" x14ac:dyDescent="0.2">
      <c r="A10" s="24"/>
      <c r="B10" s="25"/>
      <c r="C10" s="23"/>
      <c r="D10" s="9" t="s">
        <v>33</v>
      </c>
      <c r="E10" s="9">
        <v>0.6</v>
      </c>
      <c r="F10" s="24"/>
      <c r="G10" s="25"/>
      <c r="H10" s="9">
        <f t="shared" ref="H10:H14" si="8" xml:space="preserve"> E10*($F$9 +$G$9)</f>
        <v>3.5999999999999996</v>
      </c>
      <c r="I10" s="25"/>
      <c r="J10" s="25"/>
      <c r="K10" s="20"/>
      <c r="L10" s="8"/>
      <c r="M10" s="24"/>
      <c r="N10" s="25"/>
      <c r="O10" s="23"/>
      <c r="P10" s="18" t="s">
        <v>33</v>
      </c>
      <c r="Q10" s="18">
        <v>0.6</v>
      </c>
      <c r="R10" s="16">
        <v>10</v>
      </c>
      <c r="S10" s="24"/>
      <c r="T10" s="18">
        <f t="shared" ref="T10:T14" si="9" xml:space="preserve"> Q10*(R10 +$S$9)</f>
        <v>7.8</v>
      </c>
      <c r="U10" s="25"/>
      <c r="V10" s="25"/>
      <c r="W10" s="20"/>
    </row>
    <row r="11" spans="1:23" x14ac:dyDescent="0.2">
      <c r="A11" s="24"/>
      <c r="B11" s="25"/>
      <c r="C11" s="22" t="s">
        <v>30</v>
      </c>
      <c r="D11" s="9" t="s">
        <v>26</v>
      </c>
      <c r="E11" s="9">
        <v>0.6</v>
      </c>
      <c r="F11" s="24"/>
      <c r="G11" s="25"/>
      <c r="H11" s="9">
        <f t="shared" si="8"/>
        <v>3.5999999999999996</v>
      </c>
      <c r="I11" s="25">
        <f t="shared" ref="I11" si="10" xml:space="preserve"> H11+H12</f>
        <v>6</v>
      </c>
      <c r="J11" s="25"/>
      <c r="K11" s="20"/>
      <c r="L11" s="8"/>
      <c r="M11" s="24"/>
      <c r="N11" s="25"/>
      <c r="O11" s="22" t="s">
        <v>30</v>
      </c>
      <c r="P11" s="18" t="s">
        <v>26</v>
      </c>
      <c r="Q11" s="18">
        <v>0.6</v>
      </c>
      <c r="R11" s="16">
        <v>0</v>
      </c>
      <c r="S11" s="24"/>
      <c r="T11" s="18">
        <f t="shared" si="9"/>
        <v>1.7999999999999998</v>
      </c>
      <c r="U11" s="25">
        <f t="shared" ref="U11" si="11" xml:space="preserve"> T11+T12</f>
        <v>7</v>
      </c>
      <c r="V11" s="25"/>
      <c r="W11" s="20"/>
    </row>
    <row r="12" spans="1:23" x14ac:dyDescent="0.2">
      <c r="A12" s="24"/>
      <c r="B12" s="25"/>
      <c r="C12" s="23"/>
      <c r="D12" s="9" t="s">
        <v>33</v>
      </c>
      <c r="E12" s="9">
        <v>0.4</v>
      </c>
      <c r="F12" s="24"/>
      <c r="G12" s="25"/>
      <c r="H12" s="9">
        <f t="shared" si="8"/>
        <v>2.4000000000000004</v>
      </c>
      <c r="I12" s="25"/>
      <c r="J12" s="25"/>
      <c r="K12" s="20"/>
      <c r="L12" s="8"/>
      <c r="M12" s="24"/>
      <c r="N12" s="25"/>
      <c r="O12" s="23"/>
      <c r="P12" s="18" t="s">
        <v>33</v>
      </c>
      <c r="Q12" s="18">
        <v>0.4</v>
      </c>
      <c r="R12" s="16">
        <v>10</v>
      </c>
      <c r="S12" s="24"/>
      <c r="T12" s="18">
        <f t="shared" si="9"/>
        <v>5.2</v>
      </c>
      <c r="U12" s="25"/>
      <c r="V12" s="25"/>
      <c r="W12" s="20"/>
    </row>
    <row r="13" spans="1:23" x14ac:dyDescent="0.2">
      <c r="A13" s="24"/>
      <c r="B13" s="25"/>
      <c r="C13" s="22" t="s">
        <v>31</v>
      </c>
      <c r="D13" s="9" t="s">
        <v>28</v>
      </c>
      <c r="E13" s="9">
        <v>0.75</v>
      </c>
      <c r="F13" s="24"/>
      <c r="G13" s="25"/>
      <c r="H13" s="9">
        <f t="shared" si="8"/>
        <v>4.5</v>
      </c>
      <c r="I13" s="25">
        <f t="shared" ref="I13" si="12" xml:space="preserve"> H13+H14</f>
        <v>6</v>
      </c>
      <c r="J13" s="25"/>
      <c r="K13" s="20"/>
      <c r="L13" s="8"/>
      <c r="M13" s="24"/>
      <c r="N13" s="25"/>
      <c r="O13" s="22" t="s">
        <v>31</v>
      </c>
      <c r="P13" s="18" t="s">
        <v>28</v>
      </c>
      <c r="Q13" s="18">
        <v>0.75</v>
      </c>
      <c r="R13" s="16">
        <v>4</v>
      </c>
      <c r="S13" s="24"/>
      <c r="T13" s="18">
        <f t="shared" si="9"/>
        <v>5.25</v>
      </c>
      <c r="U13" s="25">
        <f t="shared" ref="U13" si="13" xml:space="preserve"> T13+T14</f>
        <v>-6.5</v>
      </c>
      <c r="V13" s="25"/>
      <c r="W13" s="20"/>
    </row>
    <row r="14" spans="1:23" x14ac:dyDescent="0.2">
      <c r="A14" s="23"/>
      <c r="B14" s="25"/>
      <c r="C14" s="23"/>
      <c r="D14" s="9" t="s">
        <v>32</v>
      </c>
      <c r="E14" s="9">
        <v>0.25</v>
      </c>
      <c r="F14" s="23"/>
      <c r="G14" s="25"/>
      <c r="H14" s="9">
        <f t="shared" si="8"/>
        <v>1.5</v>
      </c>
      <c r="I14" s="25"/>
      <c r="J14" s="25"/>
      <c r="K14" s="21"/>
      <c r="L14" s="8"/>
      <c r="M14" s="23"/>
      <c r="N14" s="25"/>
      <c r="O14" s="23"/>
      <c r="P14" s="18" t="s">
        <v>32</v>
      </c>
      <c r="Q14" s="18">
        <v>0.25</v>
      </c>
      <c r="R14" s="17">
        <v>-50</v>
      </c>
      <c r="S14" s="23"/>
      <c r="T14" s="18">
        <f t="shared" si="9"/>
        <v>-11.75</v>
      </c>
      <c r="U14" s="25"/>
      <c r="V14" s="25"/>
      <c r="W14" s="21"/>
    </row>
    <row r="15" spans="1:23" x14ac:dyDescent="0.2">
      <c r="A15" s="22" t="s">
        <v>33</v>
      </c>
      <c r="B15" s="25">
        <v>10</v>
      </c>
      <c r="C15" s="22" t="s">
        <v>27</v>
      </c>
      <c r="D15" s="9" t="s">
        <v>28</v>
      </c>
      <c r="E15" s="9">
        <v>0.6</v>
      </c>
      <c r="F15" s="22">
        <v>10</v>
      </c>
      <c r="G15" s="25">
        <f t="shared" si="4"/>
        <v>5</v>
      </c>
      <c r="H15" s="9">
        <f xml:space="preserve"> E15*($F$15 +$G$15)</f>
        <v>9</v>
      </c>
      <c r="I15" s="25">
        <f t="shared" ref="I15" si="14" xml:space="preserve"> H15+H16</f>
        <v>15</v>
      </c>
      <c r="J15" s="25">
        <f xml:space="preserve"> MAX(I15:I20)</f>
        <v>15</v>
      </c>
      <c r="K15" s="19"/>
      <c r="L15" s="8"/>
      <c r="M15" s="22" t="s">
        <v>33</v>
      </c>
      <c r="N15" s="25">
        <v>3.2</v>
      </c>
      <c r="O15" s="22" t="s">
        <v>27</v>
      </c>
      <c r="P15" s="18" t="s">
        <v>28</v>
      </c>
      <c r="Q15" s="18">
        <v>0.6</v>
      </c>
      <c r="R15" s="15">
        <v>4</v>
      </c>
      <c r="S15" s="22">
        <f t="shared" ref="S15" si="15" xml:space="preserve"> 0.5*N15</f>
        <v>1.6</v>
      </c>
      <c r="T15" s="18">
        <f xml:space="preserve"> Q15*(R15 +$S$15)</f>
        <v>3.36</v>
      </c>
      <c r="U15" s="25">
        <f t="shared" ref="U15" si="16" xml:space="preserve"> T15+T16</f>
        <v>4.8</v>
      </c>
      <c r="V15" s="25">
        <f xml:space="preserve"> MAX(U15:U20)</f>
        <v>4.8</v>
      </c>
      <c r="W15" s="19" t="s">
        <v>27</v>
      </c>
    </row>
    <row r="16" spans="1:23" x14ac:dyDescent="0.2">
      <c r="A16" s="24"/>
      <c r="B16" s="25"/>
      <c r="C16" s="23"/>
      <c r="D16" s="9" t="s">
        <v>29</v>
      </c>
      <c r="E16" s="9">
        <v>0.4</v>
      </c>
      <c r="F16" s="24"/>
      <c r="G16" s="25"/>
      <c r="H16" s="9">
        <f t="shared" ref="H16:H20" si="17" xml:space="preserve"> E16*($F$15 +$G$15)</f>
        <v>6</v>
      </c>
      <c r="I16" s="25"/>
      <c r="J16" s="25"/>
      <c r="K16" s="20"/>
      <c r="L16" s="8"/>
      <c r="M16" s="24"/>
      <c r="N16" s="25"/>
      <c r="O16" s="23"/>
      <c r="P16" s="18" t="s">
        <v>29</v>
      </c>
      <c r="Q16" s="18">
        <v>0.4</v>
      </c>
      <c r="R16" s="16">
        <v>2</v>
      </c>
      <c r="S16" s="24"/>
      <c r="T16" s="18">
        <f t="shared" ref="T16:T20" si="18" xml:space="preserve"> Q16*(R16 +$S$15)</f>
        <v>1.4400000000000002</v>
      </c>
      <c r="U16" s="25"/>
      <c r="V16" s="25"/>
      <c r="W16" s="20"/>
    </row>
    <row r="17" spans="1:23" x14ac:dyDescent="0.2">
      <c r="A17" s="24"/>
      <c r="B17" s="25"/>
      <c r="C17" s="22" t="s">
        <v>30</v>
      </c>
      <c r="D17" s="9" t="s">
        <v>28</v>
      </c>
      <c r="E17" s="9">
        <v>0.4</v>
      </c>
      <c r="F17" s="24"/>
      <c r="G17" s="25"/>
      <c r="H17" s="9">
        <f t="shared" si="17"/>
        <v>6</v>
      </c>
      <c r="I17" s="25">
        <f t="shared" ref="I17" si="19" xml:space="preserve"> H17+H18</f>
        <v>15</v>
      </c>
      <c r="J17" s="25"/>
      <c r="K17" s="20"/>
      <c r="L17" s="8"/>
      <c r="M17" s="24"/>
      <c r="N17" s="25"/>
      <c r="O17" s="22" t="s">
        <v>30</v>
      </c>
      <c r="P17" s="18" t="s">
        <v>28</v>
      </c>
      <c r="Q17" s="18">
        <v>0.4</v>
      </c>
      <c r="R17" s="16">
        <v>4</v>
      </c>
      <c r="S17" s="24"/>
      <c r="T17" s="18">
        <f t="shared" si="18"/>
        <v>2.2399999999999998</v>
      </c>
      <c r="U17" s="25">
        <f t="shared" ref="U17" si="20" xml:space="preserve"> T17+T18</f>
        <v>4.4000000000000004</v>
      </c>
      <c r="V17" s="25"/>
      <c r="W17" s="20"/>
    </row>
    <row r="18" spans="1:23" x14ac:dyDescent="0.2">
      <c r="A18" s="24"/>
      <c r="B18" s="25"/>
      <c r="C18" s="23"/>
      <c r="D18" s="9" t="s">
        <v>29</v>
      </c>
      <c r="E18" s="9">
        <v>0.6</v>
      </c>
      <c r="F18" s="24"/>
      <c r="G18" s="25"/>
      <c r="H18" s="9">
        <f t="shared" si="17"/>
        <v>9</v>
      </c>
      <c r="I18" s="25"/>
      <c r="J18" s="25"/>
      <c r="K18" s="20"/>
      <c r="L18" s="8"/>
      <c r="M18" s="24"/>
      <c r="N18" s="25"/>
      <c r="O18" s="23"/>
      <c r="P18" s="18" t="s">
        <v>29</v>
      </c>
      <c r="Q18" s="18">
        <v>0.6</v>
      </c>
      <c r="R18" s="16">
        <v>2</v>
      </c>
      <c r="S18" s="24"/>
      <c r="T18" s="18">
        <f t="shared" si="18"/>
        <v>2.16</v>
      </c>
      <c r="U18" s="25"/>
      <c r="V18" s="25"/>
      <c r="W18" s="20"/>
    </row>
    <row r="19" spans="1:23" x14ac:dyDescent="0.2">
      <c r="A19" s="24"/>
      <c r="B19" s="25"/>
      <c r="C19" s="22" t="s">
        <v>31</v>
      </c>
      <c r="D19" s="9" t="s">
        <v>33</v>
      </c>
      <c r="E19" s="9">
        <v>0.75</v>
      </c>
      <c r="F19" s="24"/>
      <c r="G19" s="25"/>
      <c r="H19" s="9">
        <f t="shared" si="17"/>
        <v>11.25</v>
      </c>
      <c r="I19" s="25">
        <f t="shared" ref="I19" si="21" xml:space="preserve"> H19+H20</f>
        <v>15</v>
      </c>
      <c r="J19" s="25"/>
      <c r="K19" s="20"/>
      <c r="L19" s="8"/>
      <c r="M19" s="24"/>
      <c r="N19" s="25"/>
      <c r="O19" s="22" t="s">
        <v>31</v>
      </c>
      <c r="P19" s="18" t="s">
        <v>33</v>
      </c>
      <c r="Q19" s="18">
        <v>0.75</v>
      </c>
      <c r="R19" s="16">
        <v>10</v>
      </c>
      <c r="S19" s="24"/>
      <c r="T19" s="18">
        <f t="shared" si="18"/>
        <v>8.6999999999999993</v>
      </c>
      <c r="U19" s="25">
        <f t="shared" ref="U19" si="22" xml:space="preserve"> T19+T20</f>
        <v>-3.4000000000000004</v>
      </c>
      <c r="V19" s="25"/>
      <c r="W19" s="20"/>
    </row>
    <row r="20" spans="1:23" x14ac:dyDescent="0.2">
      <c r="A20" s="23"/>
      <c r="B20" s="25"/>
      <c r="C20" s="23"/>
      <c r="D20" s="9" t="s">
        <v>32</v>
      </c>
      <c r="E20" s="9">
        <v>0.25</v>
      </c>
      <c r="F20" s="23"/>
      <c r="G20" s="25"/>
      <c r="H20" s="9">
        <f t="shared" si="17"/>
        <v>3.75</v>
      </c>
      <c r="I20" s="25"/>
      <c r="J20" s="25"/>
      <c r="K20" s="21"/>
      <c r="L20" s="8"/>
      <c r="M20" s="23"/>
      <c r="N20" s="25"/>
      <c r="O20" s="23"/>
      <c r="P20" s="18" t="s">
        <v>32</v>
      </c>
      <c r="Q20" s="18">
        <v>0.25</v>
      </c>
      <c r="R20" s="17">
        <v>-50</v>
      </c>
      <c r="S20" s="23"/>
      <c r="T20" s="18">
        <f t="shared" si="18"/>
        <v>-12.1</v>
      </c>
      <c r="U20" s="25"/>
      <c r="V20" s="25"/>
      <c r="W20" s="21"/>
    </row>
    <row r="21" spans="1:23" x14ac:dyDescent="0.2">
      <c r="A21" s="22" t="s">
        <v>29</v>
      </c>
      <c r="B21" s="25">
        <v>2</v>
      </c>
      <c r="C21" s="22" t="s">
        <v>27</v>
      </c>
      <c r="D21" s="9" t="s">
        <v>26</v>
      </c>
      <c r="E21" s="9">
        <v>0.4</v>
      </c>
      <c r="F21" s="22">
        <v>2</v>
      </c>
      <c r="G21" s="25">
        <f t="shared" si="4"/>
        <v>1</v>
      </c>
      <c r="H21" s="9">
        <f xml:space="preserve"> E21*($F$21 +$G$21)</f>
        <v>1.2000000000000002</v>
      </c>
      <c r="I21" s="25">
        <f t="shared" ref="I21" si="23" xml:space="preserve"> H21+H22</f>
        <v>3</v>
      </c>
      <c r="J21" s="25">
        <f xml:space="preserve"> MAX(I21:I26)</f>
        <v>3</v>
      </c>
      <c r="K21" s="19"/>
      <c r="L21" s="8"/>
      <c r="M21" s="22" t="s">
        <v>29</v>
      </c>
      <c r="N21" s="25">
        <v>6</v>
      </c>
      <c r="O21" s="22" t="s">
        <v>27</v>
      </c>
      <c r="P21" s="18" t="s">
        <v>26</v>
      </c>
      <c r="Q21" s="18">
        <v>0.4</v>
      </c>
      <c r="R21" s="15">
        <v>0</v>
      </c>
      <c r="S21" s="22">
        <f t="shared" ref="S21" si="24" xml:space="preserve"> 0.5*N21</f>
        <v>3</v>
      </c>
      <c r="T21" s="18">
        <f xml:space="preserve"> Q21*(R21 +$S$21)</f>
        <v>1.2000000000000002</v>
      </c>
      <c r="U21" s="25">
        <f t="shared" ref="U21" si="25" xml:space="preserve"> T21+T22</f>
        <v>9</v>
      </c>
      <c r="V21" s="25">
        <f xml:space="preserve"> MAX(U21:U26)</f>
        <v>9</v>
      </c>
      <c r="W21" s="19" t="s">
        <v>27</v>
      </c>
    </row>
    <row r="22" spans="1:23" x14ac:dyDescent="0.2">
      <c r="A22" s="24"/>
      <c r="B22" s="25"/>
      <c r="C22" s="23"/>
      <c r="D22" s="9" t="s">
        <v>33</v>
      </c>
      <c r="E22" s="9">
        <v>0.6</v>
      </c>
      <c r="F22" s="24"/>
      <c r="G22" s="25"/>
      <c r="H22" s="9">
        <f t="shared" ref="H22:H26" si="26" xml:space="preserve"> E22*($F$21 +$G$21)</f>
        <v>1.7999999999999998</v>
      </c>
      <c r="I22" s="25"/>
      <c r="J22" s="25"/>
      <c r="K22" s="20"/>
      <c r="L22" s="8"/>
      <c r="M22" s="24"/>
      <c r="N22" s="25"/>
      <c r="O22" s="23"/>
      <c r="P22" s="18" t="s">
        <v>33</v>
      </c>
      <c r="Q22" s="18">
        <v>0.6</v>
      </c>
      <c r="R22" s="16">
        <v>10</v>
      </c>
      <c r="S22" s="24"/>
      <c r="T22" s="18">
        <f t="shared" ref="T22:T26" si="27" xml:space="preserve"> Q22*(R22 +$S$21)</f>
        <v>7.8</v>
      </c>
      <c r="U22" s="25"/>
      <c r="V22" s="25"/>
      <c r="W22" s="20"/>
    </row>
    <row r="23" spans="1:23" x14ac:dyDescent="0.2">
      <c r="A23" s="24"/>
      <c r="B23" s="25"/>
      <c r="C23" s="22" t="s">
        <v>30</v>
      </c>
      <c r="D23" s="9" t="s">
        <v>26</v>
      </c>
      <c r="E23" s="9">
        <v>0.6</v>
      </c>
      <c r="F23" s="24"/>
      <c r="G23" s="25"/>
      <c r="H23" s="9">
        <f t="shared" si="26"/>
        <v>1.7999999999999998</v>
      </c>
      <c r="I23" s="25">
        <f t="shared" ref="I23" si="28" xml:space="preserve"> H23+H24</f>
        <v>3</v>
      </c>
      <c r="J23" s="25"/>
      <c r="K23" s="20"/>
      <c r="L23" s="8"/>
      <c r="M23" s="24"/>
      <c r="N23" s="25"/>
      <c r="O23" s="22" t="s">
        <v>30</v>
      </c>
      <c r="P23" s="18" t="s">
        <v>26</v>
      </c>
      <c r="Q23" s="18">
        <v>0.6</v>
      </c>
      <c r="R23" s="16">
        <v>0</v>
      </c>
      <c r="S23" s="24"/>
      <c r="T23" s="18">
        <f t="shared" si="27"/>
        <v>1.7999999999999998</v>
      </c>
      <c r="U23" s="25">
        <f t="shared" ref="U23" si="29" xml:space="preserve"> T23+T24</f>
        <v>7</v>
      </c>
      <c r="V23" s="25"/>
      <c r="W23" s="20"/>
    </row>
    <row r="24" spans="1:23" x14ac:dyDescent="0.2">
      <c r="A24" s="24"/>
      <c r="B24" s="25"/>
      <c r="C24" s="23"/>
      <c r="D24" s="9" t="s">
        <v>33</v>
      </c>
      <c r="E24" s="9">
        <v>0.4</v>
      </c>
      <c r="F24" s="24"/>
      <c r="G24" s="25"/>
      <c r="H24" s="9">
        <f t="shared" si="26"/>
        <v>1.2000000000000002</v>
      </c>
      <c r="I24" s="25"/>
      <c r="J24" s="25"/>
      <c r="K24" s="20"/>
      <c r="L24" s="8"/>
      <c r="M24" s="24"/>
      <c r="N24" s="25"/>
      <c r="O24" s="23"/>
      <c r="P24" s="18" t="s">
        <v>33</v>
      </c>
      <c r="Q24" s="18">
        <v>0.4</v>
      </c>
      <c r="R24" s="16">
        <v>10</v>
      </c>
      <c r="S24" s="24"/>
      <c r="T24" s="18">
        <f t="shared" si="27"/>
        <v>5.2</v>
      </c>
      <c r="U24" s="25"/>
      <c r="V24" s="25"/>
      <c r="W24" s="20"/>
    </row>
    <row r="25" spans="1:23" x14ac:dyDescent="0.2">
      <c r="A25" s="24"/>
      <c r="B25" s="25"/>
      <c r="C25" s="22" t="s">
        <v>31</v>
      </c>
      <c r="D25" s="9" t="s">
        <v>29</v>
      </c>
      <c r="E25" s="9">
        <v>0.75</v>
      </c>
      <c r="F25" s="24"/>
      <c r="G25" s="25"/>
      <c r="H25" s="9">
        <f t="shared" si="26"/>
        <v>2.25</v>
      </c>
      <c r="I25" s="25">
        <f t="shared" ref="I25" si="30" xml:space="preserve"> H25+H26</f>
        <v>3</v>
      </c>
      <c r="J25" s="25"/>
      <c r="K25" s="20"/>
      <c r="L25" s="8"/>
      <c r="M25" s="24"/>
      <c r="N25" s="25"/>
      <c r="O25" s="22" t="s">
        <v>31</v>
      </c>
      <c r="P25" s="18" t="s">
        <v>29</v>
      </c>
      <c r="Q25" s="18">
        <v>0.75</v>
      </c>
      <c r="R25" s="16">
        <v>2</v>
      </c>
      <c r="S25" s="24"/>
      <c r="T25" s="18">
        <f t="shared" si="27"/>
        <v>3.75</v>
      </c>
      <c r="U25" s="25">
        <f t="shared" ref="U25" si="31" xml:space="preserve"> T25+T26</f>
        <v>-8</v>
      </c>
      <c r="V25" s="25"/>
      <c r="W25" s="20"/>
    </row>
    <row r="26" spans="1:23" x14ac:dyDescent="0.2">
      <c r="A26" s="23"/>
      <c r="B26" s="25"/>
      <c r="C26" s="23"/>
      <c r="D26" s="9" t="s">
        <v>32</v>
      </c>
      <c r="E26" s="9">
        <v>0.25</v>
      </c>
      <c r="F26" s="23"/>
      <c r="G26" s="25"/>
      <c r="H26" s="9">
        <f t="shared" si="26"/>
        <v>0.75</v>
      </c>
      <c r="I26" s="25"/>
      <c r="J26" s="25"/>
      <c r="K26" s="21"/>
      <c r="L26" s="8"/>
      <c r="M26" s="23"/>
      <c r="N26" s="25"/>
      <c r="O26" s="23"/>
      <c r="P26" s="18" t="s">
        <v>32</v>
      </c>
      <c r="Q26" s="18">
        <v>0.25</v>
      </c>
      <c r="R26" s="17">
        <v>-50</v>
      </c>
      <c r="S26" s="23"/>
      <c r="T26" s="18">
        <f t="shared" si="27"/>
        <v>-11.75</v>
      </c>
      <c r="U26" s="25"/>
      <c r="V26" s="25"/>
      <c r="W26" s="21"/>
    </row>
    <row r="27" spans="1:23" x14ac:dyDescent="0.2">
      <c r="A27" s="22" t="s">
        <v>32</v>
      </c>
      <c r="B27" s="25">
        <v>-50</v>
      </c>
      <c r="C27" s="9" t="s">
        <v>27</v>
      </c>
      <c r="D27" s="9" t="s">
        <v>34</v>
      </c>
      <c r="E27" s="9">
        <v>1</v>
      </c>
      <c r="F27" s="22">
        <v>-50</v>
      </c>
      <c r="G27" s="25">
        <f t="shared" si="4"/>
        <v>-25</v>
      </c>
      <c r="H27" s="9">
        <f xml:space="preserve"> E27*($F$27 +$G$27)</f>
        <v>-75</v>
      </c>
      <c r="I27" s="9">
        <f xml:space="preserve"> H27</f>
        <v>-75</v>
      </c>
      <c r="J27" s="25">
        <f xml:space="preserve"> MAX(I27:I29)</f>
        <v>-75</v>
      </c>
      <c r="K27" s="19"/>
      <c r="L27" s="8"/>
      <c r="M27" s="22" t="s">
        <v>32</v>
      </c>
      <c r="N27" s="25"/>
      <c r="O27" s="18" t="s">
        <v>27</v>
      </c>
      <c r="P27" s="18" t="s">
        <v>34</v>
      </c>
      <c r="Q27" s="18">
        <v>1</v>
      </c>
      <c r="R27" s="15">
        <v>0</v>
      </c>
      <c r="S27" s="22">
        <f t="shared" ref="S27" si="32" xml:space="preserve"> 0.5*N27</f>
        <v>0</v>
      </c>
      <c r="T27" s="18">
        <f xml:space="preserve"> Q27*(R27 +$S$27)</f>
        <v>0</v>
      </c>
      <c r="U27" s="18">
        <f xml:space="preserve"> T27</f>
        <v>0</v>
      </c>
      <c r="V27" s="25">
        <f xml:space="preserve"> MAX(U27:U29)</f>
        <v>0</v>
      </c>
      <c r="W27" s="19" t="s">
        <v>42</v>
      </c>
    </row>
    <row r="28" spans="1:23" x14ac:dyDescent="0.2">
      <c r="A28" s="24"/>
      <c r="B28" s="25"/>
      <c r="C28" s="9" t="s">
        <v>30</v>
      </c>
      <c r="D28" s="9" t="s">
        <v>34</v>
      </c>
      <c r="E28" s="9">
        <v>1</v>
      </c>
      <c r="F28" s="24"/>
      <c r="G28" s="25"/>
      <c r="H28" s="9">
        <f t="shared" ref="H28:H29" si="33" xml:space="preserve"> E28*($F$27 +$G$27)</f>
        <v>-75</v>
      </c>
      <c r="I28" s="9">
        <f t="shared" ref="I28:I32" si="34" xml:space="preserve"> H28</f>
        <v>-75</v>
      </c>
      <c r="J28" s="25"/>
      <c r="K28" s="20"/>
      <c r="L28" s="8"/>
      <c r="M28" s="24"/>
      <c r="N28" s="25"/>
      <c r="O28" s="18" t="s">
        <v>30</v>
      </c>
      <c r="P28" s="18" t="s">
        <v>34</v>
      </c>
      <c r="Q28" s="18">
        <v>1</v>
      </c>
      <c r="R28" s="16">
        <v>0</v>
      </c>
      <c r="S28" s="24"/>
      <c r="T28" s="18">
        <f t="shared" ref="T28:T29" si="35" xml:space="preserve"> Q28*(R28 +$S$27)</f>
        <v>0</v>
      </c>
      <c r="U28" s="18">
        <f t="shared" ref="U28:U32" si="36" xml:space="preserve"> T28</f>
        <v>0</v>
      </c>
      <c r="V28" s="25"/>
      <c r="W28" s="20"/>
    </row>
    <row r="29" spans="1:23" x14ac:dyDescent="0.2">
      <c r="A29" s="23"/>
      <c r="B29" s="25"/>
      <c r="C29" s="9" t="s">
        <v>31</v>
      </c>
      <c r="D29" s="9" t="s">
        <v>34</v>
      </c>
      <c r="E29" s="9">
        <v>1</v>
      </c>
      <c r="F29" s="23"/>
      <c r="G29" s="25"/>
      <c r="H29" s="9">
        <f t="shared" si="33"/>
        <v>-75</v>
      </c>
      <c r="I29" s="9">
        <f t="shared" si="34"/>
        <v>-75</v>
      </c>
      <c r="J29" s="25"/>
      <c r="K29" s="21"/>
      <c r="L29" s="8"/>
      <c r="M29" s="23"/>
      <c r="N29" s="25"/>
      <c r="O29" s="18" t="s">
        <v>31</v>
      </c>
      <c r="P29" s="18" t="s">
        <v>34</v>
      </c>
      <c r="Q29" s="18">
        <v>1</v>
      </c>
      <c r="R29" s="17">
        <v>0</v>
      </c>
      <c r="S29" s="23"/>
      <c r="T29" s="18">
        <f t="shared" si="35"/>
        <v>0</v>
      </c>
      <c r="U29" s="18">
        <f t="shared" si="36"/>
        <v>0</v>
      </c>
      <c r="V29" s="25"/>
      <c r="W29" s="21"/>
    </row>
    <row r="30" spans="1:23" x14ac:dyDescent="0.2">
      <c r="A30" s="22" t="s">
        <v>34</v>
      </c>
      <c r="B30" s="25">
        <v>0</v>
      </c>
      <c r="C30" s="9" t="s">
        <v>27</v>
      </c>
      <c r="D30" s="9" t="s">
        <v>34</v>
      </c>
      <c r="E30" s="9">
        <v>1</v>
      </c>
      <c r="F30" s="22">
        <v>0</v>
      </c>
      <c r="G30" s="25">
        <f t="shared" ref="G30" si="37" xml:space="preserve"> 0.5*B30</f>
        <v>0</v>
      </c>
      <c r="H30" s="9">
        <f xml:space="preserve"> E30*($F$30 +$G$30)</f>
        <v>0</v>
      </c>
      <c r="I30" s="9">
        <f t="shared" si="34"/>
        <v>0</v>
      </c>
      <c r="J30" s="25">
        <f xml:space="preserve"> MAX(I30:I32)</f>
        <v>0</v>
      </c>
      <c r="K30" s="19"/>
      <c r="L30" s="8"/>
      <c r="M30" s="22" t="s">
        <v>34</v>
      </c>
      <c r="N30" s="25"/>
      <c r="O30" s="18" t="s">
        <v>27</v>
      </c>
      <c r="P30" s="18" t="s">
        <v>34</v>
      </c>
      <c r="Q30" s="18">
        <v>1</v>
      </c>
      <c r="R30" s="15">
        <v>0</v>
      </c>
      <c r="S30" s="22">
        <f t="shared" ref="S30" si="38" xml:space="preserve"> 0.5*N30</f>
        <v>0</v>
      </c>
      <c r="T30" s="18">
        <f xml:space="preserve"> Q30*(R30 +$S$30)</f>
        <v>0</v>
      </c>
      <c r="U30" s="18">
        <f t="shared" si="36"/>
        <v>0</v>
      </c>
      <c r="V30" s="25">
        <f xml:space="preserve"> MAX(U30:U32)</f>
        <v>0</v>
      </c>
      <c r="W30" s="19" t="s">
        <v>42</v>
      </c>
    </row>
    <row r="31" spans="1:23" x14ac:dyDescent="0.2">
      <c r="A31" s="24"/>
      <c r="B31" s="25"/>
      <c r="C31" s="9" t="s">
        <v>30</v>
      </c>
      <c r="D31" s="9" t="s">
        <v>34</v>
      </c>
      <c r="E31" s="9">
        <v>1</v>
      </c>
      <c r="F31" s="24"/>
      <c r="G31" s="25"/>
      <c r="H31" s="9">
        <f t="shared" ref="H31:H32" si="39" xml:space="preserve"> E31*($F$30 +$G$30)</f>
        <v>0</v>
      </c>
      <c r="I31" s="9">
        <f t="shared" si="34"/>
        <v>0</v>
      </c>
      <c r="J31" s="25"/>
      <c r="K31" s="20"/>
      <c r="L31" s="8"/>
      <c r="M31" s="24"/>
      <c r="N31" s="25"/>
      <c r="O31" s="18" t="s">
        <v>30</v>
      </c>
      <c r="P31" s="18" t="s">
        <v>34</v>
      </c>
      <c r="Q31" s="18">
        <v>1</v>
      </c>
      <c r="R31" s="16">
        <v>0</v>
      </c>
      <c r="S31" s="24"/>
      <c r="T31" s="18">
        <f t="shared" ref="T31:T32" si="40" xml:space="preserve"> Q31*(R31 +$S$30)</f>
        <v>0</v>
      </c>
      <c r="U31" s="18">
        <f t="shared" si="36"/>
        <v>0</v>
      </c>
      <c r="V31" s="25"/>
      <c r="W31" s="20"/>
    </row>
    <row r="32" spans="1:23" x14ac:dyDescent="0.2">
      <c r="A32" s="23"/>
      <c r="B32" s="25"/>
      <c r="C32" s="9" t="s">
        <v>31</v>
      </c>
      <c r="D32" s="9" t="s">
        <v>34</v>
      </c>
      <c r="E32" s="9">
        <v>1</v>
      </c>
      <c r="F32" s="23"/>
      <c r="G32" s="25"/>
      <c r="H32" s="9">
        <f t="shared" si="39"/>
        <v>0</v>
      </c>
      <c r="I32" s="9">
        <f t="shared" si="34"/>
        <v>0</v>
      </c>
      <c r="J32" s="25"/>
      <c r="K32" s="21"/>
      <c r="L32" s="8"/>
      <c r="M32" s="23"/>
      <c r="N32" s="25"/>
      <c r="O32" s="18" t="s">
        <v>31</v>
      </c>
      <c r="P32" s="18" t="s">
        <v>34</v>
      </c>
      <c r="Q32" s="18">
        <v>1</v>
      </c>
      <c r="R32" s="17">
        <v>0</v>
      </c>
      <c r="S32" s="23"/>
      <c r="T32" s="18">
        <f t="shared" si="40"/>
        <v>0</v>
      </c>
      <c r="U32" s="18">
        <f t="shared" si="36"/>
        <v>0</v>
      </c>
      <c r="V32" s="25"/>
      <c r="W32" s="21"/>
    </row>
    <row r="33" spans="1:1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8"/>
      <c r="L33" s="8"/>
      <c r="M33" s="8"/>
      <c r="N33" s="8"/>
      <c r="O33" s="8"/>
      <c r="P33" s="8"/>
    </row>
    <row r="34" spans="1:1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8"/>
      <c r="L34" s="8"/>
      <c r="M34" s="8"/>
      <c r="N34" s="8"/>
      <c r="O34" s="8"/>
      <c r="P34" s="8"/>
    </row>
    <row r="35" spans="1:16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</sheetData>
  <mergeCells count="114">
    <mergeCell ref="M30:M32"/>
    <mergeCell ref="N30:N32"/>
    <mergeCell ref="S30:S32"/>
    <mergeCell ref="V30:V32"/>
    <mergeCell ref="W30:W32"/>
    <mergeCell ref="M27:M29"/>
    <mergeCell ref="N27:N29"/>
    <mergeCell ref="S27:S29"/>
    <mergeCell ref="V27:V29"/>
    <mergeCell ref="W27:W29"/>
    <mergeCell ref="V21:V26"/>
    <mergeCell ref="W21:W26"/>
    <mergeCell ref="O23:O24"/>
    <mergeCell ref="U23:U24"/>
    <mergeCell ref="O25:O26"/>
    <mergeCell ref="U25:U26"/>
    <mergeCell ref="M21:M26"/>
    <mergeCell ref="N21:N26"/>
    <mergeCell ref="O21:O22"/>
    <mergeCell ref="S21:S26"/>
    <mergeCell ref="U21:U22"/>
    <mergeCell ref="V15:V20"/>
    <mergeCell ref="W15:W20"/>
    <mergeCell ref="O17:O18"/>
    <mergeCell ref="U17:U18"/>
    <mergeCell ref="O19:O20"/>
    <mergeCell ref="U19:U20"/>
    <mergeCell ref="M15:M20"/>
    <mergeCell ref="N15:N20"/>
    <mergeCell ref="O15:O16"/>
    <mergeCell ref="S15:S20"/>
    <mergeCell ref="U15:U16"/>
    <mergeCell ref="V9:V14"/>
    <mergeCell ref="W9:W14"/>
    <mergeCell ref="O11:O12"/>
    <mergeCell ref="U11:U12"/>
    <mergeCell ref="O13:O14"/>
    <mergeCell ref="U13:U14"/>
    <mergeCell ref="M9:M14"/>
    <mergeCell ref="N9:N14"/>
    <mergeCell ref="O9:O10"/>
    <mergeCell ref="S9:S14"/>
    <mergeCell ref="U9:U10"/>
    <mergeCell ref="V3:V8"/>
    <mergeCell ref="W3:W8"/>
    <mergeCell ref="O5:O6"/>
    <mergeCell ref="U5:U6"/>
    <mergeCell ref="O7:O8"/>
    <mergeCell ref="U7:U8"/>
    <mergeCell ref="M3:M8"/>
    <mergeCell ref="N3:N8"/>
    <mergeCell ref="O3:O4"/>
    <mergeCell ref="S3:S8"/>
    <mergeCell ref="U3:U4"/>
    <mergeCell ref="A3:A8"/>
    <mergeCell ref="B3:B8"/>
    <mergeCell ref="C3:C4"/>
    <mergeCell ref="F3:F8"/>
    <mergeCell ref="G3:G8"/>
    <mergeCell ref="J3:J8"/>
    <mergeCell ref="K3:K8"/>
    <mergeCell ref="C5:C6"/>
    <mergeCell ref="I5:I6"/>
    <mergeCell ref="C7:C8"/>
    <mergeCell ref="I7:I8"/>
    <mergeCell ref="I3:I4"/>
    <mergeCell ref="A9:A14"/>
    <mergeCell ref="B9:B14"/>
    <mergeCell ref="C9:C10"/>
    <mergeCell ref="F9:F14"/>
    <mergeCell ref="G9:G14"/>
    <mergeCell ref="J9:J14"/>
    <mergeCell ref="K9:K14"/>
    <mergeCell ref="C11:C12"/>
    <mergeCell ref="I11:I12"/>
    <mergeCell ref="C13:C14"/>
    <mergeCell ref="I13:I14"/>
    <mergeCell ref="I9:I10"/>
    <mergeCell ref="A15:A20"/>
    <mergeCell ref="B15:B20"/>
    <mergeCell ref="C15:C16"/>
    <mergeCell ref="F15:F20"/>
    <mergeCell ref="G15:G20"/>
    <mergeCell ref="J15:J20"/>
    <mergeCell ref="K15:K20"/>
    <mergeCell ref="C17:C18"/>
    <mergeCell ref="I17:I18"/>
    <mergeCell ref="C19:C20"/>
    <mergeCell ref="I19:I20"/>
    <mergeCell ref="I15:I16"/>
    <mergeCell ref="A21:A26"/>
    <mergeCell ref="B21:B26"/>
    <mergeCell ref="C21:C22"/>
    <mergeCell ref="F21:F26"/>
    <mergeCell ref="G21:G26"/>
    <mergeCell ref="J21:J26"/>
    <mergeCell ref="K21:K26"/>
    <mergeCell ref="C23:C24"/>
    <mergeCell ref="I23:I24"/>
    <mergeCell ref="C25:C26"/>
    <mergeCell ref="I25:I26"/>
    <mergeCell ref="I21:I22"/>
    <mergeCell ref="K30:K32"/>
    <mergeCell ref="A27:A29"/>
    <mergeCell ref="B27:B29"/>
    <mergeCell ref="F27:F29"/>
    <mergeCell ref="G27:G29"/>
    <mergeCell ref="J27:J29"/>
    <mergeCell ref="K27:K29"/>
    <mergeCell ref="A30:A32"/>
    <mergeCell ref="B30:B32"/>
    <mergeCell ref="F30:F32"/>
    <mergeCell ref="G30:G32"/>
    <mergeCell ref="J30:J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1"/>
  <sheetViews>
    <sheetView showRuler="0" topLeftCell="A19" workbookViewId="0">
      <selection activeCell="M2" sqref="M2:W32"/>
    </sheetView>
  </sheetViews>
  <sheetFormatPr baseColWidth="10" defaultRowHeight="16" x14ac:dyDescent="0.2"/>
  <cols>
    <col min="1" max="1" width="4.83203125" customWidth="1"/>
    <col min="2" max="2" width="6" customWidth="1"/>
    <col min="3" max="3" width="4.5" customWidth="1"/>
    <col min="4" max="4" width="4.83203125" customWidth="1"/>
    <col min="5" max="5" width="7.5" customWidth="1"/>
    <col min="6" max="7" width="5.33203125" customWidth="1"/>
    <col min="8" max="8" width="11.33203125" customWidth="1"/>
    <col min="9" max="9" width="8.83203125" customWidth="1"/>
    <col min="10" max="10" width="9" customWidth="1"/>
    <col min="13" max="13" width="6.83203125" customWidth="1"/>
    <col min="14" max="14" width="7.1640625" customWidth="1"/>
    <col min="15" max="15" width="7" customWidth="1"/>
    <col min="16" max="16" width="6" customWidth="1"/>
    <col min="17" max="17" width="8.1640625" customWidth="1"/>
    <col min="18" max="18" width="6.83203125" customWidth="1"/>
    <col min="19" max="19" width="7.5" customWidth="1"/>
    <col min="20" max="20" width="10.6640625" customWidth="1"/>
    <col min="21" max="21" width="9" customWidth="1"/>
    <col min="22" max="22" width="8.6640625" customWidth="1"/>
  </cols>
  <sheetData>
    <row r="1" spans="1:23" ht="53" customHeight="1" thickBo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3" ht="16" customHeight="1" x14ac:dyDescent="0.2">
      <c r="A2" s="6" t="s">
        <v>21</v>
      </c>
      <c r="B2" s="6" t="s">
        <v>37</v>
      </c>
      <c r="C2" s="6" t="s">
        <v>22</v>
      </c>
      <c r="D2" s="6" t="s">
        <v>23</v>
      </c>
      <c r="E2" s="6" t="s">
        <v>24</v>
      </c>
      <c r="F2" s="6" t="s">
        <v>40</v>
      </c>
      <c r="G2" s="6" t="s">
        <v>35</v>
      </c>
      <c r="H2" s="7" t="s">
        <v>36</v>
      </c>
      <c r="I2" s="10" t="s">
        <v>38</v>
      </c>
      <c r="J2" s="6" t="s">
        <v>25</v>
      </c>
      <c r="K2" s="11" t="s">
        <v>39</v>
      </c>
      <c r="L2" s="8"/>
      <c r="M2" s="6" t="s">
        <v>21</v>
      </c>
      <c r="N2" s="6" t="s">
        <v>37</v>
      </c>
      <c r="O2" s="6" t="s">
        <v>22</v>
      </c>
      <c r="P2" s="6" t="s">
        <v>23</v>
      </c>
      <c r="Q2" s="6" t="s">
        <v>24</v>
      </c>
      <c r="R2" s="6" t="s">
        <v>40</v>
      </c>
      <c r="S2" s="6" t="s">
        <v>35</v>
      </c>
      <c r="T2" s="7" t="s">
        <v>36</v>
      </c>
      <c r="U2" s="32" t="s">
        <v>38</v>
      </c>
      <c r="V2" s="6" t="s">
        <v>25</v>
      </c>
      <c r="W2" s="33" t="s">
        <v>39</v>
      </c>
    </row>
    <row r="3" spans="1:23" x14ac:dyDescent="0.2">
      <c r="A3" s="22" t="s">
        <v>26</v>
      </c>
      <c r="B3" s="25">
        <v>0</v>
      </c>
      <c r="C3" s="22" t="s">
        <v>27</v>
      </c>
      <c r="D3" s="9" t="s">
        <v>28</v>
      </c>
      <c r="E3" s="9">
        <v>0.4</v>
      </c>
      <c r="F3" s="22">
        <v>0</v>
      </c>
      <c r="G3" s="25">
        <f xml:space="preserve"> 0.5*B3</f>
        <v>0</v>
      </c>
      <c r="H3" s="9">
        <f xml:space="preserve"> E3*($F$3 +$G$3)</f>
        <v>0</v>
      </c>
      <c r="I3" s="25">
        <f xml:space="preserve"> H3+H4</f>
        <v>0</v>
      </c>
      <c r="J3" s="25">
        <f xml:space="preserve"> MAX(I3:I8)</f>
        <v>0</v>
      </c>
      <c r="K3" s="19"/>
      <c r="L3" s="8"/>
      <c r="M3" s="22" t="s">
        <v>26</v>
      </c>
      <c r="N3" s="25">
        <v>4.8</v>
      </c>
      <c r="O3" s="22" t="s">
        <v>27</v>
      </c>
      <c r="P3" s="18" t="s">
        <v>28</v>
      </c>
      <c r="Q3" s="18">
        <v>0.4</v>
      </c>
      <c r="R3" s="15">
        <v>4</v>
      </c>
      <c r="S3" s="22">
        <f xml:space="preserve"> 0.5*N3</f>
        <v>2.4</v>
      </c>
      <c r="T3" s="18">
        <f xml:space="preserve"> Q3*(R3 +$S$3)</f>
        <v>2.5600000000000005</v>
      </c>
      <c r="U3" s="25">
        <f xml:space="preserve"> T3+T4</f>
        <v>5.2000000000000011</v>
      </c>
      <c r="V3" s="25">
        <f xml:space="preserve"> MAX(U3:U8)</f>
        <v>5.6</v>
      </c>
      <c r="W3" s="34" t="s">
        <v>30</v>
      </c>
    </row>
    <row r="4" spans="1:23" x14ac:dyDescent="0.2">
      <c r="A4" s="24"/>
      <c r="B4" s="25"/>
      <c r="C4" s="23"/>
      <c r="D4" s="9" t="s">
        <v>29</v>
      </c>
      <c r="E4" s="9">
        <v>0.6</v>
      </c>
      <c r="F4" s="24"/>
      <c r="G4" s="25"/>
      <c r="H4" s="9">
        <f t="shared" ref="H4:H8" si="0" xml:space="preserve"> E4*($F$3 +$G$3)</f>
        <v>0</v>
      </c>
      <c r="I4" s="25"/>
      <c r="J4" s="25"/>
      <c r="K4" s="20"/>
      <c r="L4" s="8"/>
      <c r="M4" s="24"/>
      <c r="N4" s="25"/>
      <c r="O4" s="23"/>
      <c r="P4" s="18" t="s">
        <v>29</v>
      </c>
      <c r="Q4" s="18">
        <v>0.6</v>
      </c>
      <c r="R4" s="16">
        <v>2</v>
      </c>
      <c r="S4" s="24"/>
      <c r="T4" s="18">
        <f t="shared" ref="T4:T7" si="1" xml:space="preserve"> Q4*(R4 +$S$3)</f>
        <v>2.64</v>
      </c>
      <c r="U4" s="25"/>
      <c r="V4" s="25"/>
      <c r="W4" s="35"/>
    </row>
    <row r="5" spans="1:23" x14ac:dyDescent="0.2">
      <c r="A5" s="24"/>
      <c r="B5" s="25"/>
      <c r="C5" s="22" t="s">
        <v>30</v>
      </c>
      <c r="D5" s="9" t="s">
        <v>28</v>
      </c>
      <c r="E5" s="9">
        <v>0.6</v>
      </c>
      <c r="F5" s="24"/>
      <c r="G5" s="25"/>
      <c r="H5" s="9">
        <f t="shared" si="0"/>
        <v>0</v>
      </c>
      <c r="I5" s="25">
        <f xml:space="preserve"> H5+H6</f>
        <v>0</v>
      </c>
      <c r="J5" s="25"/>
      <c r="K5" s="20"/>
      <c r="L5" s="8"/>
      <c r="M5" s="24"/>
      <c r="N5" s="25"/>
      <c r="O5" s="22" t="s">
        <v>30</v>
      </c>
      <c r="P5" s="18" t="s">
        <v>28</v>
      </c>
      <c r="Q5" s="18">
        <v>0.6</v>
      </c>
      <c r="R5" s="16">
        <v>4</v>
      </c>
      <c r="S5" s="24"/>
      <c r="T5" s="18">
        <f t="shared" si="1"/>
        <v>3.84</v>
      </c>
      <c r="U5" s="25">
        <f xml:space="preserve"> T5+T6</f>
        <v>5.6</v>
      </c>
      <c r="V5" s="25"/>
      <c r="W5" s="35"/>
    </row>
    <row r="6" spans="1:23" x14ac:dyDescent="0.2">
      <c r="A6" s="24"/>
      <c r="B6" s="25"/>
      <c r="C6" s="23"/>
      <c r="D6" s="9" t="s">
        <v>29</v>
      </c>
      <c r="E6" s="9">
        <v>0.4</v>
      </c>
      <c r="F6" s="24"/>
      <c r="G6" s="25"/>
      <c r="H6" s="9">
        <f t="shared" si="0"/>
        <v>0</v>
      </c>
      <c r="I6" s="25"/>
      <c r="J6" s="25"/>
      <c r="K6" s="20"/>
      <c r="L6" s="8"/>
      <c r="M6" s="24"/>
      <c r="N6" s="25"/>
      <c r="O6" s="23"/>
      <c r="P6" s="18" t="s">
        <v>29</v>
      </c>
      <c r="Q6" s="18">
        <v>0.4</v>
      </c>
      <c r="R6" s="16">
        <v>2</v>
      </c>
      <c r="S6" s="24"/>
      <c r="T6" s="18">
        <f t="shared" si="1"/>
        <v>1.7600000000000002</v>
      </c>
      <c r="U6" s="25"/>
      <c r="V6" s="25"/>
      <c r="W6" s="35"/>
    </row>
    <row r="7" spans="1:23" x14ac:dyDescent="0.2">
      <c r="A7" s="24"/>
      <c r="B7" s="25"/>
      <c r="C7" s="22" t="s">
        <v>31</v>
      </c>
      <c r="D7" s="9" t="s">
        <v>26</v>
      </c>
      <c r="E7" s="9">
        <v>0.75</v>
      </c>
      <c r="F7" s="24"/>
      <c r="G7" s="25"/>
      <c r="H7" s="9">
        <f t="shared" si="0"/>
        <v>0</v>
      </c>
      <c r="I7" s="25">
        <f t="shared" ref="I7" si="2" xml:space="preserve"> H7+H8</f>
        <v>0</v>
      </c>
      <c r="J7" s="25"/>
      <c r="K7" s="20"/>
      <c r="L7" s="8"/>
      <c r="M7" s="24"/>
      <c r="N7" s="25"/>
      <c r="O7" s="22" t="s">
        <v>31</v>
      </c>
      <c r="P7" s="18" t="s">
        <v>26</v>
      </c>
      <c r="Q7" s="18">
        <v>0.75</v>
      </c>
      <c r="R7" s="16">
        <v>0</v>
      </c>
      <c r="S7" s="24"/>
      <c r="T7" s="18">
        <f t="shared" si="1"/>
        <v>1.7999999999999998</v>
      </c>
      <c r="U7" s="25">
        <f t="shared" ref="U7" si="3" xml:space="preserve"> T7+T8</f>
        <v>-10.100000000000001</v>
      </c>
      <c r="V7" s="25"/>
      <c r="W7" s="35"/>
    </row>
    <row r="8" spans="1:23" x14ac:dyDescent="0.2">
      <c r="A8" s="23"/>
      <c r="B8" s="25"/>
      <c r="C8" s="23"/>
      <c r="D8" s="9" t="s">
        <v>32</v>
      </c>
      <c r="E8" s="9">
        <v>0.25</v>
      </c>
      <c r="F8" s="23"/>
      <c r="G8" s="25"/>
      <c r="H8" s="9">
        <f t="shared" si="0"/>
        <v>0</v>
      </c>
      <c r="I8" s="25"/>
      <c r="J8" s="25"/>
      <c r="K8" s="21"/>
      <c r="L8" s="8"/>
      <c r="M8" s="23"/>
      <c r="N8" s="25"/>
      <c r="O8" s="23"/>
      <c r="P8" s="18" t="s">
        <v>32</v>
      </c>
      <c r="Q8" s="18">
        <v>0.25</v>
      </c>
      <c r="R8" s="17">
        <v>-50</v>
      </c>
      <c r="S8" s="23"/>
      <c r="T8" s="18">
        <f xml:space="preserve"> Q8*(R8 +$S$3)</f>
        <v>-11.9</v>
      </c>
      <c r="U8" s="25"/>
      <c r="V8" s="25"/>
      <c r="W8" s="36"/>
    </row>
    <row r="9" spans="1:23" x14ac:dyDescent="0.2">
      <c r="A9" s="22" t="s">
        <v>28</v>
      </c>
      <c r="B9" s="25">
        <v>6</v>
      </c>
      <c r="C9" s="22" t="s">
        <v>27</v>
      </c>
      <c r="D9" s="9" t="s">
        <v>26</v>
      </c>
      <c r="E9" s="9">
        <v>0.4</v>
      </c>
      <c r="F9" s="22">
        <v>4</v>
      </c>
      <c r="G9" s="25">
        <f t="shared" ref="G9:G27" si="4" xml:space="preserve"> 0.5*B9</f>
        <v>3</v>
      </c>
      <c r="H9" s="9">
        <f xml:space="preserve"> E9*($F$9 +$G$9)</f>
        <v>2.8000000000000003</v>
      </c>
      <c r="I9" s="25">
        <f t="shared" ref="I9" si="5" xml:space="preserve"> H9+H10</f>
        <v>7</v>
      </c>
      <c r="J9" s="25">
        <f xml:space="preserve"> MAX(I9:I14)</f>
        <v>7</v>
      </c>
      <c r="K9" s="19"/>
      <c r="L9" s="8"/>
      <c r="M9" s="22" t="s">
        <v>28</v>
      </c>
      <c r="N9" s="25">
        <v>9</v>
      </c>
      <c r="O9" s="22" t="s">
        <v>27</v>
      </c>
      <c r="P9" s="18" t="s">
        <v>26</v>
      </c>
      <c r="Q9" s="18">
        <v>0.4</v>
      </c>
      <c r="R9" s="15">
        <v>0</v>
      </c>
      <c r="S9" s="22">
        <f t="shared" ref="S9" si="6" xml:space="preserve"> 0.5*N9</f>
        <v>4.5</v>
      </c>
      <c r="T9" s="18">
        <f xml:space="preserve"> Q9*(R9 +$S$9)</f>
        <v>1.8</v>
      </c>
      <c r="U9" s="25">
        <f t="shared" ref="U9" si="7" xml:space="preserve"> T9+T10</f>
        <v>10.5</v>
      </c>
      <c r="V9" s="25">
        <f xml:space="preserve"> MAX(U9:U14)</f>
        <v>10.5</v>
      </c>
      <c r="W9" s="34" t="s">
        <v>27</v>
      </c>
    </row>
    <row r="10" spans="1:23" x14ac:dyDescent="0.2">
      <c r="A10" s="24"/>
      <c r="B10" s="25"/>
      <c r="C10" s="23"/>
      <c r="D10" s="9" t="s">
        <v>33</v>
      </c>
      <c r="E10" s="9">
        <v>0.6</v>
      </c>
      <c r="F10" s="24"/>
      <c r="G10" s="25"/>
      <c r="H10" s="9">
        <f t="shared" ref="H10:H14" si="8" xml:space="preserve"> E10*($F$9 +$G$9)</f>
        <v>4.2</v>
      </c>
      <c r="I10" s="25"/>
      <c r="J10" s="25"/>
      <c r="K10" s="20"/>
      <c r="L10" s="8"/>
      <c r="M10" s="24"/>
      <c r="N10" s="25"/>
      <c r="O10" s="23"/>
      <c r="P10" s="18" t="s">
        <v>33</v>
      </c>
      <c r="Q10" s="18">
        <v>0.6</v>
      </c>
      <c r="R10" s="16">
        <v>10</v>
      </c>
      <c r="S10" s="24"/>
      <c r="T10" s="18">
        <f t="shared" ref="T10:T14" si="9" xml:space="preserve"> Q10*(R10 +$S$9)</f>
        <v>8.6999999999999993</v>
      </c>
      <c r="U10" s="25"/>
      <c r="V10" s="25"/>
      <c r="W10" s="35"/>
    </row>
    <row r="11" spans="1:23" x14ac:dyDescent="0.2">
      <c r="A11" s="24"/>
      <c r="B11" s="25"/>
      <c r="C11" s="22" t="s">
        <v>30</v>
      </c>
      <c r="D11" s="9" t="s">
        <v>26</v>
      </c>
      <c r="E11" s="9">
        <v>0.6</v>
      </c>
      <c r="F11" s="24"/>
      <c r="G11" s="25"/>
      <c r="H11" s="9">
        <f t="shared" si="8"/>
        <v>4.2</v>
      </c>
      <c r="I11" s="25">
        <f t="shared" ref="I11" si="10" xml:space="preserve"> H11+H12</f>
        <v>7</v>
      </c>
      <c r="J11" s="25"/>
      <c r="K11" s="20"/>
      <c r="L11" s="8"/>
      <c r="M11" s="24"/>
      <c r="N11" s="25"/>
      <c r="O11" s="22" t="s">
        <v>30</v>
      </c>
      <c r="P11" s="18" t="s">
        <v>26</v>
      </c>
      <c r="Q11" s="18">
        <v>0.6</v>
      </c>
      <c r="R11" s="16">
        <v>0</v>
      </c>
      <c r="S11" s="24"/>
      <c r="T11" s="18">
        <f t="shared" si="9"/>
        <v>2.6999999999999997</v>
      </c>
      <c r="U11" s="25">
        <f t="shared" ref="U11" si="11" xml:space="preserve"> T11+T12</f>
        <v>8.5</v>
      </c>
      <c r="V11" s="25"/>
      <c r="W11" s="35"/>
    </row>
    <row r="12" spans="1:23" x14ac:dyDescent="0.2">
      <c r="A12" s="24"/>
      <c r="B12" s="25"/>
      <c r="C12" s="23"/>
      <c r="D12" s="9" t="s">
        <v>33</v>
      </c>
      <c r="E12" s="9">
        <v>0.4</v>
      </c>
      <c r="F12" s="24"/>
      <c r="G12" s="25"/>
      <c r="H12" s="9">
        <f t="shared" si="8"/>
        <v>2.8000000000000003</v>
      </c>
      <c r="I12" s="25"/>
      <c r="J12" s="25"/>
      <c r="K12" s="20"/>
      <c r="L12" s="8"/>
      <c r="M12" s="24"/>
      <c r="N12" s="25"/>
      <c r="O12" s="23"/>
      <c r="P12" s="18" t="s">
        <v>33</v>
      </c>
      <c r="Q12" s="18">
        <v>0.4</v>
      </c>
      <c r="R12" s="16">
        <v>10</v>
      </c>
      <c r="S12" s="24"/>
      <c r="T12" s="18">
        <f t="shared" si="9"/>
        <v>5.8000000000000007</v>
      </c>
      <c r="U12" s="25"/>
      <c r="V12" s="25"/>
      <c r="W12" s="35"/>
    </row>
    <row r="13" spans="1:23" x14ac:dyDescent="0.2">
      <c r="A13" s="24"/>
      <c r="B13" s="25"/>
      <c r="C13" s="22" t="s">
        <v>31</v>
      </c>
      <c r="D13" s="9" t="s">
        <v>28</v>
      </c>
      <c r="E13" s="9">
        <v>0.75</v>
      </c>
      <c r="F13" s="24"/>
      <c r="G13" s="25"/>
      <c r="H13" s="9">
        <f t="shared" si="8"/>
        <v>5.25</v>
      </c>
      <c r="I13" s="25">
        <f t="shared" ref="I13" si="12" xml:space="preserve"> H13+H14</f>
        <v>7</v>
      </c>
      <c r="J13" s="25"/>
      <c r="K13" s="20"/>
      <c r="L13" s="8"/>
      <c r="M13" s="24"/>
      <c r="N13" s="25"/>
      <c r="O13" s="22" t="s">
        <v>31</v>
      </c>
      <c r="P13" s="18" t="s">
        <v>28</v>
      </c>
      <c r="Q13" s="18">
        <v>0.75</v>
      </c>
      <c r="R13" s="16">
        <v>4</v>
      </c>
      <c r="S13" s="24"/>
      <c r="T13" s="18">
        <f t="shared" si="9"/>
        <v>6.375</v>
      </c>
      <c r="U13" s="25">
        <f t="shared" ref="U13" si="13" xml:space="preserve"> T13+T14</f>
        <v>-5</v>
      </c>
      <c r="V13" s="25"/>
      <c r="W13" s="35"/>
    </row>
    <row r="14" spans="1:23" x14ac:dyDescent="0.2">
      <c r="A14" s="23"/>
      <c r="B14" s="25"/>
      <c r="C14" s="23"/>
      <c r="D14" s="9" t="s">
        <v>32</v>
      </c>
      <c r="E14" s="9">
        <v>0.25</v>
      </c>
      <c r="F14" s="23"/>
      <c r="G14" s="25"/>
      <c r="H14" s="9">
        <f t="shared" si="8"/>
        <v>1.75</v>
      </c>
      <c r="I14" s="25"/>
      <c r="J14" s="25"/>
      <c r="K14" s="21"/>
      <c r="L14" s="8"/>
      <c r="M14" s="23"/>
      <c r="N14" s="25"/>
      <c r="O14" s="23"/>
      <c r="P14" s="18" t="s">
        <v>32</v>
      </c>
      <c r="Q14" s="18">
        <v>0.25</v>
      </c>
      <c r="R14" s="17">
        <v>-50</v>
      </c>
      <c r="S14" s="23"/>
      <c r="T14" s="18">
        <f t="shared" si="9"/>
        <v>-11.375</v>
      </c>
      <c r="U14" s="25"/>
      <c r="V14" s="25"/>
      <c r="W14" s="36"/>
    </row>
    <row r="15" spans="1:23" x14ac:dyDescent="0.2">
      <c r="A15" s="22" t="s">
        <v>33</v>
      </c>
      <c r="B15" s="25">
        <v>15</v>
      </c>
      <c r="C15" s="22" t="s">
        <v>27</v>
      </c>
      <c r="D15" s="9" t="s">
        <v>28</v>
      </c>
      <c r="E15" s="9">
        <v>0.6</v>
      </c>
      <c r="F15" s="22">
        <v>10</v>
      </c>
      <c r="G15" s="25">
        <f t="shared" si="4"/>
        <v>7.5</v>
      </c>
      <c r="H15" s="9">
        <f xml:space="preserve"> E15*($F$15 +$G$15)</f>
        <v>10.5</v>
      </c>
      <c r="I15" s="25">
        <f t="shared" ref="I15" si="14" xml:space="preserve"> H15+H16</f>
        <v>17.5</v>
      </c>
      <c r="J15" s="25">
        <f xml:space="preserve"> MAX(I15:I20)</f>
        <v>17.5</v>
      </c>
      <c r="K15" s="19"/>
      <c r="L15" s="8"/>
      <c r="M15" s="22" t="s">
        <v>33</v>
      </c>
      <c r="N15" s="25">
        <v>4.8</v>
      </c>
      <c r="O15" s="22" t="s">
        <v>27</v>
      </c>
      <c r="P15" s="18" t="s">
        <v>28</v>
      </c>
      <c r="Q15" s="18">
        <v>0.6</v>
      </c>
      <c r="R15" s="15">
        <v>4</v>
      </c>
      <c r="S15" s="22">
        <f t="shared" ref="S15" si="15" xml:space="preserve"> 0.5*N15</f>
        <v>2.4</v>
      </c>
      <c r="T15" s="18">
        <f xml:space="preserve"> Q15*(R15 +$S$15)</f>
        <v>3.84</v>
      </c>
      <c r="U15" s="25">
        <f t="shared" ref="U15" si="16" xml:space="preserve"> T15+T16</f>
        <v>5.6</v>
      </c>
      <c r="V15" s="25">
        <f xml:space="preserve"> MAX(U15:U20)</f>
        <v>5.6</v>
      </c>
      <c r="W15" s="34" t="s">
        <v>27</v>
      </c>
    </row>
    <row r="16" spans="1:23" x14ac:dyDescent="0.2">
      <c r="A16" s="24"/>
      <c r="B16" s="25"/>
      <c r="C16" s="23"/>
      <c r="D16" s="9" t="s">
        <v>29</v>
      </c>
      <c r="E16" s="9">
        <v>0.4</v>
      </c>
      <c r="F16" s="24"/>
      <c r="G16" s="25"/>
      <c r="H16" s="9">
        <f t="shared" ref="H16:H20" si="17" xml:space="preserve"> E16*($F$15 +$G$15)</f>
        <v>7</v>
      </c>
      <c r="I16" s="25"/>
      <c r="J16" s="25"/>
      <c r="K16" s="20"/>
      <c r="L16" s="8"/>
      <c r="M16" s="24"/>
      <c r="N16" s="25"/>
      <c r="O16" s="23"/>
      <c r="P16" s="18" t="s">
        <v>29</v>
      </c>
      <c r="Q16" s="18">
        <v>0.4</v>
      </c>
      <c r="R16" s="16">
        <v>2</v>
      </c>
      <c r="S16" s="24"/>
      <c r="T16" s="18">
        <f t="shared" ref="T16:T20" si="18" xml:space="preserve"> Q16*(R16 +$S$15)</f>
        <v>1.7600000000000002</v>
      </c>
      <c r="U16" s="25"/>
      <c r="V16" s="25"/>
      <c r="W16" s="35"/>
    </row>
    <row r="17" spans="1:23" x14ac:dyDescent="0.2">
      <c r="A17" s="24"/>
      <c r="B17" s="25"/>
      <c r="C17" s="22" t="s">
        <v>30</v>
      </c>
      <c r="D17" s="9" t="s">
        <v>28</v>
      </c>
      <c r="E17" s="9">
        <v>0.4</v>
      </c>
      <c r="F17" s="24"/>
      <c r="G17" s="25"/>
      <c r="H17" s="9">
        <f t="shared" si="17"/>
        <v>7</v>
      </c>
      <c r="I17" s="25">
        <f t="shared" ref="I17" si="19" xml:space="preserve"> H17+H18</f>
        <v>17.5</v>
      </c>
      <c r="J17" s="25"/>
      <c r="K17" s="20"/>
      <c r="L17" s="8"/>
      <c r="M17" s="24"/>
      <c r="N17" s="25"/>
      <c r="O17" s="22" t="s">
        <v>30</v>
      </c>
      <c r="P17" s="18" t="s">
        <v>28</v>
      </c>
      <c r="Q17" s="18">
        <v>0.4</v>
      </c>
      <c r="R17" s="16">
        <v>4</v>
      </c>
      <c r="S17" s="24"/>
      <c r="T17" s="18">
        <f t="shared" si="18"/>
        <v>2.5600000000000005</v>
      </c>
      <c r="U17" s="25">
        <f t="shared" ref="U17" si="20" xml:space="preserve"> T17+T18</f>
        <v>5.2000000000000011</v>
      </c>
      <c r="V17" s="25"/>
      <c r="W17" s="35"/>
    </row>
    <row r="18" spans="1:23" x14ac:dyDescent="0.2">
      <c r="A18" s="24"/>
      <c r="B18" s="25"/>
      <c r="C18" s="23"/>
      <c r="D18" s="9" t="s">
        <v>29</v>
      </c>
      <c r="E18" s="9">
        <v>0.6</v>
      </c>
      <c r="F18" s="24"/>
      <c r="G18" s="25"/>
      <c r="H18" s="9">
        <f t="shared" si="17"/>
        <v>10.5</v>
      </c>
      <c r="I18" s="25"/>
      <c r="J18" s="25"/>
      <c r="K18" s="20"/>
      <c r="L18" s="8"/>
      <c r="M18" s="24"/>
      <c r="N18" s="25"/>
      <c r="O18" s="23"/>
      <c r="P18" s="18" t="s">
        <v>29</v>
      </c>
      <c r="Q18" s="18">
        <v>0.6</v>
      </c>
      <c r="R18" s="16">
        <v>2</v>
      </c>
      <c r="S18" s="24"/>
      <c r="T18" s="18">
        <f t="shared" si="18"/>
        <v>2.64</v>
      </c>
      <c r="U18" s="25"/>
      <c r="V18" s="25"/>
      <c r="W18" s="35"/>
    </row>
    <row r="19" spans="1:23" x14ac:dyDescent="0.2">
      <c r="A19" s="24"/>
      <c r="B19" s="25"/>
      <c r="C19" s="22" t="s">
        <v>31</v>
      </c>
      <c r="D19" s="9" t="s">
        <v>33</v>
      </c>
      <c r="E19" s="9">
        <v>0.75</v>
      </c>
      <c r="F19" s="24"/>
      <c r="G19" s="25"/>
      <c r="H19" s="9">
        <f t="shared" si="17"/>
        <v>13.125</v>
      </c>
      <c r="I19" s="25">
        <f t="shared" ref="I19" si="21" xml:space="preserve"> H19+H20</f>
        <v>17.5</v>
      </c>
      <c r="J19" s="25"/>
      <c r="K19" s="20"/>
      <c r="L19" s="8"/>
      <c r="M19" s="24"/>
      <c r="N19" s="25"/>
      <c r="O19" s="22" t="s">
        <v>31</v>
      </c>
      <c r="P19" s="18" t="s">
        <v>33</v>
      </c>
      <c r="Q19" s="18">
        <v>0.75</v>
      </c>
      <c r="R19" s="16">
        <v>10</v>
      </c>
      <c r="S19" s="24"/>
      <c r="T19" s="18">
        <f t="shared" si="18"/>
        <v>9.3000000000000007</v>
      </c>
      <c r="U19" s="25">
        <f t="shared" ref="U19" si="22" xml:space="preserve"> T19+T20</f>
        <v>-2.5999999999999996</v>
      </c>
      <c r="V19" s="25"/>
      <c r="W19" s="35"/>
    </row>
    <row r="20" spans="1:23" x14ac:dyDescent="0.2">
      <c r="A20" s="23"/>
      <c r="B20" s="25"/>
      <c r="C20" s="23"/>
      <c r="D20" s="9" t="s">
        <v>32</v>
      </c>
      <c r="E20" s="9">
        <v>0.25</v>
      </c>
      <c r="F20" s="23"/>
      <c r="G20" s="25"/>
      <c r="H20" s="9">
        <f t="shared" si="17"/>
        <v>4.375</v>
      </c>
      <c r="I20" s="25"/>
      <c r="J20" s="25"/>
      <c r="K20" s="21"/>
      <c r="L20" s="8"/>
      <c r="M20" s="23"/>
      <c r="N20" s="25"/>
      <c r="O20" s="23"/>
      <c r="P20" s="18" t="s">
        <v>32</v>
      </c>
      <c r="Q20" s="18">
        <v>0.25</v>
      </c>
      <c r="R20" s="17">
        <v>-50</v>
      </c>
      <c r="S20" s="23"/>
      <c r="T20" s="18">
        <f t="shared" si="18"/>
        <v>-11.9</v>
      </c>
      <c r="U20" s="25"/>
      <c r="V20" s="25"/>
      <c r="W20" s="36"/>
    </row>
    <row r="21" spans="1:23" x14ac:dyDescent="0.2">
      <c r="A21" s="22" t="s">
        <v>29</v>
      </c>
      <c r="B21" s="25">
        <v>3</v>
      </c>
      <c r="C21" s="22" t="s">
        <v>27</v>
      </c>
      <c r="D21" s="9" t="s">
        <v>26</v>
      </c>
      <c r="E21" s="9">
        <v>0.4</v>
      </c>
      <c r="F21" s="22">
        <v>2</v>
      </c>
      <c r="G21" s="25">
        <f t="shared" si="4"/>
        <v>1.5</v>
      </c>
      <c r="H21" s="9">
        <f xml:space="preserve"> E21*($F$21 +$G$21)</f>
        <v>1.4000000000000001</v>
      </c>
      <c r="I21" s="25">
        <f t="shared" ref="I21" si="23" xml:space="preserve"> H21+H22</f>
        <v>3.5</v>
      </c>
      <c r="J21" s="25">
        <f xml:space="preserve"> MAX(I21:I26)</f>
        <v>3.5</v>
      </c>
      <c r="K21" s="19"/>
      <c r="L21" s="8"/>
      <c r="M21" s="22" t="s">
        <v>29</v>
      </c>
      <c r="N21" s="25">
        <v>9</v>
      </c>
      <c r="O21" s="22" t="s">
        <v>27</v>
      </c>
      <c r="P21" s="18" t="s">
        <v>26</v>
      </c>
      <c r="Q21" s="18">
        <v>0.4</v>
      </c>
      <c r="R21" s="15">
        <v>0</v>
      </c>
      <c r="S21" s="22">
        <f t="shared" ref="S21" si="24" xml:space="preserve"> 0.5*N21</f>
        <v>4.5</v>
      </c>
      <c r="T21" s="18">
        <f xml:space="preserve"> Q21*(R21 +$S$21)</f>
        <v>1.8</v>
      </c>
      <c r="U21" s="25">
        <f t="shared" ref="U21" si="25" xml:space="preserve"> T21+T22</f>
        <v>10.5</v>
      </c>
      <c r="V21" s="25">
        <f xml:space="preserve"> MAX(U21:U26)</f>
        <v>10.5</v>
      </c>
      <c r="W21" s="34" t="s">
        <v>27</v>
      </c>
    </row>
    <row r="22" spans="1:23" x14ac:dyDescent="0.2">
      <c r="A22" s="24"/>
      <c r="B22" s="25"/>
      <c r="C22" s="23"/>
      <c r="D22" s="9" t="s">
        <v>33</v>
      </c>
      <c r="E22" s="9">
        <v>0.6</v>
      </c>
      <c r="F22" s="24"/>
      <c r="G22" s="25"/>
      <c r="H22" s="9">
        <f t="shared" ref="H22:H26" si="26" xml:space="preserve"> E22*($F$21 +$G$21)</f>
        <v>2.1</v>
      </c>
      <c r="I22" s="25"/>
      <c r="J22" s="25"/>
      <c r="K22" s="20"/>
      <c r="L22" s="8"/>
      <c r="M22" s="24"/>
      <c r="N22" s="25"/>
      <c r="O22" s="23"/>
      <c r="P22" s="18" t="s">
        <v>33</v>
      </c>
      <c r="Q22" s="18">
        <v>0.6</v>
      </c>
      <c r="R22" s="16">
        <v>10</v>
      </c>
      <c r="S22" s="24"/>
      <c r="T22" s="18">
        <f t="shared" ref="T22:T26" si="27" xml:space="preserve"> Q22*(R22 +$S$21)</f>
        <v>8.6999999999999993</v>
      </c>
      <c r="U22" s="25"/>
      <c r="V22" s="25"/>
      <c r="W22" s="35"/>
    </row>
    <row r="23" spans="1:23" x14ac:dyDescent="0.2">
      <c r="A23" s="24"/>
      <c r="B23" s="25"/>
      <c r="C23" s="22" t="s">
        <v>30</v>
      </c>
      <c r="D23" s="9" t="s">
        <v>26</v>
      </c>
      <c r="E23" s="9">
        <v>0.6</v>
      </c>
      <c r="F23" s="24"/>
      <c r="G23" s="25"/>
      <c r="H23" s="9">
        <f t="shared" si="26"/>
        <v>2.1</v>
      </c>
      <c r="I23" s="25">
        <f t="shared" ref="I23" si="28" xml:space="preserve"> H23+H24</f>
        <v>3.5</v>
      </c>
      <c r="J23" s="25"/>
      <c r="K23" s="20"/>
      <c r="L23" s="8"/>
      <c r="M23" s="24"/>
      <c r="N23" s="25"/>
      <c r="O23" s="22" t="s">
        <v>30</v>
      </c>
      <c r="P23" s="18" t="s">
        <v>26</v>
      </c>
      <c r="Q23" s="18">
        <v>0.6</v>
      </c>
      <c r="R23" s="16">
        <v>0</v>
      </c>
      <c r="S23" s="24"/>
      <c r="T23" s="18">
        <f t="shared" si="27"/>
        <v>2.6999999999999997</v>
      </c>
      <c r="U23" s="25">
        <f t="shared" ref="U23" si="29" xml:space="preserve"> T23+T24</f>
        <v>8.5</v>
      </c>
      <c r="V23" s="25"/>
      <c r="W23" s="35"/>
    </row>
    <row r="24" spans="1:23" x14ac:dyDescent="0.2">
      <c r="A24" s="24"/>
      <c r="B24" s="25"/>
      <c r="C24" s="23"/>
      <c r="D24" s="9" t="s">
        <v>33</v>
      </c>
      <c r="E24" s="9">
        <v>0.4</v>
      </c>
      <c r="F24" s="24"/>
      <c r="G24" s="25"/>
      <c r="H24" s="9">
        <f t="shared" si="26"/>
        <v>1.4000000000000001</v>
      </c>
      <c r="I24" s="25"/>
      <c r="J24" s="25"/>
      <c r="K24" s="20"/>
      <c r="L24" s="8"/>
      <c r="M24" s="24"/>
      <c r="N24" s="25"/>
      <c r="O24" s="23"/>
      <c r="P24" s="18" t="s">
        <v>33</v>
      </c>
      <c r="Q24" s="18">
        <v>0.4</v>
      </c>
      <c r="R24" s="16">
        <v>10</v>
      </c>
      <c r="S24" s="24"/>
      <c r="T24" s="18">
        <f t="shared" si="27"/>
        <v>5.8000000000000007</v>
      </c>
      <c r="U24" s="25"/>
      <c r="V24" s="25"/>
      <c r="W24" s="35"/>
    </row>
    <row r="25" spans="1:23" x14ac:dyDescent="0.2">
      <c r="A25" s="24"/>
      <c r="B25" s="25"/>
      <c r="C25" s="22" t="s">
        <v>31</v>
      </c>
      <c r="D25" s="9" t="s">
        <v>29</v>
      </c>
      <c r="E25" s="9">
        <v>0.75</v>
      </c>
      <c r="F25" s="24"/>
      <c r="G25" s="25"/>
      <c r="H25" s="9">
        <f t="shared" si="26"/>
        <v>2.625</v>
      </c>
      <c r="I25" s="25">
        <f t="shared" ref="I25" si="30" xml:space="preserve"> H25+H26</f>
        <v>3.5</v>
      </c>
      <c r="J25" s="25"/>
      <c r="K25" s="20"/>
      <c r="L25" s="8"/>
      <c r="M25" s="24"/>
      <c r="N25" s="25"/>
      <c r="O25" s="22" t="s">
        <v>31</v>
      </c>
      <c r="P25" s="18" t="s">
        <v>29</v>
      </c>
      <c r="Q25" s="18">
        <v>0.75</v>
      </c>
      <c r="R25" s="16">
        <v>2</v>
      </c>
      <c r="S25" s="24"/>
      <c r="T25" s="18">
        <f t="shared" si="27"/>
        <v>4.875</v>
      </c>
      <c r="U25" s="25">
        <f t="shared" ref="U25" si="31" xml:space="preserve"> T25+T26</f>
        <v>-6.5</v>
      </c>
      <c r="V25" s="25"/>
      <c r="W25" s="35"/>
    </row>
    <row r="26" spans="1:23" x14ac:dyDescent="0.2">
      <c r="A26" s="23"/>
      <c r="B26" s="25"/>
      <c r="C26" s="23"/>
      <c r="D26" s="9" t="s">
        <v>32</v>
      </c>
      <c r="E26" s="9">
        <v>0.25</v>
      </c>
      <c r="F26" s="23"/>
      <c r="G26" s="25"/>
      <c r="H26" s="9">
        <f t="shared" si="26"/>
        <v>0.875</v>
      </c>
      <c r="I26" s="25"/>
      <c r="J26" s="25"/>
      <c r="K26" s="21"/>
      <c r="L26" s="8"/>
      <c r="M26" s="23"/>
      <c r="N26" s="25"/>
      <c r="O26" s="23"/>
      <c r="P26" s="18" t="s">
        <v>32</v>
      </c>
      <c r="Q26" s="18">
        <v>0.25</v>
      </c>
      <c r="R26" s="17">
        <v>-50</v>
      </c>
      <c r="S26" s="23"/>
      <c r="T26" s="18">
        <f t="shared" si="27"/>
        <v>-11.375</v>
      </c>
      <c r="U26" s="25"/>
      <c r="V26" s="25"/>
      <c r="W26" s="36"/>
    </row>
    <row r="27" spans="1:23" x14ac:dyDescent="0.2">
      <c r="A27" s="22" t="s">
        <v>32</v>
      </c>
      <c r="B27" s="25">
        <v>-75</v>
      </c>
      <c r="C27" s="9" t="s">
        <v>27</v>
      </c>
      <c r="D27" s="9" t="s">
        <v>34</v>
      </c>
      <c r="E27" s="9">
        <v>1</v>
      </c>
      <c r="F27" s="22">
        <v>-50</v>
      </c>
      <c r="G27" s="25">
        <f t="shared" si="4"/>
        <v>-37.5</v>
      </c>
      <c r="H27" s="9">
        <f xml:space="preserve"> E27*($F$27 +$G$27)</f>
        <v>-87.5</v>
      </c>
      <c r="I27" s="9">
        <f xml:space="preserve"> H27</f>
        <v>-87.5</v>
      </c>
      <c r="J27" s="25">
        <f xml:space="preserve"> MAX(I27:I29)</f>
        <v>-87.5</v>
      </c>
      <c r="K27" s="19"/>
      <c r="L27" s="8"/>
      <c r="M27" s="22" t="s">
        <v>32</v>
      </c>
      <c r="N27" s="25">
        <v>0</v>
      </c>
      <c r="O27" s="18" t="s">
        <v>27</v>
      </c>
      <c r="P27" s="18" t="s">
        <v>34</v>
      </c>
      <c r="Q27" s="18">
        <v>1</v>
      </c>
      <c r="R27" s="15">
        <v>0</v>
      </c>
      <c r="S27" s="22">
        <f t="shared" ref="S27" si="32" xml:space="preserve"> 0.5*N27</f>
        <v>0</v>
      </c>
      <c r="T27" s="18">
        <f xml:space="preserve"> Q27*(R27 +$S$27)</f>
        <v>0</v>
      </c>
      <c r="U27" s="18">
        <f xml:space="preserve"> T27</f>
        <v>0</v>
      </c>
      <c r="V27" s="25">
        <f xml:space="preserve"> MAX(U27:U29)</f>
        <v>0</v>
      </c>
      <c r="W27" s="34" t="s">
        <v>42</v>
      </c>
    </row>
    <row r="28" spans="1:23" x14ac:dyDescent="0.2">
      <c r="A28" s="24"/>
      <c r="B28" s="25"/>
      <c r="C28" s="9" t="s">
        <v>30</v>
      </c>
      <c r="D28" s="9" t="s">
        <v>34</v>
      </c>
      <c r="E28" s="9">
        <v>1</v>
      </c>
      <c r="F28" s="24"/>
      <c r="G28" s="25"/>
      <c r="H28" s="9">
        <f t="shared" ref="H28:H29" si="33" xml:space="preserve"> E28*($F$27 +$G$27)</f>
        <v>-87.5</v>
      </c>
      <c r="I28" s="9">
        <f t="shared" ref="I28:I32" si="34" xml:space="preserve"> H28</f>
        <v>-87.5</v>
      </c>
      <c r="J28" s="25"/>
      <c r="K28" s="20"/>
      <c r="L28" s="8"/>
      <c r="M28" s="24"/>
      <c r="N28" s="25"/>
      <c r="O28" s="18" t="s">
        <v>30</v>
      </c>
      <c r="P28" s="18" t="s">
        <v>34</v>
      </c>
      <c r="Q28" s="18">
        <v>1</v>
      </c>
      <c r="R28" s="16">
        <v>0</v>
      </c>
      <c r="S28" s="24"/>
      <c r="T28" s="18">
        <f t="shared" ref="T28:T29" si="35" xml:space="preserve"> Q28*(R28 +$S$27)</f>
        <v>0</v>
      </c>
      <c r="U28" s="18">
        <f t="shared" ref="U28:U32" si="36" xml:space="preserve"> T28</f>
        <v>0</v>
      </c>
      <c r="V28" s="25"/>
      <c r="W28" s="35"/>
    </row>
    <row r="29" spans="1:23" x14ac:dyDescent="0.2">
      <c r="A29" s="23"/>
      <c r="B29" s="25"/>
      <c r="C29" s="9" t="s">
        <v>31</v>
      </c>
      <c r="D29" s="9" t="s">
        <v>34</v>
      </c>
      <c r="E29" s="9">
        <v>1</v>
      </c>
      <c r="F29" s="23"/>
      <c r="G29" s="25"/>
      <c r="H29" s="9">
        <f t="shared" si="33"/>
        <v>-87.5</v>
      </c>
      <c r="I29" s="9">
        <f t="shared" si="34"/>
        <v>-87.5</v>
      </c>
      <c r="J29" s="25"/>
      <c r="K29" s="21"/>
      <c r="L29" s="8"/>
      <c r="M29" s="23"/>
      <c r="N29" s="25"/>
      <c r="O29" s="18" t="s">
        <v>31</v>
      </c>
      <c r="P29" s="18" t="s">
        <v>34</v>
      </c>
      <c r="Q29" s="18">
        <v>1</v>
      </c>
      <c r="R29" s="17">
        <v>0</v>
      </c>
      <c r="S29" s="23"/>
      <c r="T29" s="18">
        <f t="shared" si="35"/>
        <v>0</v>
      </c>
      <c r="U29" s="18">
        <f t="shared" si="36"/>
        <v>0</v>
      </c>
      <c r="V29" s="25"/>
      <c r="W29" s="36"/>
    </row>
    <row r="30" spans="1:23" x14ac:dyDescent="0.2">
      <c r="A30" s="22" t="s">
        <v>34</v>
      </c>
      <c r="B30" s="25">
        <v>0</v>
      </c>
      <c r="C30" s="9" t="s">
        <v>27</v>
      </c>
      <c r="D30" s="9" t="s">
        <v>34</v>
      </c>
      <c r="E30" s="9">
        <v>1</v>
      </c>
      <c r="F30" s="22">
        <v>0</v>
      </c>
      <c r="G30" s="25">
        <f t="shared" ref="G30" si="37" xml:space="preserve"> 0.5*B30</f>
        <v>0</v>
      </c>
      <c r="H30" s="9">
        <f xml:space="preserve"> E30*($F$30 +$G$30)</f>
        <v>0</v>
      </c>
      <c r="I30" s="9">
        <f t="shared" si="34"/>
        <v>0</v>
      </c>
      <c r="J30" s="25">
        <f xml:space="preserve"> MAX(I30:I32)</f>
        <v>0</v>
      </c>
      <c r="K30" s="19"/>
      <c r="L30" s="8"/>
      <c r="M30" s="22" t="s">
        <v>34</v>
      </c>
      <c r="N30" s="25">
        <v>0</v>
      </c>
      <c r="O30" s="18" t="s">
        <v>27</v>
      </c>
      <c r="P30" s="18" t="s">
        <v>34</v>
      </c>
      <c r="Q30" s="18">
        <v>1</v>
      </c>
      <c r="R30" s="15">
        <v>0</v>
      </c>
      <c r="S30" s="22">
        <f t="shared" ref="S30" si="38" xml:space="preserve"> 0.5*N30</f>
        <v>0</v>
      </c>
      <c r="T30" s="18">
        <f xml:space="preserve"> Q30*(R30 +$S$30)</f>
        <v>0</v>
      </c>
      <c r="U30" s="18">
        <f t="shared" si="36"/>
        <v>0</v>
      </c>
      <c r="V30" s="25">
        <f xml:space="preserve"> MAX(U30:U32)</f>
        <v>0</v>
      </c>
      <c r="W30" s="34" t="s">
        <v>42</v>
      </c>
    </row>
    <row r="31" spans="1:23" x14ac:dyDescent="0.2">
      <c r="A31" s="24"/>
      <c r="B31" s="25"/>
      <c r="C31" s="9" t="s">
        <v>30</v>
      </c>
      <c r="D31" s="9" t="s">
        <v>34</v>
      </c>
      <c r="E31" s="9">
        <v>1</v>
      </c>
      <c r="F31" s="24"/>
      <c r="G31" s="25"/>
      <c r="H31" s="9">
        <f t="shared" ref="H31:H32" si="39" xml:space="preserve"> E31*($F$30 +$G$30)</f>
        <v>0</v>
      </c>
      <c r="I31" s="9">
        <f t="shared" si="34"/>
        <v>0</v>
      </c>
      <c r="J31" s="25"/>
      <c r="K31" s="20"/>
      <c r="L31" s="8"/>
      <c r="M31" s="24"/>
      <c r="N31" s="25"/>
      <c r="O31" s="18" t="s">
        <v>30</v>
      </c>
      <c r="P31" s="18" t="s">
        <v>34</v>
      </c>
      <c r="Q31" s="18">
        <v>1</v>
      </c>
      <c r="R31" s="16">
        <v>0</v>
      </c>
      <c r="S31" s="24"/>
      <c r="T31" s="18">
        <f t="shared" ref="T31:T32" si="40" xml:space="preserve"> Q31*(R31 +$S$30)</f>
        <v>0</v>
      </c>
      <c r="U31" s="18">
        <f t="shared" si="36"/>
        <v>0</v>
      </c>
      <c r="V31" s="25"/>
      <c r="W31" s="35"/>
    </row>
    <row r="32" spans="1:23" x14ac:dyDescent="0.2">
      <c r="A32" s="23"/>
      <c r="B32" s="25"/>
      <c r="C32" s="9" t="s">
        <v>31</v>
      </c>
      <c r="D32" s="9" t="s">
        <v>34</v>
      </c>
      <c r="E32" s="9">
        <v>1</v>
      </c>
      <c r="F32" s="23"/>
      <c r="G32" s="25"/>
      <c r="H32" s="9">
        <f t="shared" si="39"/>
        <v>0</v>
      </c>
      <c r="I32" s="9">
        <f t="shared" si="34"/>
        <v>0</v>
      </c>
      <c r="J32" s="25"/>
      <c r="K32" s="21"/>
      <c r="L32" s="8"/>
      <c r="M32" s="23"/>
      <c r="N32" s="25"/>
      <c r="O32" s="18" t="s">
        <v>31</v>
      </c>
      <c r="P32" s="18" t="s">
        <v>34</v>
      </c>
      <c r="Q32" s="18">
        <v>1</v>
      </c>
      <c r="R32" s="17">
        <v>0</v>
      </c>
      <c r="S32" s="23"/>
      <c r="T32" s="18">
        <f t="shared" si="40"/>
        <v>0</v>
      </c>
      <c r="U32" s="18">
        <f t="shared" si="36"/>
        <v>0</v>
      </c>
      <c r="V32" s="25"/>
      <c r="W32" s="36"/>
    </row>
    <row r="33" spans="1:1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8"/>
      <c r="L33" s="8"/>
      <c r="M33" s="8"/>
      <c r="N33" s="8"/>
      <c r="O33" s="8"/>
      <c r="P33" s="8"/>
    </row>
    <row r="34" spans="1:1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8"/>
      <c r="L34" s="8"/>
      <c r="M34" s="8"/>
      <c r="N34" s="8"/>
      <c r="O34" s="8"/>
      <c r="P34" s="8"/>
    </row>
    <row r="35" spans="1:16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</sheetData>
  <mergeCells count="114">
    <mergeCell ref="M30:M32"/>
    <mergeCell ref="N30:N32"/>
    <mergeCell ref="S30:S32"/>
    <mergeCell ref="V30:V32"/>
    <mergeCell ref="W30:W32"/>
    <mergeCell ref="M27:M29"/>
    <mergeCell ref="N27:N29"/>
    <mergeCell ref="S27:S29"/>
    <mergeCell ref="V27:V29"/>
    <mergeCell ref="W27:W29"/>
    <mergeCell ref="V21:V26"/>
    <mergeCell ref="W21:W26"/>
    <mergeCell ref="O23:O24"/>
    <mergeCell ref="U23:U24"/>
    <mergeCell ref="O25:O26"/>
    <mergeCell ref="U25:U26"/>
    <mergeCell ref="M21:M26"/>
    <mergeCell ref="N21:N26"/>
    <mergeCell ref="O21:O22"/>
    <mergeCell ref="S21:S26"/>
    <mergeCell ref="U21:U22"/>
    <mergeCell ref="V15:V20"/>
    <mergeCell ref="W15:W20"/>
    <mergeCell ref="O17:O18"/>
    <mergeCell ref="U17:U18"/>
    <mergeCell ref="O19:O20"/>
    <mergeCell ref="U19:U20"/>
    <mergeCell ref="M15:M20"/>
    <mergeCell ref="N15:N20"/>
    <mergeCell ref="O15:O16"/>
    <mergeCell ref="S15:S20"/>
    <mergeCell ref="U15:U16"/>
    <mergeCell ref="V9:V14"/>
    <mergeCell ref="W9:W14"/>
    <mergeCell ref="O11:O12"/>
    <mergeCell ref="U11:U12"/>
    <mergeCell ref="O13:O14"/>
    <mergeCell ref="U13:U14"/>
    <mergeCell ref="M9:M14"/>
    <mergeCell ref="N9:N14"/>
    <mergeCell ref="O9:O10"/>
    <mergeCell ref="S9:S14"/>
    <mergeCell ref="U9:U10"/>
    <mergeCell ref="V3:V8"/>
    <mergeCell ref="W3:W8"/>
    <mergeCell ref="O5:O6"/>
    <mergeCell ref="U5:U6"/>
    <mergeCell ref="O7:O8"/>
    <mergeCell ref="U7:U8"/>
    <mergeCell ref="M3:M8"/>
    <mergeCell ref="N3:N8"/>
    <mergeCell ref="O3:O4"/>
    <mergeCell ref="S3:S8"/>
    <mergeCell ref="U3:U4"/>
    <mergeCell ref="A3:A8"/>
    <mergeCell ref="B3:B8"/>
    <mergeCell ref="C3:C4"/>
    <mergeCell ref="F3:F8"/>
    <mergeCell ref="G3:G8"/>
    <mergeCell ref="J3:J8"/>
    <mergeCell ref="K3:K8"/>
    <mergeCell ref="C5:C6"/>
    <mergeCell ref="I5:I6"/>
    <mergeCell ref="C7:C8"/>
    <mergeCell ref="I7:I8"/>
    <mergeCell ref="I3:I4"/>
    <mergeCell ref="A9:A14"/>
    <mergeCell ref="B9:B14"/>
    <mergeCell ref="C9:C10"/>
    <mergeCell ref="F9:F14"/>
    <mergeCell ref="G9:G14"/>
    <mergeCell ref="J9:J14"/>
    <mergeCell ref="K9:K14"/>
    <mergeCell ref="C11:C12"/>
    <mergeCell ref="I11:I12"/>
    <mergeCell ref="C13:C14"/>
    <mergeCell ref="I13:I14"/>
    <mergeCell ref="I9:I10"/>
    <mergeCell ref="A15:A20"/>
    <mergeCell ref="B15:B20"/>
    <mergeCell ref="C15:C16"/>
    <mergeCell ref="F15:F20"/>
    <mergeCell ref="G15:G20"/>
    <mergeCell ref="J15:J20"/>
    <mergeCell ref="K15:K20"/>
    <mergeCell ref="C17:C18"/>
    <mergeCell ref="I17:I18"/>
    <mergeCell ref="C19:C20"/>
    <mergeCell ref="I19:I20"/>
    <mergeCell ref="I15:I16"/>
    <mergeCell ref="A21:A26"/>
    <mergeCell ref="B21:B26"/>
    <mergeCell ref="C21:C22"/>
    <mergeCell ref="F21:F26"/>
    <mergeCell ref="G21:G26"/>
    <mergeCell ref="J21:J26"/>
    <mergeCell ref="K21:K26"/>
    <mergeCell ref="C23:C24"/>
    <mergeCell ref="I23:I24"/>
    <mergeCell ref="C25:C26"/>
    <mergeCell ref="I25:I26"/>
    <mergeCell ref="I21:I22"/>
    <mergeCell ref="K30:K32"/>
    <mergeCell ref="A27:A29"/>
    <mergeCell ref="B27:B29"/>
    <mergeCell ref="F27:F29"/>
    <mergeCell ref="G27:G29"/>
    <mergeCell ref="J27:J29"/>
    <mergeCell ref="K27:K29"/>
    <mergeCell ref="A30:A32"/>
    <mergeCell ref="B30:B32"/>
    <mergeCell ref="F30:F32"/>
    <mergeCell ref="G30:G32"/>
    <mergeCell ref="J30:J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1"/>
  <sheetViews>
    <sheetView showRuler="0" workbookViewId="0">
      <selection activeCell="M2" sqref="M2:W32"/>
    </sheetView>
  </sheetViews>
  <sheetFormatPr baseColWidth="10" defaultRowHeight="16" x14ac:dyDescent="0.2"/>
  <cols>
    <col min="1" max="1" width="4.83203125" customWidth="1"/>
    <col min="2" max="2" width="6" customWidth="1"/>
    <col min="3" max="3" width="4.5" customWidth="1"/>
    <col min="4" max="4" width="4.83203125" customWidth="1"/>
    <col min="5" max="5" width="7.5" customWidth="1"/>
    <col min="6" max="7" width="5.33203125" customWidth="1"/>
    <col min="8" max="8" width="11.33203125" customWidth="1"/>
    <col min="9" max="9" width="8.83203125" customWidth="1"/>
    <col min="10" max="10" width="9" customWidth="1"/>
    <col min="13" max="13" width="6.83203125" customWidth="1"/>
    <col min="14" max="14" width="6.5" customWidth="1"/>
    <col min="15" max="15" width="5.83203125" customWidth="1"/>
    <col min="16" max="16" width="5.1640625" customWidth="1"/>
    <col min="17" max="17" width="8.1640625" customWidth="1"/>
    <col min="18" max="18" width="7.5" customWidth="1"/>
    <col min="19" max="19" width="7" customWidth="1"/>
    <col min="20" max="20" width="11.1640625" customWidth="1"/>
    <col min="21" max="21" width="9.5" customWidth="1"/>
    <col min="22" max="22" width="8.5" customWidth="1"/>
    <col min="23" max="23" width="8.83203125" customWidth="1"/>
  </cols>
  <sheetData>
    <row r="1" spans="1:23" ht="53" customHeight="1" thickBo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3" ht="16" customHeight="1" x14ac:dyDescent="0.2">
      <c r="A2" s="6" t="s">
        <v>21</v>
      </c>
      <c r="B2" s="6" t="s">
        <v>37</v>
      </c>
      <c r="C2" s="6" t="s">
        <v>22</v>
      </c>
      <c r="D2" s="6" t="s">
        <v>23</v>
      </c>
      <c r="E2" s="6" t="s">
        <v>24</v>
      </c>
      <c r="F2" s="6" t="s">
        <v>40</v>
      </c>
      <c r="G2" s="6" t="s">
        <v>35</v>
      </c>
      <c r="H2" s="7" t="s">
        <v>36</v>
      </c>
      <c r="I2" s="10" t="s">
        <v>38</v>
      </c>
      <c r="J2" s="6" t="s">
        <v>25</v>
      </c>
      <c r="K2" s="11" t="s">
        <v>39</v>
      </c>
      <c r="L2" s="8"/>
      <c r="M2" s="6" t="s">
        <v>21</v>
      </c>
      <c r="N2" s="6" t="s">
        <v>37</v>
      </c>
      <c r="O2" s="6" t="s">
        <v>22</v>
      </c>
      <c r="P2" s="6" t="s">
        <v>23</v>
      </c>
      <c r="Q2" s="6" t="s">
        <v>24</v>
      </c>
      <c r="R2" s="6" t="s">
        <v>40</v>
      </c>
      <c r="S2" s="6" t="s">
        <v>35</v>
      </c>
      <c r="T2" s="7" t="s">
        <v>36</v>
      </c>
      <c r="U2" s="32" t="s">
        <v>38</v>
      </c>
      <c r="V2" s="6" t="s">
        <v>25</v>
      </c>
      <c r="W2" s="33" t="s">
        <v>39</v>
      </c>
    </row>
    <row r="3" spans="1:23" x14ac:dyDescent="0.2">
      <c r="A3" s="22" t="s">
        <v>26</v>
      </c>
      <c r="B3" s="25">
        <v>0</v>
      </c>
      <c r="C3" s="22" t="s">
        <v>27</v>
      </c>
      <c r="D3" s="9" t="s">
        <v>28</v>
      </c>
      <c r="E3" s="9">
        <v>0.4</v>
      </c>
      <c r="F3" s="22">
        <v>0</v>
      </c>
      <c r="G3" s="25">
        <f xml:space="preserve"> 0.5*B3</f>
        <v>0</v>
      </c>
      <c r="H3" s="9">
        <f xml:space="preserve"> E3*($F$3 +$G$3)</f>
        <v>0</v>
      </c>
      <c r="I3" s="25">
        <f xml:space="preserve"> H3+H4</f>
        <v>0</v>
      </c>
      <c r="J3" s="25">
        <f xml:space="preserve"> MAX(I3:I8)</f>
        <v>0</v>
      </c>
      <c r="K3" s="19"/>
      <c r="L3" s="8"/>
      <c r="M3" s="22" t="s">
        <v>26</v>
      </c>
      <c r="N3" s="25">
        <v>5.6</v>
      </c>
      <c r="O3" s="22" t="s">
        <v>27</v>
      </c>
      <c r="P3" s="18" t="s">
        <v>28</v>
      </c>
      <c r="Q3" s="18">
        <v>0.4</v>
      </c>
      <c r="R3" s="15">
        <v>4</v>
      </c>
      <c r="S3" s="22">
        <f xml:space="preserve"> 0.5*N3</f>
        <v>2.8</v>
      </c>
      <c r="T3" s="18">
        <f xml:space="preserve"> Q3*(R3 +$S$3)</f>
        <v>2.72</v>
      </c>
      <c r="U3" s="25">
        <f xml:space="preserve"> T3+T4</f>
        <v>5.6</v>
      </c>
      <c r="V3" s="25">
        <f xml:space="preserve"> MAX(U3:U8)</f>
        <v>6</v>
      </c>
      <c r="W3" s="34" t="s">
        <v>30</v>
      </c>
    </row>
    <row r="4" spans="1:23" x14ac:dyDescent="0.2">
      <c r="A4" s="24"/>
      <c r="B4" s="25"/>
      <c r="C4" s="23"/>
      <c r="D4" s="9" t="s">
        <v>29</v>
      </c>
      <c r="E4" s="9">
        <v>0.6</v>
      </c>
      <c r="F4" s="24"/>
      <c r="G4" s="25"/>
      <c r="H4" s="9">
        <f t="shared" ref="H4:H8" si="0" xml:space="preserve"> E4*($F$3 +$G$3)</f>
        <v>0</v>
      </c>
      <c r="I4" s="25"/>
      <c r="J4" s="25"/>
      <c r="K4" s="20"/>
      <c r="L4" s="8"/>
      <c r="M4" s="24"/>
      <c r="N4" s="25"/>
      <c r="O4" s="23"/>
      <c r="P4" s="18" t="s">
        <v>29</v>
      </c>
      <c r="Q4" s="18">
        <v>0.6</v>
      </c>
      <c r="R4" s="16">
        <v>2</v>
      </c>
      <c r="S4" s="24"/>
      <c r="T4" s="18">
        <f t="shared" ref="T4:T7" si="1" xml:space="preserve"> Q4*(R4 +$S$3)</f>
        <v>2.88</v>
      </c>
      <c r="U4" s="25"/>
      <c r="V4" s="25"/>
      <c r="W4" s="35"/>
    </row>
    <row r="5" spans="1:23" x14ac:dyDescent="0.2">
      <c r="A5" s="24"/>
      <c r="B5" s="25"/>
      <c r="C5" s="22" t="s">
        <v>30</v>
      </c>
      <c r="D5" s="9" t="s">
        <v>28</v>
      </c>
      <c r="E5" s="9">
        <v>0.6</v>
      </c>
      <c r="F5" s="24"/>
      <c r="G5" s="25"/>
      <c r="H5" s="9">
        <f t="shared" si="0"/>
        <v>0</v>
      </c>
      <c r="I5" s="25">
        <f xml:space="preserve"> H5+H6</f>
        <v>0</v>
      </c>
      <c r="J5" s="25"/>
      <c r="K5" s="20"/>
      <c r="L5" s="8"/>
      <c r="M5" s="24"/>
      <c r="N5" s="25"/>
      <c r="O5" s="22" t="s">
        <v>30</v>
      </c>
      <c r="P5" s="18" t="s">
        <v>28</v>
      </c>
      <c r="Q5" s="18">
        <v>0.6</v>
      </c>
      <c r="R5" s="16">
        <v>4</v>
      </c>
      <c r="S5" s="24"/>
      <c r="T5" s="18">
        <f t="shared" si="1"/>
        <v>4.08</v>
      </c>
      <c r="U5" s="25">
        <f xml:space="preserve"> T5+T6</f>
        <v>6</v>
      </c>
      <c r="V5" s="25"/>
      <c r="W5" s="35"/>
    </row>
    <row r="6" spans="1:23" x14ac:dyDescent="0.2">
      <c r="A6" s="24"/>
      <c r="B6" s="25"/>
      <c r="C6" s="23"/>
      <c r="D6" s="9" t="s">
        <v>29</v>
      </c>
      <c r="E6" s="9">
        <v>0.4</v>
      </c>
      <c r="F6" s="24"/>
      <c r="G6" s="25"/>
      <c r="H6" s="9">
        <f t="shared" si="0"/>
        <v>0</v>
      </c>
      <c r="I6" s="25"/>
      <c r="J6" s="25"/>
      <c r="K6" s="20"/>
      <c r="L6" s="8"/>
      <c r="M6" s="24"/>
      <c r="N6" s="25"/>
      <c r="O6" s="23"/>
      <c r="P6" s="18" t="s">
        <v>29</v>
      </c>
      <c r="Q6" s="18">
        <v>0.4</v>
      </c>
      <c r="R6" s="16">
        <v>2</v>
      </c>
      <c r="S6" s="24"/>
      <c r="T6" s="18">
        <f t="shared" si="1"/>
        <v>1.92</v>
      </c>
      <c r="U6" s="25"/>
      <c r="V6" s="25"/>
      <c r="W6" s="35"/>
    </row>
    <row r="7" spans="1:23" x14ac:dyDescent="0.2">
      <c r="A7" s="24"/>
      <c r="B7" s="25"/>
      <c r="C7" s="22" t="s">
        <v>31</v>
      </c>
      <c r="D7" s="9" t="s">
        <v>26</v>
      </c>
      <c r="E7" s="9">
        <v>0.75</v>
      </c>
      <c r="F7" s="24"/>
      <c r="G7" s="25"/>
      <c r="H7" s="9">
        <f t="shared" si="0"/>
        <v>0</v>
      </c>
      <c r="I7" s="25">
        <f t="shared" ref="I7" si="2" xml:space="preserve"> H7+H8</f>
        <v>0</v>
      </c>
      <c r="J7" s="25"/>
      <c r="K7" s="20"/>
      <c r="L7" s="8"/>
      <c r="M7" s="24"/>
      <c r="N7" s="25"/>
      <c r="O7" s="22" t="s">
        <v>31</v>
      </c>
      <c r="P7" s="18" t="s">
        <v>26</v>
      </c>
      <c r="Q7" s="18">
        <v>0.75</v>
      </c>
      <c r="R7" s="16">
        <v>0</v>
      </c>
      <c r="S7" s="24"/>
      <c r="T7" s="18">
        <f t="shared" si="1"/>
        <v>2.0999999999999996</v>
      </c>
      <c r="U7" s="25">
        <f t="shared" ref="U7" si="3" xml:space="preserve"> T7+T8</f>
        <v>-9.7000000000000011</v>
      </c>
      <c r="V7" s="25"/>
      <c r="W7" s="35"/>
    </row>
    <row r="8" spans="1:23" x14ac:dyDescent="0.2">
      <c r="A8" s="23"/>
      <c r="B8" s="25"/>
      <c r="C8" s="23"/>
      <c r="D8" s="9" t="s">
        <v>32</v>
      </c>
      <c r="E8" s="9">
        <v>0.25</v>
      </c>
      <c r="F8" s="23"/>
      <c r="G8" s="25"/>
      <c r="H8" s="9">
        <f t="shared" si="0"/>
        <v>0</v>
      </c>
      <c r="I8" s="25"/>
      <c r="J8" s="25"/>
      <c r="K8" s="21"/>
      <c r="L8" s="8"/>
      <c r="M8" s="23"/>
      <c r="N8" s="25"/>
      <c r="O8" s="23"/>
      <c r="P8" s="18" t="s">
        <v>32</v>
      </c>
      <c r="Q8" s="18">
        <v>0.25</v>
      </c>
      <c r="R8" s="17">
        <v>-50</v>
      </c>
      <c r="S8" s="23"/>
      <c r="T8" s="18">
        <f xml:space="preserve"> Q8*(R8 +$S$3)</f>
        <v>-11.8</v>
      </c>
      <c r="U8" s="25"/>
      <c r="V8" s="25"/>
      <c r="W8" s="36"/>
    </row>
    <row r="9" spans="1:23" x14ac:dyDescent="0.2">
      <c r="A9" s="22" t="s">
        <v>28</v>
      </c>
      <c r="B9" s="25">
        <v>7</v>
      </c>
      <c r="C9" s="22" t="s">
        <v>27</v>
      </c>
      <c r="D9" s="9" t="s">
        <v>26</v>
      </c>
      <c r="E9" s="9">
        <v>0.4</v>
      </c>
      <c r="F9" s="22">
        <v>4</v>
      </c>
      <c r="G9" s="25">
        <f t="shared" ref="G9:G27" si="4" xml:space="preserve"> 0.5*B9</f>
        <v>3.5</v>
      </c>
      <c r="H9" s="9">
        <f xml:space="preserve"> E9*($F$9 +$G$9)</f>
        <v>3</v>
      </c>
      <c r="I9" s="25">
        <f t="shared" ref="I9" si="5" xml:space="preserve"> H9+H10</f>
        <v>7.5</v>
      </c>
      <c r="J9" s="25">
        <f xml:space="preserve"> MAX(I9:I14)</f>
        <v>7.5</v>
      </c>
      <c r="K9" s="19"/>
      <c r="L9" s="8"/>
      <c r="M9" s="22" t="s">
        <v>28</v>
      </c>
      <c r="N9" s="25">
        <v>10.5</v>
      </c>
      <c r="O9" s="22" t="s">
        <v>27</v>
      </c>
      <c r="P9" s="18" t="s">
        <v>26</v>
      </c>
      <c r="Q9" s="18">
        <v>0.4</v>
      </c>
      <c r="R9" s="15">
        <v>0</v>
      </c>
      <c r="S9" s="22">
        <f t="shared" ref="S9" si="6" xml:space="preserve"> 0.5*N9</f>
        <v>5.25</v>
      </c>
      <c r="T9" s="18">
        <f xml:space="preserve"> Q9*(R9 +$S$9)</f>
        <v>2.1</v>
      </c>
      <c r="U9" s="25">
        <f t="shared" ref="U9" si="7" xml:space="preserve"> T9+T10</f>
        <v>11.25</v>
      </c>
      <c r="V9" s="25">
        <f xml:space="preserve"> MAX(U9:U14)</f>
        <v>11.25</v>
      </c>
      <c r="W9" s="34" t="s">
        <v>27</v>
      </c>
    </row>
    <row r="10" spans="1:23" x14ac:dyDescent="0.2">
      <c r="A10" s="24"/>
      <c r="B10" s="25"/>
      <c r="C10" s="23"/>
      <c r="D10" s="9" t="s">
        <v>33</v>
      </c>
      <c r="E10" s="9">
        <v>0.6</v>
      </c>
      <c r="F10" s="24"/>
      <c r="G10" s="25"/>
      <c r="H10" s="9">
        <f t="shared" ref="H10:H14" si="8" xml:space="preserve"> E10*($F$9 +$G$9)</f>
        <v>4.5</v>
      </c>
      <c r="I10" s="25"/>
      <c r="J10" s="25"/>
      <c r="K10" s="20"/>
      <c r="L10" s="8"/>
      <c r="M10" s="24"/>
      <c r="N10" s="25"/>
      <c r="O10" s="23"/>
      <c r="P10" s="18" t="s">
        <v>33</v>
      </c>
      <c r="Q10" s="18">
        <v>0.6</v>
      </c>
      <c r="R10" s="16">
        <v>10</v>
      </c>
      <c r="S10" s="24"/>
      <c r="T10" s="18">
        <f t="shared" ref="T10:T14" si="9" xml:space="preserve"> Q10*(R10 +$S$9)</f>
        <v>9.15</v>
      </c>
      <c r="U10" s="25"/>
      <c r="V10" s="25"/>
      <c r="W10" s="35"/>
    </row>
    <row r="11" spans="1:23" x14ac:dyDescent="0.2">
      <c r="A11" s="24"/>
      <c r="B11" s="25"/>
      <c r="C11" s="22" t="s">
        <v>30</v>
      </c>
      <c r="D11" s="9" t="s">
        <v>26</v>
      </c>
      <c r="E11" s="9">
        <v>0.6</v>
      </c>
      <c r="F11" s="24"/>
      <c r="G11" s="25"/>
      <c r="H11" s="9">
        <f t="shared" si="8"/>
        <v>4.5</v>
      </c>
      <c r="I11" s="25">
        <f t="shared" ref="I11" si="10" xml:space="preserve"> H11+H12</f>
        <v>7.5</v>
      </c>
      <c r="J11" s="25"/>
      <c r="K11" s="20"/>
      <c r="L11" s="8"/>
      <c r="M11" s="24"/>
      <c r="N11" s="25"/>
      <c r="O11" s="22" t="s">
        <v>30</v>
      </c>
      <c r="P11" s="18" t="s">
        <v>26</v>
      </c>
      <c r="Q11" s="18">
        <v>0.6</v>
      </c>
      <c r="R11" s="16">
        <v>0</v>
      </c>
      <c r="S11" s="24"/>
      <c r="T11" s="18">
        <f t="shared" si="9"/>
        <v>3.15</v>
      </c>
      <c r="U11" s="25">
        <f t="shared" ref="U11" si="11" xml:space="preserve"> T11+T12</f>
        <v>9.25</v>
      </c>
      <c r="V11" s="25"/>
      <c r="W11" s="35"/>
    </row>
    <row r="12" spans="1:23" x14ac:dyDescent="0.2">
      <c r="A12" s="24"/>
      <c r="B12" s="25"/>
      <c r="C12" s="23"/>
      <c r="D12" s="9" t="s">
        <v>33</v>
      </c>
      <c r="E12" s="9">
        <v>0.4</v>
      </c>
      <c r="F12" s="24"/>
      <c r="G12" s="25"/>
      <c r="H12" s="9">
        <f t="shared" si="8"/>
        <v>3</v>
      </c>
      <c r="I12" s="25"/>
      <c r="J12" s="25"/>
      <c r="K12" s="20"/>
      <c r="L12" s="8"/>
      <c r="M12" s="24"/>
      <c r="N12" s="25"/>
      <c r="O12" s="23"/>
      <c r="P12" s="18" t="s">
        <v>33</v>
      </c>
      <c r="Q12" s="18">
        <v>0.4</v>
      </c>
      <c r="R12" s="16">
        <v>10</v>
      </c>
      <c r="S12" s="24"/>
      <c r="T12" s="18">
        <f t="shared" si="9"/>
        <v>6.1000000000000005</v>
      </c>
      <c r="U12" s="25"/>
      <c r="V12" s="25"/>
      <c r="W12" s="35"/>
    </row>
    <row r="13" spans="1:23" x14ac:dyDescent="0.2">
      <c r="A13" s="24"/>
      <c r="B13" s="25"/>
      <c r="C13" s="22" t="s">
        <v>31</v>
      </c>
      <c r="D13" s="9" t="s">
        <v>28</v>
      </c>
      <c r="E13" s="9">
        <v>0.75</v>
      </c>
      <c r="F13" s="24"/>
      <c r="G13" s="25"/>
      <c r="H13" s="9">
        <f t="shared" si="8"/>
        <v>5.625</v>
      </c>
      <c r="I13" s="25">
        <f t="shared" ref="I13" si="12" xml:space="preserve"> H13+H14</f>
        <v>7.5</v>
      </c>
      <c r="J13" s="25"/>
      <c r="K13" s="20"/>
      <c r="L13" s="8"/>
      <c r="M13" s="24"/>
      <c r="N13" s="25"/>
      <c r="O13" s="22" t="s">
        <v>31</v>
      </c>
      <c r="P13" s="18" t="s">
        <v>28</v>
      </c>
      <c r="Q13" s="18">
        <v>0.75</v>
      </c>
      <c r="R13" s="16">
        <v>4</v>
      </c>
      <c r="S13" s="24"/>
      <c r="T13" s="18">
        <f t="shared" si="9"/>
        <v>6.9375</v>
      </c>
      <c r="U13" s="25">
        <f t="shared" ref="U13" si="13" xml:space="preserve"> T13+T14</f>
        <v>-4.25</v>
      </c>
      <c r="V13" s="25"/>
      <c r="W13" s="35"/>
    </row>
    <row r="14" spans="1:23" x14ac:dyDescent="0.2">
      <c r="A14" s="23"/>
      <c r="B14" s="25"/>
      <c r="C14" s="23"/>
      <c r="D14" s="9" t="s">
        <v>32</v>
      </c>
      <c r="E14" s="9">
        <v>0.25</v>
      </c>
      <c r="F14" s="23"/>
      <c r="G14" s="25"/>
      <c r="H14" s="9">
        <f t="shared" si="8"/>
        <v>1.875</v>
      </c>
      <c r="I14" s="25"/>
      <c r="J14" s="25"/>
      <c r="K14" s="21"/>
      <c r="L14" s="8"/>
      <c r="M14" s="23"/>
      <c r="N14" s="25"/>
      <c r="O14" s="23"/>
      <c r="P14" s="18" t="s">
        <v>32</v>
      </c>
      <c r="Q14" s="18">
        <v>0.25</v>
      </c>
      <c r="R14" s="17">
        <v>-50</v>
      </c>
      <c r="S14" s="23"/>
      <c r="T14" s="18">
        <f t="shared" si="9"/>
        <v>-11.1875</v>
      </c>
      <c r="U14" s="25"/>
      <c r="V14" s="25"/>
      <c r="W14" s="36"/>
    </row>
    <row r="15" spans="1:23" x14ac:dyDescent="0.2">
      <c r="A15" s="22" t="s">
        <v>33</v>
      </c>
      <c r="B15" s="25">
        <v>17.5</v>
      </c>
      <c r="C15" s="22" t="s">
        <v>27</v>
      </c>
      <c r="D15" s="9" t="s">
        <v>28</v>
      </c>
      <c r="E15" s="9">
        <v>0.6</v>
      </c>
      <c r="F15" s="22">
        <v>10</v>
      </c>
      <c r="G15" s="25">
        <f t="shared" si="4"/>
        <v>8.75</v>
      </c>
      <c r="H15" s="9">
        <f xml:space="preserve"> E15*($F$15 +$G$15)</f>
        <v>11.25</v>
      </c>
      <c r="I15" s="25">
        <f t="shared" ref="I15" si="14" xml:space="preserve"> H15+H16</f>
        <v>18.75</v>
      </c>
      <c r="J15" s="25">
        <f xml:space="preserve"> MAX(I15:I20)</f>
        <v>18.75</v>
      </c>
      <c r="K15" s="19"/>
      <c r="L15" s="8"/>
      <c r="M15" s="22" t="s">
        <v>33</v>
      </c>
      <c r="N15" s="25">
        <v>5.6</v>
      </c>
      <c r="O15" s="22" t="s">
        <v>27</v>
      </c>
      <c r="P15" s="18" t="s">
        <v>28</v>
      </c>
      <c r="Q15" s="18">
        <v>0.6</v>
      </c>
      <c r="R15" s="15">
        <v>4</v>
      </c>
      <c r="S15" s="22">
        <f t="shared" ref="S15" si="15" xml:space="preserve"> 0.5*N15</f>
        <v>2.8</v>
      </c>
      <c r="T15" s="18">
        <f xml:space="preserve"> Q15*(R15 +$S$15)</f>
        <v>4.08</v>
      </c>
      <c r="U15" s="25">
        <f t="shared" ref="U15" si="16" xml:space="preserve"> T15+T16</f>
        <v>6</v>
      </c>
      <c r="V15" s="25">
        <f xml:space="preserve"> MAX(U15:U20)</f>
        <v>6</v>
      </c>
      <c r="W15" s="34" t="s">
        <v>27</v>
      </c>
    </row>
    <row r="16" spans="1:23" x14ac:dyDescent="0.2">
      <c r="A16" s="24"/>
      <c r="B16" s="25"/>
      <c r="C16" s="23"/>
      <c r="D16" s="9" t="s">
        <v>29</v>
      </c>
      <c r="E16" s="9">
        <v>0.4</v>
      </c>
      <c r="F16" s="24"/>
      <c r="G16" s="25"/>
      <c r="H16" s="9">
        <f t="shared" ref="H16:H20" si="17" xml:space="preserve"> E16*($F$15 +$G$15)</f>
        <v>7.5</v>
      </c>
      <c r="I16" s="25"/>
      <c r="J16" s="25"/>
      <c r="K16" s="20"/>
      <c r="L16" s="8"/>
      <c r="M16" s="24"/>
      <c r="N16" s="25"/>
      <c r="O16" s="23"/>
      <c r="P16" s="18" t="s">
        <v>29</v>
      </c>
      <c r="Q16" s="18">
        <v>0.4</v>
      </c>
      <c r="R16" s="16">
        <v>2</v>
      </c>
      <c r="S16" s="24"/>
      <c r="T16" s="18">
        <f t="shared" ref="T16:T20" si="18" xml:space="preserve"> Q16*(R16 +$S$15)</f>
        <v>1.92</v>
      </c>
      <c r="U16" s="25"/>
      <c r="V16" s="25"/>
      <c r="W16" s="35"/>
    </row>
    <row r="17" spans="1:23" x14ac:dyDescent="0.2">
      <c r="A17" s="24"/>
      <c r="B17" s="25"/>
      <c r="C17" s="22" t="s">
        <v>30</v>
      </c>
      <c r="D17" s="9" t="s">
        <v>28</v>
      </c>
      <c r="E17" s="9">
        <v>0.4</v>
      </c>
      <c r="F17" s="24"/>
      <c r="G17" s="25"/>
      <c r="H17" s="9">
        <f t="shared" si="17"/>
        <v>7.5</v>
      </c>
      <c r="I17" s="25">
        <f t="shared" ref="I17" si="19" xml:space="preserve"> H17+H18</f>
        <v>18.75</v>
      </c>
      <c r="J17" s="25"/>
      <c r="K17" s="20"/>
      <c r="L17" s="8"/>
      <c r="M17" s="24"/>
      <c r="N17" s="25"/>
      <c r="O17" s="22" t="s">
        <v>30</v>
      </c>
      <c r="P17" s="18" t="s">
        <v>28</v>
      </c>
      <c r="Q17" s="18">
        <v>0.4</v>
      </c>
      <c r="R17" s="16">
        <v>4</v>
      </c>
      <c r="S17" s="24"/>
      <c r="T17" s="18">
        <f t="shared" si="18"/>
        <v>2.72</v>
      </c>
      <c r="U17" s="25">
        <f t="shared" ref="U17" si="20" xml:space="preserve"> T17+T18</f>
        <v>5.6</v>
      </c>
      <c r="V17" s="25"/>
      <c r="W17" s="35"/>
    </row>
    <row r="18" spans="1:23" x14ac:dyDescent="0.2">
      <c r="A18" s="24"/>
      <c r="B18" s="25"/>
      <c r="C18" s="23"/>
      <c r="D18" s="9" t="s">
        <v>29</v>
      </c>
      <c r="E18" s="9">
        <v>0.6</v>
      </c>
      <c r="F18" s="24"/>
      <c r="G18" s="25"/>
      <c r="H18" s="9">
        <f t="shared" si="17"/>
        <v>11.25</v>
      </c>
      <c r="I18" s="25"/>
      <c r="J18" s="25"/>
      <c r="K18" s="20"/>
      <c r="L18" s="8"/>
      <c r="M18" s="24"/>
      <c r="N18" s="25"/>
      <c r="O18" s="23"/>
      <c r="P18" s="18" t="s">
        <v>29</v>
      </c>
      <c r="Q18" s="18">
        <v>0.6</v>
      </c>
      <c r="R18" s="16">
        <v>2</v>
      </c>
      <c r="S18" s="24"/>
      <c r="T18" s="18">
        <f t="shared" si="18"/>
        <v>2.88</v>
      </c>
      <c r="U18" s="25"/>
      <c r="V18" s="25"/>
      <c r="W18" s="35"/>
    </row>
    <row r="19" spans="1:23" x14ac:dyDescent="0.2">
      <c r="A19" s="24"/>
      <c r="B19" s="25"/>
      <c r="C19" s="22" t="s">
        <v>31</v>
      </c>
      <c r="D19" s="9" t="s">
        <v>33</v>
      </c>
      <c r="E19" s="9">
        <v>0.75</v>
      </c>
      <c r="F19" s="24"/>
      <c r="G19" s="25"/>
      <c r="H19" s="9">
        <f t="shared" si="17"/>
        <v>14.0625</v>
      </c>
      <c r="I19" s="25">
        <f t="shared" ref="I19" si="21" xml:space="preserve"> H19+H20</f>
        <v>18.75</v>
      </c>
      <c r="J19" s="25"/>
      <c r="K19" s="20"/>
      <c r="L19" s="8"/>
      <c r="M19" s="24"/>
      <c r="N19" s="25"/>
      <c r="O19" s="22" t="s">
        <v>31</v>
      </c>
      <c r="P19" s="18" t="s">
        <v>33</v>
      </c>
      <c r="Q19" s="18">
        <v>0.75</v>
      </c>
      <c r="R19" s="16">
        <v>10</v>
      </c>
      <c r="S19" s="24"/>
      <c r="T19" s="18">
        <f t="shared" si="18"/>
        <v>9.6000000000000014</v>
      </c>
      <c r="U19" s="25">
        <f t="shared" ref="U19" si="22" xml:space="preserve"> T19+T20</f>
        <v>-2.1999999999999993</v>
      </c>
      <c r="V19" s="25"/>
      <c r="W19" s="35"/>
    </row>
    <row r="20" spans="1:23" x14ac:dyDescent="0.2">
      <c r="A20" s="23"/>
      <c r="B20" s="25"/>
      <c r="C20" s="23"/>
      <c r="D20" s="9" t="s">
        <v>32</v>
      </c>
      <c r="E20" s="9">
        <v>0.25</v>
      </c>
      <c r="F20" s="23"/>
      <c r="G20" s="25"/>
      <c r="H20" s="9">
        <f t="shared" si="17"/>
        <v>4.6875</v>
      </c>
      <c r="I20" s="25"/>
      <c r="J20" s="25"/>
      <c r="K20" s="21"/>
      <c r="L20" s="8"/>
      <c r="M20" s="23"/>
      <c r="N20" s="25"/>
      <c r="O20" s="23"/>
      <c r="P20" s="18" t="s">
        <v>32</v>
      </c>
      <c r="Q20" s="18">
        <v>0.25</v>
      </c>
      <c r="R20" s="17">
        <v>-50</v>
      </c>
      <c r="S20" s="23"/>
      <c r="T20" s="18">
        <f t="shared" si="18"/>
        <v>-11.8</v>
      </c>
      <c r="U20" s="25"/>
      <c r="V20" s="25"/>
      <c r="W20" s="36"/>
    </row>
    <row r="21" spans="1:23" x14ac:dyDescent="0.2">
      <c r="A21" s="22" t="s">
        <v>29</v>
      </c>
      <c r="B21" s="25">
        <v>3.5</v>
      </c>
      <c r="C21" s="22" t="s">
        <v>27</v>
      </c>
      <c r="D21" s="9" t="s">
        <v>26</v>
      </c>
      <c r="E21" s="9">
        <v>0.4</v>
      </c>
      <c r="F21" s="22">
        <v>2</v>
      </c>
      <c r="G21" s="25">
        <f t="shared" si="4"/>
        <v>1.75</v>
      </c>
      <c r="H21" s="9">
        <f xml:space="preserve"> E21*($F$21 +$G$21)</f>
        <v>1.5</v>
      </c>
      <c r="I21" s="25">
        <f t="shared" ref="I21" si="23" xml:space="preserve"> H21+H22</f>
        <v>3.75</v>
      </c>
      <c r="J21" s="25">
        <f xml:space="preserve"> MAX(I21:I26)</f>
        <v>3.75</v>
      </c>
      <c r="K21" s="19"/>
      <c r="L21" s="8"/>
      <c r="M21" s="22" t="s">
        <v>29</v>
      </c>
      <c r="N21" s="25">
        <v>10.5</v>
      </c>
      <c r="O21" s="22" t="s">
        <v>27</v>
      </c>
      <c r="P21" s="18" t="s">
        <v>26</v>
      </c>
      <c r="Q21" s="18">
        <v>0.4</v>
      </c>
      <c r="R21" s="15">
        <v>0</v>
      </c>
      <c r="S21" s="22">
        <f t="shared" ref="S21" si="24" xml:space="preserve"> 0.5*N21</f>
        <v>5.25</v>
      </c>
      <c r="T21" s="18">
        <f xml:space="preserve"> Q21*(R21 +$S$21)</f>
        <v>2.1</v>
      </c>
      <c r="U21" s="25">
        <f t="shared" ref="U21" si="25" xml:space="preserve"> T21+T22</f>
        <v>11.25</v>
      </c>
      <c r="V21" s="25">
        <f xml:space="preserve"> MAX(U21:U26)</f>
        <v>11.25</v>
      </c>
      <c r="W21" s="34" t="s">
        <v>27</v>
      </c>
    </row>
    <row r="22" spans="1:23" x14ac:dyDescent="0.2">
      <c r="A22" s="24"/>
      <c r="B22" s="25"/>
      <c r="C22" s="23"/>
      <c r="D22" s="9" t="s">
        <v>33</v>
      </c>
      <c r="E22" s="9">
        <v>0.6</v>
      </c>
      <c r="F22" s="24"/>
      <c r="G22" s="25"/>
      <c r="H22" s="9">
        <f t="shared" ref="H22:H26" si="26" xml:space="preserve"> E22*($F$21 +$G$21)</f>
        <v>2.25</v>
      </c>
      <c r="I22" s="25"/>
      <c r="J22" s="25"/>
      <c r="K22" s="20"/>
      <c r="L22" s="8"/>
      <c r="M22" s="24"/>
      <c r="N22" s="25"/>
      <c r="O22" s="23"/>
      <c r="P22" s="18" t="s">
        <v>33</v>
      </c>
      <c r="Q22" s="18">
        <v>0.6</v>
      </c>
      <c r="R22" s="16">
        <v>10</v>
      </c>
      <c r="S22" s="24"/>
      <c r="T22" s="18">
        <f t="shared" ref="T22:T26" si="27" xml:space="preserve"> Q22*(R22 +$S$21)</f>
        <v>9.15</v>
      </c>
      <c r="U22" s="25"/>
      <c r="V22" s="25"/>
      <c r="W22" s="35"/>
    </row>
    <row r="23" spans="1:23" x14ac:dyDescent="0.2">
      <c r="A23" s="24"/>
      <c r="B23" s="25"/>
      <c r="C23" s="22" t="s">
        <v>30</v>
      </c>
      <c r="D23" s="9" t="s">
        <v>26</v>
      </c>
      <c r="E23" s="9">
        <v>0.6</v>
      </c>
      <c r="F23" s="24"/>
      <c r="G23" s="25"/>
      <c r="H23" s="9">
        <f t="shared" si="26"/>
        <v>2.25</v>
      </c>
      <c r="I23" s="25">
        <f t="shared" ref="I23" si="28" xml:space="preserve"> H23+H24</f>
        <v>3.75</v>
      </c>
      <c r="J23" s="25"/>
      <c r="K23" s="20"/>
      <c r="L23" s="8"/>
      <c r="M23" s="24"/>
      <c r="N23" s="25"/>
      <c r="O23" s="22" t="s">
        <v>30</v>
      </c>
      <c r="P23" s="18" t="s">
        <v>26</v>
      </c>
      <c r="Q23" s="18">
        <v>0.6</v>
      </c>
      <c r="R23" s="16">
        <v>0</v>
      </c>
      <c r="S23" s="24"/>
      <c r="T23" s="18">
        <f t="shared" si="27"/>
        <v>3.15</v>
      </c>
      <c r="U23" s="25">
        <f t="shared" ref="U23" si="29" xml:space="preserve"> T23+T24</f>
        <v>9.25</v>
      </c>
      <c r="V23" s="25"/>
      <c r="W23" s="35"/>
    </row>
    <row r="24" spans="1:23" x14ac:dyDescent="0.2">
      <c r="A24" s="24"/>
      <c r="B24" s="25"/>
      <c r="C24" s="23"/>
      <c r="D24" s="9" t="s">
        <v>33</v>
      </c>
      <c r="E24" s="9">
        <v>0.4</v>
      </c>
      <c r="F24" s="24"/>
      <c r="G24" s="25"/>
      <c r="H24" s="9">
        <f t="shared" si="26"/>
        <v>1.5</v>
      </c>
      <c r="I24" s="25"/>
      <c r="J24" s="25"/>
      <c r="K24" s="20"/>
      <c r="L24" s="8"/>
      <c r="M24" s="24"/>
      <c r="N24" s="25"/>
      <c r="O24" s="23"/>
      <c r="P24" s="18" t="s">
        <v>33</v>
      </c>
      <c r="Q24" s="18">
        <v>0.4</v>
      </c>
      <c r="R24" s="16">
        <v>10</v>
      </c>
      <c r="S24" s="24"/>
      <c r="T24" s="18">
        <f t="shared" si="27"/>
        <v>6.1000000000000005</v>
      </c>
      <c r="U24" s="25"/>
      <c r="V24" s="25"/>
      <c r="W24" s="35"/>
    </row>
    <row r="25" spans="1:23" x14ac:dyDescent="0.2">
      <c r="A25" s="24"/>
      <c r="B25" s="25"/>
      <c r="C25" s="22" t="s">
        <v>31</v>
      </c>
      <c r="D25" s="9" t="s">
        <v>29</v>
      </c>
      <c r="E25" s="9">
        <v>0.75</v>
      </c>
      <c r="F25" s="24"/>
      <c r="G25" s="25"/>
      <c r="H25" s="9">
        <f t="shared" si="26"/>
        <v>2.8125</v>
      </c>
      <c r="I25" s="25">
        <f t="shared" ref="I25" si="30" xml:space="preserve"> H25+H26</f>
        <v>3.75</v>
      </c>
      <c r="J25" s="25"/>
      <c r="K25" s="20"/>
      <c r="L25" s="8"/>
      <c r="M25" s="24"/>
      <c r="N25" s="25"/>
      <c r="O25" s="22" t="s">
        <v>31</v>
      </c>
      <c r="P25" s="18" t="s">
        <v>29</v>
      </c>
      <c r="Q25" s="18">
        <v>0.75</v>
      </c>
      <c r="R25" s="16">
        <v>2</v>
      </c>
      <c r="S25" s="24"/>
      <c r="T25" s="18">
        <f t="shared" si="27"/>
        <v>5.4375</v>
      </c>
      <c r="U25" s="25">
        <f t="shared" ref="U25" si="31" xml:space="preserve"> T25+T26</f>
        <v>-5.75</v>
      </c>
      <c r="V25" s="25"/>
      <c r="W25" s="35"/>
    </row>
    <row r="26" spans="1:23" x14ac:dyDescent="0.2">
      <c r="A26" s="23"/>
      <c r="B26" s="25"/>
      <c r="C26" s="23"/>
      <c r="D26" s="9" t="s">
        <v>32</v>
      </c>
      <c r="E26" s="9">
        <v>0.25</v>
      </c>
      <c r="F26" s="23"/>
      <c r="G26" s="25"/>
      <c r="H26" s="9">
        <f t="shared" si="26"/>
        <v>0.9375</v>
      </c>
      <c r="I26" s="25"/>
      <c r="J26" s="25"/>
      <c r="K26" s="21"/>
      <c r="L26" s="8"/>
      <c r="M26" s="23"/>
      <c r="N26" s="25"/>
      <c r="O26" s="23"/>
      <c r="P26" s="18" t="s">
        <v>32</v>
      </c>
      <c r="Q26" s="18">
        <v>0.25</v>
      </c>
      <c r="R26" s="17">
        <v>-50</v>
      </c>
      <c r="S26" s="23"/>
      <c r="T26" s="18">
        <f t="shared" si="27"/>
        <v>-11.1875</v>
      </c>
      <c r="U26" s="25"/>
      <c r="V26" s="25"/>
      <c r="W26" s="36"/>
    </row>
    <row r="27" spans="1:23" x14ac:dyDescent="0.2">
      <c r="A27" s="22" t="s">
        <v>32</v>
      </c>
      <c r="B27" s="25">
        <v>-87.5</v>
      </c>
      <c r="C27" s="9" t="s">
        <v>27</v>
      </c>
      <c r="D27" s="9" t="s">
        <v>34</v>
      </c>
      <c r="E27" s="9">
        <v>1</v>
      </c>
      <c r="F27" s="22">
        <v>-50</v>
      </c>
      <c r="G27" s="25">
        <f t="shared" si="4"/>
        <v>-43.75</v>
      </c>
      <c r="H27" s="9">
        <f xml:space="preserve"> E27*($F$27 +$G$27)</f>
        <v>-93.75</v>
      </c>
      <c r="I27" s="9">
        <f xml:space="preserve"> H27</f>
        <v>-93.75</v>
      </c>
      <c r="J27" s="25">
        <f xml:space="preserve"> MAX(I27:I29)</f>
        <v>-93.75</v>
      </c>
      <c r="K27" s="19"/>
      <c r="L27" s="8"/>
      <c r="M27" s="22" t="s">
        <v>32</v>
      </c>
      <c r="N27" s="25">
        <v>0</v>
      </c>
      <c r="O27" s="18" t="s">
        <v>27</v>
      </c>
      <c r="P27" s="18" t="s">
        <v>34</v>
      </c>
      <c r="Q27" s="18">
        <v>1</v>
      </c>
      <c r="R27" s="15">
        <v>0</v>
      </c>
      <c r="S27" s="22">
        <f t="shared" ref="S27" si="32" xml:space="preserve"> 0.5*N27</f>
        <v>0</v>
      </c>
      <c r="T27" s="18">
        <f xml:space="preserve"> Q27*(R27 +$S$27)</f>
        <v>0</v>
      </c>
      <c r="U27" s="18">
        <f xml:space="preserve"> T27</f>
        <v>0</v>
      </c>
      <c r="V27" s="25">
        <f xml:space="preserve"> MAX(U27:U29)</f>
        <v>0</v>
      </c>
      <c r="W27" s="34" t="s">
        <v>42</v>
      </c>
    </row>
    <row r="28" spans="1:23" x14ac:dyDescent="0.2">
      <c r="A28" s="24"/>
      <c r="B28" s="25"/>
      <c r="C28" s="9" t="s">
        <v>30</v>
      </c>
      <c r="D28" s="9" t="s">
        <v>34</v>
      </c>
      <c r="E28" s="9">
        <v>1</v>
      </c>
      <c r="F28" s="24"/>
      <c r="G28" s="25"/>
      <c r="H28" s="9">
        <f t="shared" ref="H28:H29" si="33" xml:space="preserve"> E28*($F$27 +$G$27)</f>
        <v>-93.75</v>
      </c>
      <c r="I28" s="9">
        <f t="shared" ref="I28:I32" si="34" xml:space="preserve"> H28</f>
        <v>-93.75</v>
      </c>
      <c r="J28" s="25"/>
      <c r="K28" s="20"/>
      <c r="L28" s="8"/>
      <c r="M28" s="24"/>
      <c r="N28" s="25"/>
      <c r="O28" s="18" t="s">
        <v>30</v>
      </c>
      <c r="P28" s="18" t="s">
        <v>34</v>
      </c>
      <c r="Q28" s="18">
        <v>1</v>
      </c>
      <c r="R28" s="16">
        <v>0</v>
      </c>
      <c r="S28" s="24"/>
      <c r="T28" s="18">
        <f t="shared" ref="T28:T29" si="35" xml:space="preserve"> Q28*(R28 +$S$27)</f>
        <v>0</v>
      </c>
      <c r="U28" s="18">
        <f t="shared" ref="U28:U32" si="36" xml:space="preserve"> T28</f>
        <v>0</v>
      </c>
      <c r="V28" s="25"/>
      <c r="W28" s="35"/>
    </row>
    <row r="29" spans="1:23" x14ac:dyDescent="0.2">
      <c r="A29" s="23"/>
      <c r="B29" s="25"/>
      <c r="C29" s="9" t="s">
        <v>31</v>
      </c>
      <c r="D29" s="9" t="s">
        <v>34</v>
      </c>
      <c r="E29" s="9">
        <v>1</v>
      </c>
      <c r="F29" s="23"/>
      <c r="G29" s="25"/>
      <c r="H29" s="9">
        <f t="shared" si="33"/>
        <v>-93.75</v>
      </c>
      <c r="I29" s="9">
        <f t="shared" si="34"/>
        <v>-93.75</v>
      </c>
      <c r="J29" s="25"/>
      <c r="K29" s="21"/>
      <c r="L29" s="8"/>
      <c r="M29" s="23"/>
      <c r="N29" s="25"/>
      <c r="O29" s="18" t="s">
        <v>31</v>
      </c>
      <c r="P29" s="18" t="s">
        <v>34</v>
      </c>
      <c r="Q29" s="18">
        <v>1</v>
      </c>
      <c r="R29" s="17">
        <v>0</v>
      </c>
      <c r="S29" s="23"/>
      <c r="T29" s="18">
        <f t="shared" si="35"/>
        <v>0</v>
      </c>
      <c r="U29" s="18">
        <f t="shared" si="36"/>
        <v>0</v>
      </c>
      <c r="V29" s="25"/>
      <c r="W29" s="36"/>
    </row>
    <row r="30" spans="1:23" x14ac:dyDescent="0.2">
      <c r="A30" s="22" t="s">
        <v>34</v>
      </c>
      <c r="B30" s="25">
        <v>0</v>
      </c>
      <c r="C30" s="9" t="s">
        <v>27</v>
      </c>
      <c r="D30" s="9" t="s">
        <v>34</v>
      </c>
      <c r="E30" s="9">
        <v>1</v>
      </c>
      <c r="F30" s="22">
        <v>0</v>
      </c>
      <c r="G30" s="25">
        <f t="shared" ref="G30" si="37" xml:space="preserve"> 0.5*B30</f>
        <v>0</v>
      </c>
      <c r="H30" s="9">
        <f xml:space="preserve"> E30*($F$30 +$G$30)</f>
        <v>0</v>
      </c>
      <c r="I30" s="9">
        <f t="shared" si="34"/>
        <v>0</v>
      </c>
      <c r="J30" s="25">
        <f xml:space="preserve"> MAX(I30:I32)</f>
        <v>0</v>
      </c>
      <c r="K30" s="19"/>
      <c r="L30" s="8"/>
      <c r="M30" s="22" t="s">
        <v>34</v>
      </c>
      <c r="N30" s="25">
        <v>0</v>
      </c>
      <c r="O30" s="18" t="s">
        <v>27</v>
      </c>
      <c r="P30" s="18" t="s">
        <v>34</v>
      </c>
      <c r="Q30" s="18">
        <v>1</v>
      </c>
      <c r="R30" s="15">
        <v>0</v>
      </c>
      <c r="S30" s="22">
        <f t="shared" ref="S30" si="38" xml:space="preserve"> 0.5*N30</f>
        <v>0</v>
      </c>
      <c r="T30" s="18">
        <f xml:space="preserve"> Q30*(R30 +$S$30)</f>
        <v>0</v>
      </c>
      <c r="U30" s="18">
        <f t="shared" si="36"/>
        <v>0</v>
      </c>
      <c r="V30" s="25">
        <f xml:space="preserve"> MAX(U30:U32)</f>
        <v>0</v>
      </c>
      <c r="W30" s="34" t="s">
        <v>42</v>
      </c>
    </row>
    <row r="31" spans="1:23" x14ac:dyDescent="0.2">
      <c r="A31" s="24"/>
      <c r="B31" s="25"/>
      <c r="C31" s="9" t="s">
        <v>30</v>
      </c>
      <c r="D31" s="9" t="s">
        <v>34</v>
      </c>
      <c r="E31" s="9">
        <v>1</v>
      </c>
      <c r="F31" s="24"/>
      <c r="G31" s="25"/>
      <c r="H31" s="9">
        <f t="shared" ref="H31:H32" si="39" xml:space="preserve"> E31*($F$30 +$G$30)</f>
        <v>0</v>
      </c>
      <c r="I31" s="9">
        <f t="shared" si="34"/>
        <v>0</v>
      </c>
      <c r="J31" s="25"/>
      <c r="K31" s="20"/>
      <c r="L31" s="8"/>
      <c r="M31" s="24"/>
      <c r="N31" s="25"/>
      <c r="O31" s="18" t="s">
        <v>30</v>
      </c>
      <c r="P31" s="18" t="s">
        <v>34</v>
      </c>
      <c r="Q31" s="18">
        <v>1</v>
      </c>
      <c r="R31" s="16">
        <v>0</v>
      </c>
      <c r="S31" s="24"/>
      <c r="T31" s="18">
        <f t="shared" ref="T31:T32" si="40" xml:space="preserve"> Q31*(R31 +$S$30)</f>
        <v>0</v>
      </c>
      <c r="U31" s="18">
        <f t="shared" si="36"/>
        <v>0</v>
      </c>
      <c r="V31" s="25"/>
      <c r="W31" s="35"/>
    </row>
    <row r="32" spans="1:23" x14ac:dyDescent="0.2">
      <c r="A32" s="23"/>
      <c r="B32" s="25"/>
      <c r="C32" s="9" t="s">
        <v>31</v>
      </c>
      <c r="D32" s="9" t="s">
        <v>34</v>
      </c>
      <c r="E32" s="9">
        <v>1</v>
      </c>
      <c r="F32" s="23"/>
      <c r="G32" s="25"/>
      <c r="H32" s="9">
        <f t="shared" si="39"/>
        <v>0</v>
      </c>
      <c r="I32" s="9">
        <f t="shared" si="34"/>
        <v>0</v>
      </c>
      <c r="J32" s="25"/>
      <c r="K32" s="21"/>
      <c r="L32" s="8"/>
      <c r="M32" s="23"/>
      <c r="N32" s="25"/>
      <c r="O32" s="18" t="s">
        <v>31</v>
      </c>
      <c r="P32" s="18" t="s">
        <v>34</v>
      </c>
      <c r="Q32" s="18">
        <v>1</v>
      </c>
      <c r="R32" s="17">
        <v>0</v>
      </c>
      <c r="S32" s="23"/>
      <c r="T32" s="18">
        <f t="shared" si="40"/>
        <v>0</v>
      </c>
      <c r="U32" s="18">
        <f t="shared" si="36"/>
        <v>0</v>
      </c>
      <c r="V32" s="25"/>
      <c r="W32" s="36"/>
    </row>
    <row r="33" spans="1:1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8"/>
      <c r="L33" s="8"/>
      <c r="M33" s="8"/>
      <c r="N33" s="8"/>
      <c r="O33" s="8"/>
      <c r="P33" s="8"/>
    </row>
    <row r="34" spans="1:1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8"/>
      <c r="L34" s="8"/>
      <c r="M34" s="8"/>
      <c r="N34" s="8"/>
      <c r="O34" s="8"/>
      <c r="P34" s="8"/>
    </row>
    <row r="35" spans="1:16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</sheetData>
  <mergeCells count="114">
    <mergeCell ref="M30:M32"/>
    <mergeCell ref="N30:N32"/>
    <mergeCell ref="S30:S32"/>
    <mergeCell ref="V30:V32"/>
    <mergeCell ref="W30:W32"/>
    <mergeCell ref="M27:M29"/>
    <mergeCell ref="N27:N29"/>
    <mergeCell ref="S27:S29"/>
    <mergeCell ref="V27:V29"/>
    <mergeCell ref="W27:W29"/>
    <mergeCell ref="V21:V26"/>
    <mergeCell ref="W21:W26"/>
    <mergeCell ref="O23:O24"/>
    <mergeCell ref="U23:U24"/>
    <mergeCell ref="O25:O26"/>
    <mergeCell ref="U25:U26"/>
    <mergeCell ref="M21:M26"/>
    <mergeCell ref="N21:N26"/>
    <mergeCell ref="O21:O22"/>
    <mergeCell ref="S21:S26"/>
    <mergeCell ref="U21:U22"/>
    <mergeCell ref="V15:V20"/>
    <mergeCell ref="W15:W20"/>
    <mergeCell ref="O17:O18"/>
    <mergeCell ref="U17:U18"/>
    <mergeCell ref="O19:O20"/>
    <mergeCell ref="U19:U20"/>
    <mergeCell ref="M15:M20"/>
    <mergeCell ref="N15:N20"/>
    <mergeCell ref="O15:O16"/>
    <mergeCell ref="S15:S20"/>
    <mergeCell ref="U15:U16"/>
    <mergeCell ref="V9:V14"/>
    <mergeCell ref="W9:W14"/>
    <mergeCell ref="O11:O12"/>
    <mergeCell ref="U11:U12"/>
    <mergeCell ref="O13:O14"/>
    <mergeCell ref="U13:U14"/>
    <mergeCell ref="M9:M14"/>
    <mergeCell ref="N9:N14"/>
    <mergeCell ref="O9:O10"/>
    <mergeCell ref="S9:S14"/>
    <mergeCell ref="U9:U10"/>
    <mergeCell ref="V3:V8"/>
    <mergeCell ref="W3:W8"/>
    <mergeCell ref="O5:O6"/>
    <mergeCell ref="U5:U6"/>
    <mergeCell ref="O7:O8"/>
    <mergeCell ref="U7:U8"/>
    <mergeCell ref="M3:M8"/>
    <mergeCell ref="N3:N8"/>
    <mergeCell ref="O3:O4"/>
    <mergeCell ref="S3:S8"/>
    <mergeCell ref="U3:U4"/>
    <mergeCell ref="A3:A8"/>
    <mergeCell ref="B3:B8"/>
    <mergeCell ref="C3:C4"/>
    <mergeCell ref="F3:F8"/>
    <mergeCell ref="G3:G8"/>
    <mergeCell ref="J3:J8"/>
    <mergeCell ref="K3:K8"/>
    <mergeCell ref="C5:C6"/>
    <mergeCell ref="I5:I6"/>
    <mergeCell ref="C7:C8"/>
    <mergeCell ref="I7:I8"/>
    <mergeCell ref="I3:I4"/>
    <mergeCell ref="A9:A14"/>
    <mergeCell ref="B9:B14"/>
    <mergeCell ref="C9:C10"/>
    <mergeCell ref="F9:F14"/>
    <mergeCell ref="G9:G14"/>
    <mergeCell ref="J9:J14"/>
    <mergeCell ref="K9:K14"/>
    <mergeCell ref="C11:C12"/>
    <mergeCell ref="I11:I12"/>
    <mergeCell ref="C13:C14"/>
    <mergeCell ref="I13:I14"/>
    <mergeCell ref="I9:I10"/>
    <mergeCell ref="A15:A20"/>
    <mergeCell ref="B15:B20"/>
    <mergeCell ref="C15:C16"/>
    <mergeCell ref="F15:F20"/>
    <mergeCell ref="G15:G20"/>
    <mergeCell ref="J15:J20"/>
    <mergeCell ref="K15:K20"/>
    <mergeCell ref="C17:C18"/>
    <mergeCell ref="I17:I18"/>
    <mergeCell ref="C19:C20"/>
    <mergeCell ref="I19:I20"/>
    <mergeCell ref="I15:I16"/>
    <mergeCell ref="A21:A26"/>
    <mergeCell ref="B21:B26"/>
    <mergeCell ref="C21:C22"/>
    <mergeCell ref="F21:F26"/>
    <mergeCell ref="G21:G26"/>
    <mergeCell ref="J21:J26"/>
    <mergeCell ref="K21:K26"/>
    <mergeCell ref="C23:C24"/>
    <mergeCell ref="I23:I24"/>
    <mergeCell ref="C25:C26"/>
    <mergeCell ref="I25:I26"/>
    <mergeCell ref="I21:I22"/>
    <mergeCell ref="K30:K32"/>
    <mergeCell ref="A27:A29"/>
    <mergeCell ref="B27:B29"/>
    <mergeCell ref="F27:F29"/>
    <mergeCell ref="G27:G29"/>
    <mergeCell ref="J27:J29"/>
    <mergeCell ref="K27:K29"/>
    <mergeCell ref="A30:A32"/>
    <mergeCell ref="B30:B32"/>
    <mergeCell ref="F30:F32"/>
    <mergeCell ref="G30:G32"/>
    <mergeCell ref="J30:J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"/>
  <sheetViews>
    <sheetView showRuler="0" workbookViewId="0">
      <selection activeCell="M2" sqref="M2:W32"/>
    </sheetView>
  </sheetViews>
  <sheetFormatPr baseColWidth="10" defaultRowHeight="16" x14ac:dyDescent="0.2"/>
  <cols>
    <col min="1" max="1" width="4.83203125" customWidth="1"/>
    <col min="2" max="2" width="6" customWidth="1"/>
    <col min="3" max="3" width="4.5" customWidth="1"/>
    <col min="4" max="4" width="4.83203125" customWidth="1"/>
    <col min="5" max="5" width="7.5" customWidth="1"/>
    <col min="6" max="7" width="5.33203125" customWidth="1"/>
    <col min="8" max="8" width="11.33203125" customWidth="1"/>
    <col min="9" max="9" width="8.83203125" customWidth="1"/>
    <col min="10" max="10" width="9" customWidth="1"/>
    <col min="13" max="13" width="7.83203125" customWidth="1"/>
    <col min="14" max="14" width="6.6640625" customWidth="1"/>
    <col min="15" max="15" width="7.33203125" customWidth="1"/>
    <col min="16" max="16" width="6.1640625" customWidth="1"/>
    <col min="17" max="17" width="7.83203125" customWidth="1"/>
    <col min="18" max="18" width="5.5" customWidth="1"/>
    <col min="19" max="19" width="5.83203125" customWidth="1"/>
    <col min="21" max="21" width="8.33203125" customWidth="1"/>
    <col min="22" max="22" width="8.83203125" customWidth="1"/>
  </cols>
  <sheetData>
    <row r="1" spans="1:23" ht="53" customHeight="1" thickBo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3" ht="16" customHeight="1" x14ac:dyDescent="0.2">
      <c r="A2" s="6" t="s">
        <v>21</v>
      </c>
      <c r="B2" s="6" t="s">
        <v>37</v>
      </c>
      <c r="C2" s="6" t="s">
        <v>22</v>
      </c>
      <c r="D2" s="6" t="s">
        <v>23</v>
      </c>
      <c r="E2" s="6" t="s">
        <v>24</v>
      </c>
      <c r="F2" s="6" t="s">
        <v>40</v>
      </c>
      <c r="G2" s="6" t="s">
        <v>35</v>
      </c>
      <c r="H2" s="7" t="s">
        <v>36</v>
      </c>
      <c r="I2" s="10" t="s">
        <v>38</v>
      </c>
      <c r="J2" s="6" t="s">
        <v>25</v>
      </c>
      <c r="K2" s="11" t="s">
        <v>39</v>
      </c>
      <c r="L2" s="8"/>
      <c r="M2" s="6" t="s">
        <v>21</v>
      </c>
      <c r="N2" s="6" t="s">
        <v>37</v>
      </c>
      <c r="O2" s="6" t="s">
        <v>22</v>
      </c>
      <c r="P2" s="6" t="s">
        <v>23</v>
      </c>
      <c r="Q2" s="6" t="s">
        <v>24</v>
      </c>
      <c r="R2" s="6" t="s">
        <v>40</v>
      </c>
      <c r="S2" s="6" t="s">
        <v>35</v>
      </c>
      <c r="T2" s="7" t="s">
        <v>36</v>
      </c>
      <c r="U2" s="10" t="s">
        <v>38</v>
      </c>
      <c r="V2" s="6" t="s">
        <v>25</v>
      </c>
      <c r="W2" s="11" t="s">
        <v>39</v>
      </c>
    </row>
    <row r="3" spans="1:23" x14ac:dyDescent="0.2">
      <c r="A3" s="22" t="s">
        <v>26</v>
      </c>
      <c r="B3" s="25">
        <v>0</v>
      </c>
      <c r="C3" s="22" t="s">
        <v>27</v>
      </c>
      <c r="D3" s="9" t="s">
        <v>28</v>
      </c>
      <c r="E3" s="9">
        <v>0.4</v>
      </c>
      <c r="F3" s="22">
        <v>0</v>
      </c>
      <c r="G3" s="25">
        <f xml:space="preserve"> 0.5*B3</f>
        <v>0</v>
      </c>
      <c r="H3" s="9">
        <f xml:space="preserve"> E3*($F$3 +$G$3)</f>
        <v>0</v>
      </c>
      <c r="I3" s="25">
        <f xml:space="preserve"> H3+H4</f>
        <v>0</v>
      </c>
      <c r="J3" s="25">
        <f xml:space="preserve"> MAX(I3:I8)</f>
        <v>0</v>
      </c>
      <c r="K3" s="19"/>
      <c r="L3" s="8"/>
      <c r="M3" s="22" t="s">
        <v>26</v>
      </c>
      <c r="N3" s="25">
        <v>6</v>
      </c>
      <c r="O3" s="22" t="s">
        <v>27</v>
      </c>
      <c r="P3" s="9" t="s">
        <v>28</v>
      </c>
      <c r="Q3" s="9">
        <v>0.4</v>
      </c>
      <c r="R3" s="12">
        <v>4</v>
      </c>
      <c r="S3" s="22">
        <f xml:space="preserve"> 0.5*N3</f>
        <v>3</v>
      </c>
      <c r="T3" s="9">
        <f xml:space="preserve"> Q3*(R3 +$S$3)</f>
        <v>2.8000000000000003</v>
      </c>
      <c r="U3" s="25">
        <f xml:space="preserve"> T3+T4</f>
        <v>5.8000000000000007</v>
      </c>
      <c r="V3" s="25">
        <f xml:space="preserve"> MAX(U3:U8)</f>
        <v>6.2</v>
      </c>
      <c r="W3" s="19" t="s">
        <v>30</v>
      </c>
    </row>
    <row r="4" spans="1:23" x14ac:dyDescent="0.2">
      <c r="A4" s="24"/>
      <c r="B4" s="25"/>
      <c r="C4" s="23"/>
      <c r="D4" s="9" t="s">
        <v>29</v>
      </c>
      <c r="E4" s="9">
        <v>0.6</v>
      </c>
      <c r="F4" s="24"/>
      <c r="G4" s="25"/>
      <c r="H4" s="9">
        <f t="shared" ref="H4:H8" si="0" xml:space="preserve"> E4*($F$3 +$G$3)</f>
        <v>0</v>
      </c>
      <c r="I4" s="25"/>
      <c r="J4" s="25"/>
      <c r="K4" s="20"/>
      <c r="L4" s="8"/>
      <c r="M4" s="24"/>
      <c r="N4" s="25"/>
      <c r="O4" s="23"/>
      <c r="P4" s="9" t="s">
        <v>29</v>
      </c>
      <c r="Q4" s="9">
        <v>0.6</v>
      </c>
      <c r="R4" s="13">
        <v>2</v>
      </c>
      <c r="S4" s="24"/>
      <c r="T4" s="9">
        <f t="shared" ref="T4:T7" si="1" xml:space="preserve"> Q4*(R4 +$S$3)</f>
        <v>3</v>
      </c>
      <c r="U4" s="25"/>
      <c r="V4" s="25"/>
      <c r="W4" s="20"/>
    </row>
    <row r="5" spans="1:23" x14ac:dyDescent="0.2">
      <c r="A5" s="24"/>
      <c r="B5" s="25"/>
      <c r="C5" s="22" t="s">
        <v>30</v>
      </c>
      <c r="D5" s="9" t="s">
        <v>28</v>
      </c>
      <c r="E5" s="9">
        <v>0.6</v>
      </c>
      <c r="F5" s="24"/>
      <c r="G5" s="25"/>
      <c r="H5" s="9">
        <f t="shared" si="0"/>
        <v>0</v>
      </c>
      <c r="I5" s="25">
        <f xml:space="preserve"> H5+H6</f>
        <v>0</v>
      </c>
      <c r="J5" s="25"/>
      <c r="K5" s="20"/>
      <c r="L5" s="8"/>
      <c r="M5" s="24"/>
      <c r="N5" s="25"/>
      <c r="O5" s="22" t="s">
        <v>30</v>
      </c>
      <c r="P5" s="9" t="s">
        <v>28</v>
      </c>
      <c r="Q5" s="9">
        <v>0.6</v>
      </c>
      <c r="R5" s="13">
        <v>4</v>
      </c>
      <c r="S5" s="24"/>
      <c r="T5" s="9">
        <f t="shared" si="1"/>
        <v>4.2</v>
      </c>
      <c r="U5" s="25">
        <f xml:space="preserve"> T5+T6</f>
        <v>6.2</v>
      </c>
      <c r="V5" s="25"/>
      <c r="W5" s="20"/>
    </row>
    <row r="6" spans="1:23" x14ac:dyDescent="0.2">
      <c r="A6" s="24"/>
      <c r="B6" s="25"/>
      <c r="C6" s="23"/>
      <c r="D6" s="9" t="s">
        <v>29</v>
      </c>
      <c r="E6" s="9">
        <v>0.4</v>
      </c>
      <c r="F6" s="24"/>
      <c r="G6" s="25"/>
      <c r="H6" s="9">
        <f t="shared" si="0"/>
        <v>0</v>
      </c>
      <c r="I6" s="25"/>
      <c r="J6" s="25"/>
      <c r="K6" s="20"/>
      <c r="L6" s="8"/>
      <c r="M6" s="24"/>
      <c r="N6" s="25"/>
      <c r="O6" s="23"/>
      <c r="P6" s="9" t="s">
        <v>29</v>
      </c>
      <c r="Q6" s="9">
        <v>0.4</v>
      </c>
      <c r="R6" s="13">
        <v>2</v>
      </c>
      <c r="S6" s="24"/>
      <c r="T6" s="9">
        <f t="shared" si="1"/>
        <v>2</v>
      </c>
      <c r="U6" s="25"/>
      <c r="V6" s="25"/>
      <c r="W6" s="20"/>
    </row>
    <row r="7" spans="1:23" x14ac:dyDescent="0.2">
      <c r="A7" s="24"/>
      <c r="B7" s="25"/>
      <c r="C7" s="22" t="s">
        <v>31</v>
      </c>
      <c r="D7" s="9" t="s">
        <v>26</v>
      </c>
      <c r="E7" s="9">
        <v>0.75</v>
      </c>
      <c r="F7" s="24"/>
      <c r="G7" s="25"/>
      <c r="H7" s="9">
        <f t="shared" si="0"/>
        <v>0</v>
      </c>
      <c r="I7" s="25">
        <f t="shared" ref="I7" si="2" xml:space="preserve"> H7+H8</f>
        <v>0</v>
      </c>
      <c r="J7" s="25"/>
      <c r="K7" s="20"/>
      <c r="L7" s="8"/>
      <c r="M7" s="24"/>
      <c r="N7" s="25"/>
      <c r="O7" s="22" t="s">
        <v>31</v>
      </c>
      <c r="P7" s="9" t="s">
        <v>26</v>
      </c>
      <c r="Q7" s="9">
        <v>0.75</v>
      </c>
      <c r="R7" s="13">
        <v>0</v>
      </c>
      <c r="S7" s="24"/>
      <c r="T7" s="9">
        <f t="shared" si="1"/>
        <v>2.25</v>
      </c>
      <c r="U7" s="25">
        <f t="shared" ref="U7" si="3" xml:space="preserve"> T7+T8</f>
        <v>-9.5</v>
      </c>
      <c r="V7" s="25"/>
      <c r="W7" s="20"/>
    </row>
    <row r="8" spans="1:23" x14ac:dyDescent="0.2">
      <c r="A8" s="23"/>
      <c r="B8" s="25"/>
      <c r="C8" s="23"/>
      <c r="D8" s="9" t="s">
        <v>32</v>
      </c>
      <c r="E8" s="9">
        <v>0.25</v>
      </c>
      <c r="F8" s="23"/>
      <c r="G8" s="25"/>
      <c r="H8" s="9">
        <f t="shared" si="0"/>
        <v>0</v>
      </c>
      <c r="I8" s="25"/>
      <c r="J8" s="25"/>
      <c r="K8" s="21"/>
      <c r="L8" s="8"/>
      <c r="M8" s="23"/>
      <c r="N8" s="25"/>
      <c r="O8" s="23"/>
      <c r="P8" s="9" t="s">
        <v>32</v>
      </c>
      <c r="Q8" s="9">
        <v>0.25</v>
      </c>
      <c r="R8" s="14">
        <v>-50</v>
      </c>
      <c r="S8" s="23"/>
      <c r="T8" s="9">
        <f xml:space="preserve"> Q8*(R8 +$S$3)</f>
        <v>-11.75</v>
      </c>
      <c r="U8" s="25"/>
      <c r="V8" s="25"/>
      <c r="W8" s="21"/>
    </row>
    <row r="9" spans="1:23" x14ac:dyDescent="0.2">
      <c r="A9" s="22" t="s">
        <v>28</v>
      </c>
      <c r="B9" s="25">
        <v>0</v>
      </c>
      <c r="C9" s="22" t="s">
        <v>27</v>
      </c>
      <c r="D9" s="9" t="s">
        <v>26</v>
      </c>
      <c r="E9" s="9">
        <v>0.4</v>
      </c>
      <c r="F9" s="22">
        <v>4</v>
      </c>
      <c r="G9" s="25">
        <f t="shared" ref="G9:G27" si="4" xml:space="preserve"> 0.5*B9</f>
        <v>0</v>
      </c>
      <c r="H9" s="9">
        <f xml:space="preserve"> E9*($F$9 +$G$9)</f>
        <v>1.6</v>
      </c>
      <c r="I9" s="25">
        <f t="shared" ref="I9" si="5" xml:space="preserve"> H9+H10</f>
        <v>4</v>
      </c>
      <c r="J9" s="25">
        <f xml:space="preserve"> MAX(I9:I14)</f>
        <v>4</v>
      </c>
      <c r="K9" s="19"/>
      <c r="L9" s="8"/>
      <c r="M9" s="22" t="s">
        <v>28</v>
      </c>
      <c r="N9" s="25">
        <v>11.25</v>
      </c>
      <c r="O9" s="22" t="s">
        <v>27</v>
      </c>
      <c r="P9" s="9" t="s">
        <v>26</v>
      </c>
      <c r="Q9" s="9">
        <v>0.4</v>
      </c>
      <c r="R9" s="12">
        <v>0</v>
      </c>
      <c r="S9" s="22">
        <f t="shared" ref="S9" si="6" xml:space="preserve"> 0.5*N9</f>
        <v>5.625</v>
      </c>
      <c r="T9" s="9">
        <f xml:space="preserve"> Q9*(R9 +$S$9)</f>
        <v>2.25</v>
      </c>
      <c r="U9" s="25">
        <f t="shared" ref="U9" si="7" xml:space="preserve"> T9+T10</f>
        <v>11.625</v>
      </c>
      <c r="V9" s="25">
        <f xml:space="preserve"> MAX(U9:U14)</f>
        <v>11.625</v>
      </c>
      <c r="W9" s="19" t="s">
        <v>27</v>
      </c>
    </row>
    <row r="10" spans="1:23" x14ac:dyDescent="0.2">
      <c r="A10" s="24"/>
      <c r="B10" s="25"/>
      <c r="C10" s="23"/>
      <c r="D10" s="9" t="s">
        <v>33</v>
      </c>
      <c r="E10" s="9">
        <v>0.6</v>
      </c>
      <c r="F10" s="24"/>
      <c r="G10" s="25"/>
      <c r="H10" s="9">
        <f t="shared" ref="H10:H14" si="8" xml:space="preserve"> E10*($F$9 +$G$9)</f>
        <v>2.4</v>
      </c>
      <c r="I10" s="25"/>
      <c r="J10" s="25"/>
      <c r="K10" s="20"/>
      <c r="L10" s="8"/>
      <c r="M10" s="24"/>
      <c r="N10" s="25"/>
      <c r="O10" s="23"/>
      <c r="P10" s="9" t="s">
        <v>33</v>
      </c>
      <c r="Q10" s="9">
        <v>0.6</v>
      </c>
      <c r="R10" s="13">
        <v>10</v>
      </c>
      <c r="S10" s="24"/>
      <c r="T10" s="9">
        <f t="shared" ref="T10:T14" si="9" xml:space="preserve"> Q10*(R10 +$S$9)</f>
        <v>9.375</v>
      </c>
      <c r="U10" s="25"/>
      <c r="V10" s="25"/>
      <c r="W10" s="20"/>
    </row>
    <row r="11" spans="1:23" x14ac:dyDescent="0.2">
      <c r="A11" s="24"/>
      <c r="B11" s="25"/>
      <c r="C11" s="22" t="s">
        <v>30</v>
      </c>
      <c r="D11" s="9" t="s">
        <v>26</v>
      </c>
      <c r="E11" s="9">
        <v>0.6</v>
      </c>
      <c r="F11" s="24"/>
      <c r="G11" s="25"/>
      <c r="H11" s="9">
        <f t="shared" si="8"/>
        <v>2.4</v>
      </c>
      <c r="I11" s="25">
        <f t="shared" ref="I11" si="10" xml:space="preserve"> H11+H12</f>
        <v>4</v>
      </c>
      <c r="J11" s="25"/>
      <c r="K11" s="20"/>
      <c r="L11" s="8"/>
      <c r="M11" s="24"/>
      <c r="N11" s="25"/>
      <c r="O11" s="22" t="s">
        <v>30</v>
      </c>
      <c r="P11" s="9" t="s">
        <v>26</v>
      </c>
      <c r="Q11" s="9">
        <v>0.6</v>
      </c>
      <c r="R11" s="13">
        <v>0</v>
      </c>
      <c r="S11" s="24"/>
      <c r="T11" s="9">
        <f t="shared" si="9"/>
        <v>3.375</v>
      </c>
      <c r="U11" s="25">
        <f t="shared" ref="U11" si="11" xml:space="preserve"> T11+T12</f>
        <v>9.625</v>
      </c>
      <c r="V11" s="25"/>
      <c r="W11" s="20"/>
    </row>
    <row r="12" spans="1:23" x14ac:dyDescent="0.2">
      <c r="A12" s="24"/>
      <c r="B12" s="25"/>
      <c r="C12" s="23"/>
      <c r="D12" s="9" t="s">
        <v>33</v>
      </c>
      <c r="E12" s="9">
        <v>0.4</v>
      </c>
      <c r="F12" s="24"/>
      <c r="G12" s="25"/>
      <c r="H12" s="9">
        <f t="shared" si="8"/>
        <v>1.6</v>
      </c>
      <c r="I12" s="25"/>
      <c r="J12" s="25"/>
      <c r="K12" s="20"/>
      <c r="L12" s="8"/>
      <c r="M12" s="24"/>
      <c r="N12" s="25"/>
      <c r="O12" s="23"/>
      <c r="P12" s="9" t="s">
        <v>33</v>
      </c>
      <c r="Q12" s="9">
        <v>0.4</v>
      </c>
      <c r="R12" s="13">
        <v>10</v>
      </c>
      <c r="S12" s="24"/>
      <c r="T12" s="9">
        <f t="shared" si="9"/>
        <v>6.25</v>
      </c>
      <c r="U12" s="25"/>
      <c r="V12" s="25"/>
      <c r="W12" s="20"/>
    </row>
    <row r="13" spans="1:23" x14ac:dyDescent="0.2">
      <c r="A13" s="24"/>
      <c r="B13" s="25"/>
      <c r="C13" s="22" t="s">
        <v>31</v>
      </c>
      <c r="D13" s="9" t="s">
        <v>28</v>
      </c>
      <c r="E13" s="9">
        <v>0.75</v>
      </c>
      <c r="F13" s="24"/>
      <c r="G13" s="25"/>
      <c r="H13" s="9">
        <f t="shared" si="8"/>
        <v>3</v>
      </c>
      <c r="I13" s="25">
        <f t="shared" ref="I13" si="12" xml:space="preserve"> H13+H14</f>
        <v>4</v>
      </c>
      <c r="J13" s="25"/>
      <c r="K13" s="20"/>
      <c r="L13" s="8"/>
      <c r="M13" s="24"/>
      <c r="N13" s="25"/>
      <c r="O13" s="22" t="s">
        <v>31</v>
      </c>
      <c r="P13" s="9" t="s">
        <v>28</v>
      </c>
      <c r="Q13" s="9">
        <v>0.75</v>
      </c>
      <c r="R13" s="13">
        <v>4</v>
      </c>
      <c r="S13" s="24"/>
      <c r="T13" s="9">
        <f t="shared" si="9"/>
        <v>7.21875</v>
      </c>
      <c r="U13" s="25">
        <f t="shared" ref="U13" si="13" xml:space="preserve"> T13+T14</f>
        <v>-3.875</v>
      </c>
      <c r="V13" s="25"/>
      <c r="W13" s="20"/>
    </row>
    <row r="14" spans="1:23" x14ac:dyDescent="0.2">
      <c r="A14" s="23"/>
      <c r="B14" s="25"/>
      <c r="C14" s="23"/>
      <c r="D14" s="9" t="s">
        <v>32</v>
      </c>
      <c r="E14" s="9">
        <v>0.25</v>
      </c>
      <c r="F14" s="23"/>
      <c r="G14" s="25"/>
      <c r="H14" s="9">
        <f t="shared" si="8"/>
        <v>1</v>
      </c>
      <c r="I14" s="25"/>
      <c r="J14" s="25"/>
      <c r="K14" s="21"/>
      <c r="L14" s="8"/>
      <c r="M14" s="23"/>
      <c r="N14" s="25"/>
      <c r="O14" s="23"/>
      <c r="P14" s="9" t="s">
        <v>32</v>
      </c>
      <c r="Q14" s="9">
        <v>0.25</v>
      </c>
      <c r="R14" s="14">
        <v>-50</v>
      </c>
      <c r="S14" s="23"/>
      <c r="T14" s="9">
        <f t="shared" si="9"/>
        <v>-11.09375</v>
      </c>
      <c r="U14" s="25"/>
      <c r="V14" s="25"/>
      <c r="W14" s="21"/>
    </row>
    <row r="15" spans="1:23" x14ac:dyDescent="0.2">
      <c r="A15" s="22" t="s">
        <v>33</v>
      </c>
      <c r="B15" s="25">
        <v>0</v>
      </c>
      <c r="C15" s="22" t="s">
        <v>27</v>
      </c>
      <c r="D15" s="9" t="s">
        <v>28</v>
      </c>
      <c r="E15" s="9">
        <v>0.6</v>
      </c>
      <c r="F15" s="22">
        <v>10</v>
      </c>
      <c r="G15" s="25">
        <f t="shared" si="4"/>
        <v>0</v>
      </c>
      <c r="H15" s="9">
        <f xml:space="preserve"> E15*($F$15 +$G$15)</f>
        <v>6</v>
      </c>
      <c r="I15" s="25">
        <f t="shared" ref="I15" si="14" xml:space="preserve"> H15+H16</f>
        <v>10</v>
      </c>
      <c r="J15" s="25">
        <f xml:space="preserve"> MAX(I15:I20)</f>
        <v>10</v>
      </c>
      <c r="K15" s="19"/>
      <c r="L15" s="8"/>
      <c r="M15" s="22" t="s">
        <v>33</v>
      </c>
      <c r="N15" s="25">
        <v>6</v>
      </c>
      <c r="O15" s="22" t="s">
        <v>27</v>
      </c>
      <c r="P15" s="9" t="s">
        <v>28</v>
      </c>
      <c r="Q15" s="9">
        <v>0.6</v>
      </c>
      <c r="R15" s="12">
        <v>4</v>
      </c>
      <c r="S15" s="22">
        <f t="shared" ref="S15" si="15" xml:space="preserve"> 0.5*N15</f>
        <v>3</v>
      </c>
      <c r="T15" s="9">
        <f xml:space="preserve"> Q15*(R15 +$S$15)</f>
        <v>4.2</v>
      </c>
      <c r="U15" s="25">
        <f t="shared" ref="U15" si="16" xml:space="preserve"> T15+T16</f>
        <v>6.2</v>
      </c>
      <c r="V15" s="25">
        <f xml:space="preserve"> MAX(U15:U20)</f>
        <v>6.2</v>
      </c>
      <c r="W15" s="19" t="s">
        <v>27</v>
      </c>
    </row>
    <row r="16" spans="1:23" x14ac:dyDescent="0.2">
      <c r="A16" s="24"/>
      <c r="B16" s="25"/>
      <c r="C16" s="23"/>
      <c r="D16" s="9" t="s">
        <v>29</v>
      </c>
      <c r="E16" s="9">
        <v>0.4</v>
      </c>
      <c r="F16" s="24"/>
      <c r="G16" s="25"/>
      <c r="H16" s="9">
        <f t="shared" ref="H16:H20" si="17" xml:space="preserve"> E16*($F$15 +$G$15)</f>
        <v>4</v>
      </c>
      <c r="I16" s="25"/>
      <c r="J16" s="25"/>
      <c r="K16" s="20"/>
      <c r="L16" s="8"/>
      <c r="M16" s="24"/>
      <c r="N16" s="25"/>
      <c r="O16" s="23"/>
      <c r="P16" s="9" t="s">
        <v>29</v>
      </c>
      <c r="Q16" s="9">
        <v>0.4</v>
      </c>
      <c r="R16" s="13">
        <v>2</v>
      </c>
      <c r="S16" s="24"/>
      <c r="T16" s="9">
        <f t="shared" ref="T16:T20" si="18" xml:space="preserve"> Q16*(R16 +$S$15)</f>
        <v>2</v>
      </c>
      <c r="U16" s="25"/>
      <c r="V16" s="25"/>
      <c r="W16" s="20"/>
    </row>
    <row r="17" spans="1:23" x14ac:dyDescent="0.2">
      <c r="A17" s="24"/>
      <c r="B17" s="25"/>
      <c r="C17" s="22" t="s">
        <v>30</v>
      </c>
      <c r="D17" s="9" t="s">
        <v>28</v>
      </c>
      <c r="E17" s="9">
        <v>0.4</v>
      </c>
      <c r="F17" s="24"/>
      <c r="G17" s="25"/>
      <c r="H17" s="9">
        <f t="shared" si="17"/>
        <v>4</v>
      </c>
      <c r="I17" s="25">
        <f t="shared" ref="I17" si="19" xml:space="preserve"> H17+H18</f>
        <v>10</v>
      </c>
      <c r="J17" s="25"/>
      <c r="K17" s="20"/>
      <c r="L17" s="8"/>
      <c r="M17" s="24"/>
      <c r="N17" s="25"/>
      <c r="O17" s="22" t="s">
        <v>30</v>
      </c>
      <c r="P17" s="9" t="s">
        <v>28</v>
      </c>
      <c r="Q17" s="9">
        <v>0.4</v>
      </c>
      <c r="R17" s="13">
        <v>4</v>
      </c>
      <c r="S17" s="24"/>
      <c r="T17" s="9">
        <f t="shared" si="18"/>
        <v>2.8000000000000003</v>
      </c>
      <c r="U17" s="25">
        <f t="shared" ref="U17" si="20" xml:space="preserve"> T17+T18</f>
        <v>5.8000000000000007</v>
      </c>
      <c r="V17" s="25"/>
      <c r="W17" s="20"/>
    </row>
    <row r="18" spans="1:23" x14ac:dyDescent="0.2">
      <c r="A18" s="24"/>
      <c r="B18" s="25"/>
      <c r="C18" s="23"/>
      <c r="D18" s="9" t="s">
        <v>29</v>
      </c>
      <c r="E18" s="9">
        <v>0.6</v>
      </c>
      <c r="F18" s="24"/>
      <c r="G18" s="25"/>
      <c r="H18" s="9">
        <f t="shared" si="17"/>
        <v>6</v>
      </c>
      <c r="I18" s="25"/>
      <c r="J18" s="25"/>
      <c r="K18" s="20"/>
      <c r="L18" s="8"/>
      <c r="M18" s="24"/>
      <c r="N18" s="25"/>
      <c r="O18" s="23"/>
      <c r="P18" s="9" t="s">
        <v>29</v>
      </c>
      <c r="Q18" s="9">
        <v>0.6</v>
      </c>
      <c r="R18" s="13">
        <v>2</v>
      </c>
      <c r="S18" s="24"/>
      <c r="T18" s="9">
        <f t="shared" si="18"/>
        <v>3</v>
      </c>
      <c r="U18" s="25"/>
      <c r="V18" s="25"/>
      <c r="W18" s="20"/>
    </row>
    <row r="19" spans="1:23" x14ac:dyDescent="0.2">
      <c r="A19" s="24"/>
      <c r="B19" s="25"/>
      <c r="C19" s="22" t="s">
        <v>31</v>
      </c>
      <c r="D19" s="9" t="s">
        <v>33</v>
      </c>
      <c r="E19" s="9">
        <v>0.75</v>
      </c>
      <c r="F19" s="24"/>
      <c r="G19" s="25"/>
      <c r="H19" s="9">
        <f t="shared" si="17"/>
        <v>7.5</v>
      </c>
      <c r="I19" s="25">
        <f t="shared" ref="I19" si="21" xml:space="preserve"> H19+H20</f>
        <v>10</v>
      </c>
      <c r="J19" s="25"/>
      <c r="K19" s="20"/>
      <c r="L19" s="8"/>
      <c r="M19" s="24"/>
      <c r="N19" s="25"/>
      <c r="O19" s="22" t="s">
        <v>31</v>
      </c>
      <c r="P19" s="9" t="s">
        <v>33</v>
      </c>
      <c r="Q19" s="9">
        <v>0.75</v>
      </c>
      <c r="R19" s="13">
        <v>10</v>
      </c>
      <c r="S19" s="24"/>
      <c r="T19" s="9">
        <f t="shared" si="18"/>
        <v>9.75</v>
      </c>
      <c r="U19" s="25">
        <f t="shared" ref="U19" si="22" xml:space="preserve"> T19+T20</f>
        <v>-2</v>
      </c>
      <c r="V19" s="25"/>
      <c r="W19" s="20"/>
    </row>
    <row r="20" spans="1:23" x14ac:dyDescent="0.2">
      <c r="A20" s="23"/>
      <c r="B20" s="25"/>
      <c r="C20" s="23"/>
      <c r="D20" s="9" t="s">
        <v>32</v>
      </c>
      <c r="E20" s="9">
        <v>0.25</v>
      </c>
      <c r="F20" s="23"/>
      <c r="G20" s="25"/>
      <c r="H20" s="9">
        <f t="shared" si="17"/>
        <v>2.5</v>
      </c>
      <c r="I20" s="25"/>
      <c r="J20" s="25"/>
      <c r="K20" s="21"/>
      <c r="L20" s="8"/>
      <c r="M20" s="23"/>
      <c r="N20" s="25"/>
      <c r="O20" s="23"/>
      <c r="P20" s="9" t="s">
        <v>32</v>
      </c>
      <c r="Q20" s="9">
        <v>0.25</v>
      </c>
      <c r="R20" s="14">
        <v>-50</v>
      </c>
      <c r="S20" s="23"/>
      <c r="T20" s="9">
        <f t="shared" si="18"/>
        <v>-11.75</v>
      </c>
      <c r="U20" s="25"/>
      <c r="V20" s="25"/>
      <c r="W20" s="21"/>
    </row>
    <row r="21" spans="1:23" x14ac:dyDescent="0.2">
      <c r="A21" s="22" t="s">
        <v>29</v>
      </c>
      <c r="B21" s="25">
        <v>0</v>
      </c>
      <c r="C21" s="22" t="s">
        <v>27</v>
      </c>
      <c r="D21" s="9" t="s">
        <v>26</v>
      </c>
      <c r="E21" s="9">
        <v>0.4</v>
      </c>
      <c r="F21" s="22">
        <v>2</v>
      </c>
      <c r="G21" s="25">
        <f t="shared" si="4"/>
        <v>0</v>
      </c>
      <c r="H21" s="9">
        <f xml:space="preserve"> E21*($F$21 +$G$21)</f>
        <v>0.8</v>
      </c>
      <c r="I21" s="25">
        <f t="shared" ref="I21" si="23" xml:space="preserve"> H21+H22</f>
        <v>2</v>
      </c>
      <c r="J21" s="25">
        <f xml:space="preserve"> MAX(I21:I26)</f>
        <v>2</v>
      </c>
      <c r="K21" s="19"/>
      <c r="L21" s="8"/>
      <c r="M21" s="22" t="s">
        <v>29</v>
      </c>
      <c r="N21" s="25">
        <v>11.25</v>
      </c>
      <c r="O21" s="22" t="s">
        <v>27</v>
      </c>
      <c r="P21" s="9" t="s">
        <v>26</v>
      </c>
      <c r="Q21" s="9">
        <v>0.4</v>
      </c>
      <c r="R21" s="12">
        <v>0</v>
      </c>
      <c r="S21" s="22">
        <f t="shared" ref="S21" si="24" xml:space="preserve"> 0.5*N21</f>
        <v>5.625</v>
      </c>
      <c r="T21" s="9">
        <f xml:space="preserve"> Q21*(R21 +$S$21)</f>
        <v>2.25</v>
      </c>
      <c r="U21" s="25">
        <f t="shared" ref="U21" si="25" xml:space="preserve"> T21+T22</f>
        <v>11.625</v>
      </c>
      <c r="V21" s="25">
        <f xml:space="preserve"> MAX(U21:U26)</f>
        <v>11.625</v>
      </c>
      <c r="W21" s="19" t="s">
        <v>27</v>
      </c>
    </row>
    <row r="22" spans="1:23" x14ac:dyDescent="0.2">
      <c r="A22" s="24"/>
      <c r="B22" s="25"/>
      <c r="C22" s="23"/>
      <c r="D22" s="9" t="s">
        <v>33</v>
      </c>
      <c r="E22" s="9">
        <v>0.6</v>
      </c>
      <c r="F22" s="24"/>
      <c r="G22" s="25"/>
      <c r="H22" s="9">
        <f t="shared" ref="H22:H26" si="26" xml:space="preserve"> E22*($F$21 +$G$21)</f>
        <v>1.2</v>
      </c>
      <c r="I22" s="25"/>
      <c r="J22" s="25"/>
      <c r="K22" s="20"/>
      <c r="L22" s="8"/>
      <c r="M22" s="24"/>
      <c r="N22" s="25"/>
      <c r="O22" s="23"/>
      <c r="P22" s="9" t="s">
        <v>33</v>
      </c>
      <c r="Q22" s="9">
        <v>0.6</v>
      </c>
      <c r="R22" s="13">
        <v>10</v>
      </c>
      <c r="S22" s="24"/>
      <c r="T22" s="9">
        <f t="shared" ref="T22:T26" si="27" xml:space="preserve"> Q22*(R22 +$S$21)</f>
        <v>9.375</v>
      </c>
      <c r="U22" s="25"/>
      <c r="V22" s="25"/>
      <c r="W22" s="20"/>
    </row>
    <row r="23" spans="1:23" x14ac:dyDescent="0.2">
      <c r="A23" s="24"/>
      <c r="B23" s="25"/>
      <c r="C23" s="22" t="s">
        <v>30</v>
      </c>
      <c r="D23" s="9" t="s">
        <v>26</v>
      </c>
      <c r="E23" s="9">
        <v>0.6</v>
      </c>
      <c r="F23" s="24"/>
      <c r="G23" s="25"/>
      <c r="H23" s="9">
        <f t="shared" si="26"/>
        <v>1.2</v>
      </c>
      <c r="I23" s="25">
        <f t="shared" ref="I23" si="28" xml:space="preserve"> H23+H24</f>
        <v>2</v>
      </c>
      <c r="J23" s="25"/>
      <c r="K23" s="20"/>
      <c r="L23" s="8"/>
      <c r="M23" s="24"/>
      <c r="N23" s="25"/>
      <c r="O23" s="22" t="s">
        <v>30</v>
      </c>
      <c r="P23" s="9" t="s">
        <v>26</v>
      </c>
      <c r="Q23" s="9">
        <v>0.6</v>
      </c>
      <c r="R23" s="13">
        <v>0</v>
      </c>
      <c r="S23" s="24"/>
      <c r="T23" s="9">
        <f t="shared" si="27"/>
        <v>3.375</v>
      </c>
      <c r="U23" s="25">
        <f t="shared" ref="U23" si="29" xml:space="preserve"> T23+T24</f>
        <v>9.625</v>
      </c>
      <c r="V23" s="25"/>
      <c r="W23" s="20"/>
    </row>
    <row r="24" spans="1:23" x14ac:dyDescent="0.2">
      <c r="A24" s="24"/>
      <c r="B24" s="25"/>
      <c r="C24" s="23"/>
      <c r="D24" s="9" t="s">
        <v>33</v>
      </c>
      <c r="E24" s="9">
        <v>0.4</v>
      </c>
      <c r="F24" s="24"/>
      <c r="G24" s="25"/>
      <c r="H24" s="9">
        <f t="shared" si="26"/>
        <v>0.8</v>
      </c>
      <c r="I24" s="25"/>
      <c r="J24" s="25"/>
      <c r="K24" s="20"/>
      <c r="L24" s="8"/>
      <c r="M24" s="24"/>
      <c r="N24" s="25"/>
      <c r="O24" s="23"/>
      <c r="P24" s="9" t="s">
        <v>33</v>
      </c>
      <c r="Q24" s="9">
        <v>0.4</v>
      </c>
      <c r="R24" s="13">
        <v>10</v>
      </c>
      <c r="S24" s="24"/>
      <c r="T24" s="9">
        <f t="shared" si="27"/>
        <v>6.25</v>
      </c>
      <c r="U24" s="25"/>
      <c r="V24" s="25"/>
      <c r="W24" s="20"/>
    </row>
    <row r="25" spans="1:23" x14ac:dyDescent="0.2">
      <c r="A25" s="24"/>
      <c r="B25" s="25"/>
      <c r="C25" s="22" t="s">
        <v>31</v>
      </c>
      <c r="D25" s="9" t="s">
        <v>29</v>
      </c>
      <c r="E25" s="9">
        <v>0.75</v>
      </c>
      <c r="F25" s="24"/>
      <c r="G25" s="25"/>
      <c r="H25" s="9">
        <f t="shared" si="26"/>
        <v>1.5</v>
      </c>
      <c r="I25" s="25">
        <f t="shared" ref="I25" si="30" xml:space="preserve"> H25+H26</f>
        <v>2</v>
      </c>
      <c r="J25" s="25"/>
      <c r="K25" s="20"/>
      <c r="L25" s="8"/>
      <c r="M25" s="24"/>
      <c r="N25" s="25"/>
      <c r="O25" s="22" t="s">
        <v>31</v>
      </c>
      <c r="P25" s="9" t="s">
        <v>29</v>
      </c>
      <c r="Q25" s="9">
        <v>0.75</v>
      </c>
      <c r="R25" s="13">
        <v>2</v>
      </c>
      <c r="S25" s="24"/>
      <c r="T25" s="9">
        <f t="shared" si="27"/>
        <v>5.71875</v>
      </c>
      <c r="U25" s="25">
        <f t="shared" ref="U25" si="31" xml:space="preserve"> T25+T26</f>
        <v>-5.375</v>
      </c>
      <c r="V25" s="25"/>
      <c r="W25" s="20"/>
    </row>
    <row r="26" spans="1:23" x14ac:dyDescent="0.2">
      <c r="A26" s="23"/>
      <c r="B26" s="25"/>
      <c r="C26" s="23"/>
      <c r="D26" s="9" t="s">
        <v>32</v>
      </c>
      <c r="E26" s="9">
        <v>0.25</v>
      </c>
      <c r="F26" s="23"/>
      <c r="G26" s="25"/>
      <c r="H26" s="9">
        <f t="shared" si="26"/>
        <v>0.5</v>
      </c>
      <c r="I26" s="25"/>
      <c r="J26" s="25"/>
      <c r="K26" s="21"/>
      <c r="L26" s="8"/>
      <c r="M26" s="23"/>
      <c r="N26" s="25"/>
      <c r="O26" s="23"/>
      <c r="P26" s="9" t="s">
        <v>32</v>
      </c>
      <c r="Q26" s="9">
        <v>0.25</v>
      </c>
      <c r="R26" s="14">
        <v>-50</v>
      </c>
      <c r="S26" s="23"/>
      <c r="T26" s="9">
        <f t="shared" si="27"/>
        <v>-11.09375</v>
      </c>
      <c r="U26" s="25"/>
      <c r="V26" s="25"/>
      <c r="W26" s="21"/>
    </row>
    <row r="27" spans="1:23" x14ac:dyDescent="0.2">
      <c r="A27" s="22" t="s">
        <v>32</v>
      </c>
      <c r="B27" s="25">
        <v>0</v>
      </c>
      <c r="C27" s="9" t="s">
        <v>27</v>
      </c>
      <c r="D27" s="9" t="s">
        <v>34</v>
      </c>
      <c r="E27" s="9">
        <v>1</v>
      </c>
      <c r="F27" s="22">
        <v>-50</v>
      </c>
      <c r="G27" s="25">
        <f t="shared" si="4"/>
        <v>0</v>
      </c>
      <c r="H27" s="9">
        <f xml:space="preserve"> E27*($F$27 +$G$27)</f>
        <v>-50</v>
      </c>
      <c r="I27" s="9">
        <f xml:space="preserve"> H27</f>
        <v>-50</v>
      </c>
      <c r="J27" s="25">
        <f xml:space="preserve"> MAX(I27:I29)</f>
        <v>-50</v>
      </c>
      <c r="K27" s="19"/>
      <c r="L27" s="8"/>
      <c r="M27" s="22" t="s">
        <v>32</v>
      </c>
      <c r="N27" s="25">
        <v>0</v>
      </c>
      <c r="O27" s="9" t="s">
        <v>27</v>
      </c>
      <c r="P27" s="9" t="s">
        <v>34</v>
      </c>
      <c r="Q27" s="9">
        <v>1</v>
      </c>
      <c r="R27" s="12">
        <v>0</v>
      </c>
      <c r="S27" s="22">
        <f t="shared" ref="S27" si="32" xml:space="preserve"> 0.5*N27</f>
        <v>0</v>
      </c>
      <c r="T27" s="9">
        <f xml:space="preserve"> Q27*(R27 +$S$27)</f>
        <v>0</v>
      </c>
      <c r="U27" s="9">
        <f xml:space="preserve"> T27</f>
        <v>0</v>
      </c>
      <c r="V27" s="25">
        <f xml:space="preserve"> MAX(U27:U29)</f>
        <v>0</v>
      </c>
      <c r="W27" s="19" t="s">
        <v>42</v>
      </c>
    </row>
    <row r="28" spans="1:23" x14ac:dyDescent="0.2">
      <c r="A28" s="24"/>
      <c r="B28" s="25"/>
      <c r="C28" s="9" t="s">
        <v>30</v>
      </c>
      <c r="D28" s="9" t="s">
        <v>34</v>
      </c>
      <c r="E28" s="9">
        <v>1</v>
      </c>
      <c r="F28" s="24"/>
      <c r="G28" s="25"/>
      <c r="H28" s="9">
        <f t="shared" ref="H28:H29" si="33" xml:space="preserve"> E28*($F$27 +$G$27)</f>
        <v>-50</v>
      </c>
      <c r="I28" s="9">
        <f t="shared" ref="I28:I32" si="34" xml:space="preserve"> H28</f>
        <v>-50</v>
      </c>
      <c r="J28" s="25"/>
      <c r="K28" s="20"/>
      <c r="L28" s="8"/>
      <c r="M28" s="24"/>
      <c r="N28" s="25"/>
      <c r="O28" s="9" t="s">
        <v>30</v>
      </c>
      <c r="P28" s="9" t="s">
        <v>34</v>
      </c>
      <c r="Q28" s="9">
        <v>1</v>
      </c>
      <c r="R28" s="13">
        <v>0</v>
      </c>
      <c r="S28" s="24"/>
      <c r="T28" s="9">
        <f t="shared" ref="T28:T29" si="35" xml:space="preserve"> Q28*(R28 +$S$27)</f>
        <v>0</v>
      </c>
      <c r="U28" s="9">
        <f t="shared" ref="U28:U32" si="36" xml:space="preserve"> T28</f>
        <v>0</v>
      </c>
      <c r="V28" s="25"/>
      <c r="W28" s="20"/>
    </row>
    <row r="29" spans="1:23" x14ac:dyDescent="0.2">
      <c r="A29" s="23"/>
      <c r="B29" s="25"/>
      <c r="C29" s="9" t="s">
        <v>31</v>
      </c>
      <c r="D29" s="9" t="s">
        <v>34</v>
      </c>
      <c r="E29" s="9">
        <v>1</v>
      </c>
      <c r="F29" s="23"/>
      <c r="G29" s="25"/>
      <c r="H29" s="9">
        <f t="shared" si="33"/>
        <v>-50</v>
      </c>
      <c r="I29" s="9">
        <f t="shared" si="34"/>
        <v>-50</v>
      </c>
      <c r="J29" s="25"/>
      <c r="K29" s="21"/>
      <c r="L29" s="8"/>
      <c r="M29" s="23"/>
      <c r="N29" s="25"/>
      <c r="O29" s="9" t="s">
        <v>31</v>
      </c>
      <c r="P29" s="9" t="s">
        <v>34</v>
      </c>
      <c r="Q29" s="9">
        <v>1</v>
      </c>
      <c r="R29" s="14">
        <v>0</v>
      </c>
      <c r="S29" s="23"/>
      <c r="T29" s="9">
        <f t="shared" si="35"/>
        <v>0</v>
      </c>
      <c r="U29" s="9">
        <f t="shared" si="36"/>
        <v>0</v>
      </c>
      <c r="V29" s="25"/>
      <c r="W29" s="21"/>
    </row>
    <row r="30" spans="1:23" x14ac:dyDescent="0.2">
      <c r="A30" s="22" t="s">
        <v>34</v>
      </c>
      <c r="B30" s="25">
        <v>0</v>
      </c>
      <c r="C30" s="9" t="s">
        <v>27</v>
      </c>
      <c r="D30" s="9" t="s">
        <v>34</v>
      </c>
      <c r="E30" s="9">
        <v>1</v>
      </c>
      <c r="F30" s="22">
        <v>0</v>
      </c>
      <c r="G30" s="25">
        <f t="shared" ref="G30" si="37" xml:space="preserve"> 0.5*B30</f>
        <v>0</v>
      </c>
      <c r="H30" s="9">
        <f xml:space="preserve"> E30*($F$30 +$G$30)</f>
        <v>0</v>
      </c>
      <c r="I30" s="9">
        <f t="shared" si="34"/>
        <v>0</v>
      </c>
      <c r="J30" s="25">
        <f xml:space="preserve"> MAX(I30:I32)</f>
        <v>0</v>
      </c>
      <c r="K30" s="19"/>
      <c r="L30" s="8"/>
      <c r="M30" s="22" t="s">
        <v>34</v>
      </c>
      <c r="N30" s="25">
        <v>0</v>
      </c>
      <c r="O30" s="9" t="s">
        <v>27</v>
      </c>
      <c r="P30" s="9" t="s">
        <v>34</v>
      </c>
      <c r="Q30" s="9">
        <v>1</v>
      </c>
      <c r="R30" s="12">
        <v>0</v>
      </c>
      <c r="S30" s="22">
        <f t="shared" ref="S30" si="38" xml:space="preserve"> 0.5*N30</f>
        <v>0</v>
      </c>
      <c r="T30" s="9">
        <f xml:space="preserve"> Q30*(R30 +$S$30)</f>
        <v>0</v>
      </c>
      <c r="U30" s="9">
        <f t="shared" si="36"/>
        <v>0</v>
      </c>
      <c r="V30" s="25">
        <f xml:space="preserve"> MAX(U30:U32)</f>
        <v>0</v>
      </c>
      <c r="W30" s="19" t="s">
        <v>42</v>
      </c>
    </row>
    <row r="31" spans="1:23" x14ac:dyDescent="0.2">
      <c r="A31" s="24"/>
      <c r="B31" s="25"/>
      <c r="C31" s="9" t="s">
        <v>30</v>
      </c>
      <c r="D31" s="9" t="s">
        <v>34</v>
      </c>
      <c r="E31" s="9">
        <v>1</v>
      </c>
      <c r="F31" s="24"/>
      <c r="G31" s="25"/>
      <c r="H31" s="9">
        <f t="shared" ref="H31:H32" si="39" xml:space="preserve"> E31*($F$30 +$G$30)</f>
        <v>0</v>
      </c>
      <c r="I31" s="9">
        <f t="shared" si="34"/>
        <v>0</v>
      </c>
      <c r="J31" s="25"/>
      <c r="K31" s="20"/>
      <c r="L31" s="8"/>
      <c r="M31" s="24"/>
      <c r="N31" s="25"/>
      <c r="O31" s="9" t="s">
        <v>30</v>
      </c>
      <c r="P31" s="9" t="s">
        <v>34</v>
      </c>
      <c r="Q31" s="9">
        <v>1</v>
      </c>
      <c r="R31" s="13">
        <v>0</v>
      </c>
      <c r="S31" s="24"/>
      <c r="T31" s="9">
        <f t="shared" ref="T31:T32" si="40" xml:space="preserve"> Q31*(R31 +$S$30)</f>
        <v>0</v>
      </c>
      <c r="U31" s="9">
        <f t="shared" si="36"/>
        <v>0</v>
      </c>
      <c r="V31" s="25"/>
      <c r="W31" s="20"/>
    </row>
    <row r="32" spans="1:23" x14ac:dyDescent="0.2">
      <c r="A32" s="23"/>
      <c r="B32" s="25"/>
      <c r="C32" s="9" t="s">
        <v>31</v>
      </c>
      <c r="D32" s="9" t="s">
        <v>34</v>
      </c>
      <c r="E32" s="9">
        <v>1</v>
      </c>
      <c r="F32" s="23"/>
      <c r="G32" s="25"/>
      <c r="H32" s="9">
        <f t="shared" si="39"/>
        <v>0</v>
      </c>
      <c r="I32" s="9">
        <f t="shared" si="34"/>
        <v>0</v>
      </c>
      <c r="J32" s="25"/>
      <c r="K32" s="21"/>
      <c r="L32" s="8"/>
      <c r="M32" s="23"/>
      <c r="N32" s="25"/>
      <c r="O32" s="9" t="s">
        <v>31</v>
      </c>
      <c r="P32" s="9" t="s">
        <v>34</v>
      </c>
      <c r="Q32" s="9">
        <v>1</v>
      </c>
      <c r="R32" s="14">
        <v>0</v>
      </c>
      <c r="S32" s="23"/>
      <c r="T32" s="9">
        <f t="shared" si="40"/>
        <v>0</v>
      </c>
      <c r="U32" s="9">
        <f t="shared" si="36"/>
        <v>0</v>
      </c>
      <c r="V32" s="25"/>
      <c r="W32" s="21"/>
    </row>
    <row r="33" spans="1:1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8"/>
      <c r="L33" s="8"/>
      <c r="M33" s="8"/>
      <c r="N33" s="8"/>
      <c r="O33" s="8"/>
      <c r="P33" s="8"/>
    </row>
    <row r="34" spans="1:1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8"/>
      <c r="L34" s="8"/>
      <c r="M34" s="8"/>
      <c r="N34" s="8"/>
      <c r="O34" s="8"/>
      <c r="P34" s="8"/>
    </row>
    <row r="35" spans="1:16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</sheetData>
  <mergeCells count="114">
    <mergeCell ref="M30:M32"/>
    <mergeCell ref="N30:N32"/>
    <mergeCell ref="S30:S32"/>
    <mergeCell ref="V30:V32"/>
    <mergeCell ref="W30:W32"/>
    <mergeCell ref="M27:M29"/>
    <mergeCell ref="N27:N29"/>
    <mergeCell ref="S27:S29"/>
    <mergeCell ref="V27:V29"/>
    <mergeCell ref="W27:W29"/>
    <mergeCell ref="V21:V26"/>
    <mergeCell ref="W21:W26"/>
    <mergeCell ref="O23:O24"/>
    <mergeCell ref="U23:U24"/>
    <mergeCell ref="O25:O26"/>
    <mergeCell ref="U25:U26"/>
    <mergeCell ref="M21:M26"/>
    <mergeCell ref="N21:N26"/>
    <mergeCell ref="O21:O22"/>
    <mergeCell ref="S21:S26"/>
    <mergeCell ref="U21:U22"/>
    <mergeCell ref="V15:V20"/>
    <mergeCell ref="W15:W20"/>
    <mergeCell ref="O17:O18"/>
    <mergeCell ref="U17:U18"/>
    <mergeCell ref="O19:O20"/>
    <mergeCell ref="U19:U20"/>
    <mergeCell ref="M15:M20"/>
    <mergeCell ref="N15:N20"/>
    <mergeCell ref="O15:O16"/>
    <mergeCell ref="S15:S20"/>
    <mergeCell ref="U15:U16"/>
    <mergeCell ref="V9:V14"/>
    <mergeCell ref="W9:W14"/>
    <mergeCell ref="O11:O12"/>
    <mergeCell ref="U11:U12"/>
    <mergeCell ref="O13:O14"/>
    <mergeCell ref="U13:U14"/>
    <mergeCell ref="M9:M14"/>
    <mergeCell ref="N9:N14"/>
    <mergeCell ref="O9:O10"/>
    <mergeCell ref="S9:S14"/>
    <mergeCell ref="U9:U10"/>
    <mergeCell ref="V3:V8"/>
    <mergeCell ref="W3:W8"/>
    <mergeCell ref="O5:O6"/>
    <mergeCell ref="U5:U6"/>
    <mergeCell ref="O7:O8"/>
    <mergeCell ref="U7:U8"/>
    <mergeCell ref="M3:M8"/>
    <mergeCell ref="N3:N8"/>
    <mergeCell ref="O3:O4"/>
    <mergeCell ref="S3:S8"/>
    <mergeCell ref="U3:U4"/>
    <mergeCell ref="A3:A8"/>
    <mergeCell ref="B3:B8"/>
    <mergeCell ref="C3:C4"/>
    <mergeCell ref="F3:F8"/>
    <mergeCell ref="G3:G8"/>
    <mergeCell ref="J3:J8"/>
    <mergeCell ref="K3:K8"/>
    <mergeCell ref="C5:C6"/>
    <mergeCell ref="I5:I6"/>
    <mergeCell ref="C7:C8"/>
    <mergeCell ref="I7:I8"/>
    <mergeCell ref="I3:I4"/>
    <mergeCell ref="A9:A14"/>
    <mergeCell ref="B9:B14"/>
    <mergeCell ref="C9:C10"/>
    <mergeCell ref="F9:F14"/>
    <mergeCell ref="G9:G14"/>
    <mergeCell ref="J9:J14"/>
    <mergeCell ref="K9:K14"/>
    <mergeCell ref="C11:C12"/>
    <mergeCell ref="I11:I12"/>
    <mergeCell ref="C13:C14"/>
    <mergeCell ref="I13:I14"/>
    <mergeCell ref="I9:I10"/>
    <mergeCell ref="A15:A20"/>
    <mergeCell ref="B15:B20"/>
    <mergeCell ref="C15:C16"/>
    <mergeCell ref="F15:F20"/>
    <mergeCell ref="G15:G20"/>
    <mergeCell ref="J15:J20"/>
    <mergeCell ref="K15:K20"/>
    <mergeCell ref="C17:C18"/>
    <mergeCell ref="I17:I18"/>
    <mergeCell ref="C19:C20"/>
    <mergeCell ref="I19:I20"/>
    <mergeCell ref="I15:I16"/>
    <mergeCell ref="A21:A26"/>
    <mergeCell ref="B21:B26"/>
    <mergeCell ref="C21:C22"/>
    <mergeCell ref="F21:F26"/>
    <mergeCell ref="G21:G26"/>
    <mergeCell ref="J21:J26"/>
    <mergeCell ref="K21:K26"/>
    <mergeCell ref="C23:C24"/>
    <mergeCell ref="I23:I24"/>
    <mergeCell ref="C25:C26"/>
    <mergeCell ref="I25:I26"/>
    <mergeCell ref="I21:I22"/>
    <mergeCell ref="K30:K32"/>
    <mergeCell ref="A27:A29"/>
    <mergeCell ref="B27:B29"/>
    <mergeCell ref="F27:F29"/>
    <mergeCell ref="G27:G29"/>
    <mergeCell ref="J27:J29"/>
    <mergeCell ref="K27:K29"/>
    <mergeCell ref="A30:A32"/>
    <mergeCell ref="B30:B32"/>
    <mergeCell ref="F30:F32"/>
    <mergeCell ref="G30:G32"/>
    <mergeCell ref="J30:J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0"/>
  <sheetViews>
    <sheetView showRuler="0" workbookViewId="0">
      <selection activeCell="M2" sqref="M2:W32"/>
    </sheetView>
  </sheetViews>
  <sheetFormatPr baseColWidth="10" defaultRowHeight="16" x14ac:dyDescent="0.2"/>
  <cols>
    <col min="1" max="1" width="4.83203125" customWidth="1"/>
    <col min="2" max="2" width="6" customWidth="1"/>
    <col min="3" max="3" width="4.5" customWidth="1"/>
    <col min="4" max="4" width="4.83203125" customWidth="1"/>
    <col min="5" max="5" width="7.5" customWidth="1"/>
    <col min="6" max="7" width="5.33203125" customWidth="1"/>
    <col min="8" max="8" width="11.33203125" customWidth="1"/>
    <col min="9" max="9" width="8.83203125" customWidth="1"/>
    <col min="10" max="10" width="9" customWidth="1"/>
    <col min="13" max="13" width="7" customWidth="1"/>
    <col min="14" max="14" width="6.83203125" customWidth="1"/>
    <col min="15" max="15" width="5.83203125" customWidth="1"/>
    <col min="16" max="16" width="6.5" customWidth="1"/>
    <col min="17" max="17" width="9.5" customWidth="1"/>
    <col min="18" max="18" width="5.33203125" customWidth="1"/>
    <col min="19" max="19" width="7.6640625" customWidth="1"/>
    <col min="21" max="21" width="9.33203125" customWidth="1"/>
    <col min="22" max="22" width="7.6640625" customWidth="1"/>
    <col min="23" max="23" width="7.33203125" customWidth="1"/>
  </cols>
  <sheetData>
    <row r="1" spans="1:23" ht="53" customHeight="1" thickBo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3" ht="16" customHeight="1" x14ac:dyDescent="0.2">
      <c r="A2" s="6" t="s">
        <v>21</v>
      </c>
      <c r="B2" s="6" t="s">
        <v>37</v>
      </c>
      <c r="C2" s="6" t="s">
        <v>22</v>
      </c>
      <c r="D2" s="6" t="s">
        <v>23</v>
      </c>
      <c r="E2" s="6" t="s">
        <v>24</v>
      </c>
      <c r="F2" s="6" t="s">
        <v>40</v>
      </c>
      <c r="G2" s="6" t="s">
        <v>35</v>
      </c>
      <c r="H2" s="7" t="s">
        <v>36</v>
      </c>
      <c r="I2" s="10" t="s">
        <v>38</v>
      </c>
      <c r="J2" s="6" t="s">
        <v>25</v>
      </c>
      <c r="K2" s="11" t="s">
        <v>39</v>
      </c>
      <c r="L2" s="8"/>
      <c r="M2" s="6" t="s">
        <v>21</v>
      </c>
      <c r="N2" s="6" t="s">
        <v>37</v>
      </c>
      <c r="O2" s="6" t="s">
        <v>22</v>
      </c>
      <c r="P2" s="6" t="s">
        <v>23</v>
      </c>
      <c r="Q2" s="6" t="s">
        <v>24</v>
      </c>
      <c r="R2" s="6" t="s">
        <v>40</v>
      </c>
      <c r="S2" s="6" t="s">
        <v>35</v>
      </c>
      <c r="T2" s="7" t="s">
        <v>36</v>
      </c>
      <c r="U2" s="10" t="s">
        <v>38</v>
      </c>
      <c r="V2" s="6" t="s">
        <v>25</v>
      </c>
      <c r="W2" s="11" t="s">
        <v>39</v>
      </c>
    </row>
    <row r="3" spans="1:23" x14ac:dyDescent="0.2">
      <c r="A3" s="22" t="s">
        <v>26</v>
      </c>
      <c r="B3" s="25">
        <v>0</v>
      </c>
      <c r="C3" s="22" t="s">
        <v>27</v>
      </c>
      <c r="D3" s="9" t="s">
        <v>28</v>
      </c>
      <c r="E3" s="9">
        <v>0.4</v>
      </c>
      <c r="F3" s="22">
        <v>0</v>
      </c>
      <c r="G3" s="25">
        <f xml:space="preserve"> 0.5*B3</f>
        <v>0</v>
      </c>
      <c r="H3" s="9">
        <f xml:space="preserve"> E3*($F$3 +$G$3)</f>
        <v>0</v>
      </c>
      <c r="I3" s="25">
        <f xml:space="preserve"> H3+H4</f>
        <v>0</v>
      </c>
      <c r="J3" s="25">
        <f xml:space="preserve"> MAX(I3:I8)</f>
        <v>0</v>
      </c>
      <c r="K3" s="19"/>
      <c r="L3" s="8"/>
      <c r="M3" s="22" t="s">
        <v>26</v>
      </c>
      <c r="N3" s="25">
        <v>6.2</v>
      </c>
      <c r="O3" s="22" t="s">
        <v>27</v>
      </c>
      <c r="P3" s="9" t="s">
        <v>28</v>
      </c>
      <c r="Q3" s="9">
        <v>0.4</v>
      </c>
      <c r="R3" s="12">
        <v>4</v>
      </c>
      <c r="S3" s="22">
        <f xml:space="preserve"> 0.5*N3</f>
        <v>3.1</v>
      </c>
      <c r="T3" s="9">
        <f xml:space="preserve"> Q3*(R3 +$S$3)</f>
        <v>2.84</v>
      </c>
      <c r="U3" s="25">
        <f xml:space="preserve"> T3+T4</f>
        <v>5.8999999999999995</v>
      </c>
      <c r="V3" s="25">
        <f xml:space="preserve"> MAX(U3:U8)</f>
        <v>6.3</v>
      </c>
      <c r="W3" s="19" t="s">
        <v>30</v>
      </c>
    </row>
    <row r="4" spans="1:23" x14ac:dyDescent="0.2">
      <c r="A4" s="24"/>
      <c r="B4" s="25"/>
      <c r="C4" s="23"/>
      <c r="D4" s="9" t="s">
        <v>29</v>
      </c>
      <c r="E4" s="9">
        <v>0.6</v>
      </c>
      <c r="F4" s="24"/>
      <c r="G4" s="25"/>
      <c r="H4" s="9">
        <f t="shared" ref="H4:H8" si="0" xml:space="preserve"> E4*($F$3 +$G$3)</f>
        <v>0</v>
      </c>
      <c r="I4" s="25"/>
      <c r="J4" s="25"/>
      <c r="K4" s="20"/>
      <c r="L4" s="8"/>
      <c r="M4" s="24"/>
      <c r="N4" s="25"/>
      <c r="O4" s="23"/>
      <c r="P4" s="9" t="s">
        <v>29</v>
      </c>
      <c r="Q4" s="9">
        <v>0.6</v>
      </c>
      <c r="R4" s="13">
        <v>2</v>
      </c>
      <c r="S4" s="24"/>
      <c r="T4" s="9">
        <f t="shared" ref="T4:T7" si="1" xml:space="preserve"> Q4*(R4 +$S$3)</f>
        <v>3.0599999999999996</v>
      </c>
      <c r="U4" s="25"/>
      <c r="V4" s="25"/>
      <c r="W4" s="20"/>
    </row>
    <row r="5" spans="1:23" x14ac:dyDescent="0.2">
      <c r="A5" s="24"/>
      <c r="B5" s="25"/>
      <c r="C5" s="22" t="s">
        <v>30</v>
      </c>
      <c r="D5" s="9" t="s">
        <v>28</v>
      </c>
      <c r="E5" s="9">
        <v>0.6</v>
      </c>
      <c r="F5" s="24"/>
      <c r="G5" s="25"/>
      <c r="H5" s="9">
        <f t="shared" si="0"/>
        <v>0</v>
      </c>
      <c r="I5" s="25">
        <f xml:space="preserve"> H5+H6</f>
        <v>0</v>
      </c>
      <c r="J5" s="25"/>
      <c r="K5" s="20"/>
      <c r="L5" s="8"/>
      <c r="M5" s="24"/>
      <c r="N5" s="25"/>
      <c r="O5" s="22" t="s">
        <v>30</v>
      </c>
      <c r="P5" s="9" t="s">
        <v>28</v>
      </c>
      <c r="Q5" s="9">
        <v>0.6</v>
      </c>
      <c r="R5" s="13">
        <v>4</v>
      </c>
      <c r="S5" s="24"/>
      <c r="T5" s="9">
        <f t="shared" si="1"/>
        <v>4.26</v>
      </c>
      <c r="U5" s="25">
        <f xml:space="preserve"> T5+T6</f>
        <v>6.3</v>
      </c>
      <c r="V5" s="25"/>
      <c r="W5" s="20"/>
    </row>
    <row r="6" spans="1:23" x14ac:dyDescent="0.2">
      <c r="A6" s="24"/>
      <c r="B6" s="25"/>
      <c r="C6" s="23"/>
      <c r="D6" s="9" t="s">
        <v>29</v>
      </c>
      <c r="E6" s="9">
        <v>0.4</v>
      </c>
      <c r="F6" s="24"/>
      <c r="G6" s="25"/>
      <c r="H6" s="9">
        <f t="shared" si="0"/>
        <v>0</v>
      </c>
      <c r="I6" s="25"/>
      <c r="J6" s="25"/>
      <c r="K6" s="20"/>
      <c r="L6" s="8"/>
      <c r="M6" s="24"/>
      <c r="N6" s="25"/>
      <c r="O6" s="23"/>
      <c r="P6" s="9" t="s">
        <v>29</v>
      </c>
      <c r="Q6" s="9">
        <v>0.4</v>
      </c>
      <c r="R6" s="13">
        <v>2</v>
      </c>
      <c r="S6" s="24"/>
      <c r="T6" s="9">
        <f t="shared" si="1"/>
        <v>2.04</v>
      </c>
      <c r="U6" s="25"/>
      <c r="V6" s="25"/>
      <c r="W6" s="20"/>
    </row>
    <row r="7" spans="1:23" x14ac:dyDescent="0.2">
      <c r="A7" s="24"/>
      <c r="B7" s="25"/>
      <c r="C7" s="22" t="s">
        <v>31</v>
      </c>
      <c r="D7" s="9" t="s">
        <v>26</v>
      </c>
      <c r="E7" s="9">
        <v>0.75</v>
      </c>
      <c r="F7" s="24"/>
      <c r="G7" s="25"/>
      <c r="H7" s="9">
        <f t="shared" si="0"/>
        <v>0</v>
      </c>
      <c r="I7" s="25">
        <f t="shared" ref="I7" si="2" xml:space="preserve"> H7+H8</f>
        <v>0</v>
      </c>
      <c r="J7" s="25"/>
      <c r="K7" s="20"/>
      <c r="L7" s="8"/>
      <c r="M7" s="24"/>
      <c r="N7" s="25"/>
      <c r="O7" s="22" t="s">
        <v>31</v>
      </c>
      <c r="P7" s="9" t="s">
        <v>26</v>
      </c>
      <c r="Q7" s="9">
        <v>0.75</v>
      </c>
      <c r="R7" s="13">
        <v>0</v>
      </c>
      <c r="S7" s="24"/>
      <c r="T7" s="9">
        <f t="shared" si="1"/>
        <v>2.3250000000000002</v>
      </c>
      <c r="U7" s="25">
        <f t="shared" ref="U7" si="3" xml:space="preserve"> T7+T8</f>
        <v>-9.3999999999999986</v>
      </c>
      <c r="V7" s="25"/>
      <c r="W7" s="20"/>
    </row>
    <row r="8" spans="1:23" x14ac:dyDescent="0.2">
      <c r="A8" s="23"/>
      <c r="B8" s="25"/>
      <c r="C8" s="23"/>
      <c r="D8" s="9" t="s">
        <v>32</v>
      </c>
      <c r="E8" s="9">
        <v>0.25</v>
      </c>
      <c r="F8" s="23"/>
      <c r="G8" s="25"/>
      <c r="H8" s="9">
        <f t="shared" si="0"/>
        <v>0</v>
      </c>
      <c r="I8" s="25"/>
      <c r="J8" s="25"/>
      <c r="K8" s="21"/>
      <c r="L8" s="8"/>
      <c r="M8" s="23"/>
      <c r="N8" s="25"/>
      <c r="O8" s="23"/>
      <c r="P8" s="9" t="s">
        <v>32</v>
      </c>
      <c r="Q8" s="9">
        <v>0.25</v>
      </c>
      <c r="R8" s="14">
        <v>-50</v>
      </c>
      <c r="S8" s="23"/>
      <c r="T8" s="9">
        <f xml:space="preserve"> Q8*(R8 +$S$3)</f>
        <v>-11.725</v>
      </c>
      <c r="U8" s="25"/>
      <c r="V8" s="25"/>
      <c r="W8" s="21"/>
    </row>
    <row r="9" spans="1:23" x14ac:dyDescent="0.2">
      <c r="A9" s="22" t="s">
        <v>28</v>
      </c>
      <c r="B9" s="25">
        <v>0</v>
      </c>
      <c r="C9" s="22" t="s">
        <v>27</v>
      </c>
      <c r="D9" s="9" t="s">
        <v>26</v>
      </c>
      <c r="E9" s="9">
        <v>0.4</v>
      </c>
      <c r="F9" s="22">
        <v>4</v>
      </c>
      <c r="G9" s="25">
        <f t="shared" ref="G9:G27" si="4" xml:space="preserve"> 0.5*B9</f>
        <v>0</v>
      </c>
      <c r="H9" s="9">
        <f xml:space="preserve"> E9*($F$9 +$G$9)</f>
        <v>1.6</v>
      </c>
      <c r="I9" s="25">
        <f t="shared" ref="I9" si="5" xml:space="preserve"> H9+H10</f>
        <v>4</v>
      </c>
      <c r="J9" s="25">
        <f xml:space="preserve"> MAX(I9:I14)</f>
        <v>4</v>
      </c>
      <c r="K9" s="19"/>
      <c r="L9" s="8"/>
      <c r="M9" s="22" t="s">
        <v>28</v>
      </c>
      <c r="N9" s="25">
        <v>11.625</v>
      </c>
      <c r="O9" s="22" t="s">
        <v>27</v>
      </c>
      <c r="P9" s="9" t="s">
        <v>26</v>
      </c>
      <c r="Q9" s="9">
        <v>0.4</v>
      </c>
      <c r="R9" s="12">
        <v>0</v>
      </c>
      <c r="S9" s="22">
        <f t="shared" ref="S9" si="6" xml:space="preserve"> 0.5*N9</f>
        <v>5.8125</v>
      </c>
      <c r="T9" s="9">
        <f xml:space="preserve"> Q9*(R9 +$S$9)</f>
        <v>2.3250000000000002</v>
      </c>
      <c r="U9" s="25">
        <f t="shared" ref="U9" si="7" xml:space="preserve"> T9+T10</f>
        <v>11.8125</v>
      </c>
      <c r="V9" s="25">
        <f xml:space="preserve"> MAX(U9:U14)</f>
        <v>11.8125</v>
      </c>
      <c r="W9" s="19" t="s">
        <v>27</v>
      </c>
    </row>
    <row r="10" spans="1:23" x14ac:dyDescent="0.2">
      <c r="A10" s="24"/>
      <c r="B10" s="25"/>
      <c r="C10" s="23"/>
      <c r="D10" s="9" t="s">
        <v>33</v>
      </c>
      <c r="E10" s="9">
        <v>0.6</v>
      </c>
      <c r="F10" s="24"/>
      <c r="G10" s="25"/>
      <c r="H10" s="9">
        <f t="shared" ref="H10:H14" si="8" xml:space="preserve"> E10*($F$9 +$G$9)</f>
        <v>2.4</v>
      </c>
      <c r="I10" s="25"/>
      <c r="J10" s="25"/>
      <c r="K10" s="20"/>
      <c r="L10" s="8"/>
      <c r="M10" s="24"/>
      <c r="N10" s="25"/>
      <c r="O10" s="23"/>
      <c r="P10" s="9" t="s">
        <v>33</v>
      </c>
      <c r="Q10" s="9">
        <v>0.6</v>
      </c>
      <c r="R10" s="13">
        <v>10</v>
      </c>
      <c r="S10" s="24"/>
      <c r="T10" s="9">
        <f t="shared" ref="T10:T14" si="9" xml:space="preserve"> Q10*(R10 +$S$9)</f>
        <v>9.4874999999999989</v>
      </c>
      <c r="U10" s="25"/>
      <c r="V10" s="25"/>
      <c r="W10" s="20"/>
    </row>
    <row r="11" spans="1:23" x14ac:dyDescent="0.2">
      <c r="A11" s="24"/>
      <c r="B11" s="25"/>
      <c r="C11" s="22" t="s">
        <v>30</v>
      </c>
      <c r="D11" s="9" t="s">
        <v>26</v>
      </c>
      <c r="E11" s="9">
        <v>0.6</v>
      </c>
      <c r="F11" s="24"/>
      <c r="G11" s="25"/>
      <c r="H11" s="9">
        <f t="shared" si="8"/>
        <v>2.4</v>
      </c>
      <c r="I11" s="25">
        <f t="shared" ref="I11" si="10" xml:space="preserve"> H11+H12</f>
        <v>4</v>
      </c>
      <c r="J11" s="25"/>
      <c r="K11" s="20"/>
      <c r="L11" s="8"/>
      <c r="M11" s="24"/>
      <c r="N11" s="25"/>
      <c r="O11" s="22" t="s">
        <v>30</v>
      </c>
      <c r="P11" s="9" t="s">
        <v>26</v>
      </c>
      <c r="Q11" s="9">
        <v>0.6</v>
      </c>
      <c r="R11" s="13">
        <v>0</v>
      </c>
      <c r="S11" s="24"/>
      <c r="T11" s="9">
        <f t="shared" si="9"/>
        <v>3.4874999999999998</v>
      </c>
      <c r="U11" s="25">
        <f t="shared" ref="U11" si="11" xml:space="preserve"> T11+T12</f>
        <v>9.8125</v>
      </c>
      <c r="V11" s="25"/>
      <c r="W11" s="20"/>
    </row>
    <row r="12" spans="1:23" x14ac:dyDescent="0.2">
      <c r="A12" s="24"/>
      <c r="B12" s="25"/>
      <c r="C12" s="23"/>
      <c r="D12" s="9" t="s">
        <v>33</v>
      </c>
      <c r="E12" s="9">
        <v>0.4</v>
      </c>
      <c r="F12" s="24"/>
      <c r="G12" s="25"/>
      <c r="H12" s="9">
        <f t="shared" si="8"/>
        <v>1.6</v>
      </c>
      <c r="I12" s="25"/>
      <c r="J12" s="25"/>
      <c r="K12" s="20"/>
      <c r="L12" s="8"/>
      <c r="M12" s="24"/>
      <c r="N12" s="25"/>
      <c r="O12" s="23"/>
      <c r="P12" s="9" t="s">
        <v>33</v>
      </c>
      <c r="Q12" s="9">
        <v>0.4</v>
      </c>
      <c r="R12" s="13">
        <v>10</v>
      </c>
      <c r="S12" s="24"/>
      <c r="T12" s="9">
        <f t="shared" si="9"/>
        <v>6.3250000000000002</v>
      </c>
      <c r="U12" s="25"/>
      <c r="V12" s="25"/>
      <c r="W12" s="20"/>
    </row>
    <row r="13" spans="1:23" x14ac:dyDescent="0.2">
      <c r="A13" s="24"/>
      <c r="B13" s="25"/>
      <c r="C13" s="22" t="s">
        <v>31</v>
      </c>
      <c r="D13" s="9" t="s">
        <v>28</v>
      </c>
      <c r="E13" s="9">
        <v>0.75</v>
      </c>
      <c r="F13" s="24"/>
      <c r="G13" s="25"/>
      <c r="H13" s="9">
        <f t="shared" si="8"/>
        <v>3</v>
      </c>
      <c r="I13" s="25">
        <f t="shared" ref="I13" si="12" xml:space="preserve"> H13+H14</f>
        <v>4</v>
      </c>
      <c r="J13" s="25"/>
      <c r="K13" s="20"/>
      <c r="L13" s="8"/>
      <c r="M13" s="24"/>
      <c r="N13" s="25"/>
      <c r="O13" s="22" t="s">
        <v>31</v>
      </c>
      <c r="P13" s="9" t="s">
        <v>28</v>
      </c>
      <c r="Q13" s="9">
        <v>0.75</v>
      </c>
      <c r="R13" s="13">
        <v>4</v>
      </c>
      <c r="S13" s="24"/>
      <c r="T13" s="9">
        <f t="shared" si="9"/>
        <v>7.359375</v>
      </c>
      <c r="U13" s="25">
        <f t="shared" ref="U13" si="13" xml:space="preserve"> T13+T14</f>
        <v>-3.6875</v>
      </c>
      <c r="V13" s="25"/>
      <c r="W13" s="20"/>
    </row>
    <row r="14" spans="1:23" x14ac:dyDescent="0.2">
      <c r="A14" s="23"/>
      <c r="B14" s="25"/>
      <c r="C14" s="23"/>
      <c r="D14" s="9" t="s">
        <v>32</v>
      </c>
      <c r="E14" s="9">
        <v>0.25</v>
      </c>
      <c r="F14" s="23"/>
      <c r="G14" s="25"/>
      <c r="H14" s="9">
        <f t="shared" si="8"/>
        <v>1</v>
      </c>
      <c r="I14" s="25"/>
      <c r="J14" s="25"/>
      <c r="K14" s="21"/>
      <c r="L14" s="8"/>
      <c r="M14" s="23"/>
      <c r="N14" s="25"/>
      <c r="O14" s="23"/>
      <c r="P14" s="9" t="s">
        <v>32</v>
      </c>
      <c r="Q14" s="9">
        <v>0.25</v>
      </c>
      <c r="R14" s="14">
        <v>-50</v>
      </c>
      <c r="S14" s="23"/>
      <c r="T14" s="9">
        <f t="shared" si="9"/>
        <v>-11.046875</v>
      </c>
      <c r="U14" s="25"/>
      <c r="V14" s="25"/>
      <c r="W14" s="21"/>
    </row>
    <row r="15" spans="1:23" x14ac:dyDescent="0.2">
      <c r="A15" s="22" t="s">
        <v>33</v>
      </c>
      <c r="B15" s="25">
        <v>0</v>
      </c>
      <c r="C15" s="22" t="s">
        <v>27</v>
      </c>
      <c r="D15" s="9" t="s">
        <v>28</v>
      </c>
      <c r="E15" s="9">
        <v>0.6</v>
      </c>
      <c r="F15" s="22">
        <v>10</v>
      </c>
      <c r="G15" s="25">
        <f t="shared" si="4"/>
        <v>0</v>
      </c>
      <c r="H15" s="9">
        <f xml:space="preserve"> E15*($F$15 +$G$15)</f>
        <v>6</v>
      </c>
      <c r="I15" s="25">
        <f t="shared" ref="I15" si="14" xml:space="preserve"> H15+H16</f>
        <v>10</v>
      </c>
      <c r="J15" s="25">
        <f xml:space="preserve"> MAX(I15:I20)</f>
        <v>10</v>
      </c>
      <c r="K15" s="19"/>
      <c r="L15" s="8"/>
      <c r="M15" s="22" t="s">
        <v>33</v>
      </c>
      <c r="N15" s="25">
        <v>6.2</v>
      </c>
      <c r="O15" s="22" t="s">
        <v>27</v>
      </c>
      <c r="P15" s="9" t="s">
        <v>28</v>
      </c>
      <c r="Q15" s="9">
        <v>0.6</v>
      </c>
      <c r="R15" s="12">
        <v>4</v>
      </c>
      <c r="S15" s="22">
        <f t="shared" ref="S15" si="15" xml:space="preserve"> 0.5*N15</f>
        <v>3.1</v>
      </c>
      <c r="T15" s="9">
        <f xml:space="preserve"> Q15*(R15 +$S$15)</f>
        <v>4.26</v>
      </c>
      <c r="U15" s="25">
        <f t="shared" ref="U15" si="16" xml:space="preserve"> T15+T16</f>
        <v>6.3</v>
      </c>
      <c r="V15" s="25">
        <f xml:space="preserve"> MAX(U15:U20)</f>
        <v>6.3</v>
      </c>
      <c r="W15" s="19" t="s">
        <v>27</v>
      </c>
    </row>
    <row r="16" spans="1:23" x14ac:dyDescent="0.2">
      <c r="A16" s="24"/>
      <c r="B16" s="25"/>
      <c r="C16" s="23"/>
      <c r="D16" s="9" t="s">
        <v>29</v>
      </c>
      <c r="E16" s="9">
        <v>0.4</v>
      </c>
      <c r="F16" s="24"/>
      <c r="G16" s="25"/>
      <c r="H16" s="9">
        <f t="shared" ref="H16:H20" si="17" xml:space="preserve"> E16*($F$15 +$G$15)</f>
        <v>4</v>
      </c>
      <c r="I16" s="25"/>
      <c r="J16" s="25"/>
      <c r="K16" s="20"/>
      <c r="L16" s="8"/>
      <c r="M16" s="24"/>
      <c r="N16" s="25"/>
      <c r="O16" s="23"/>
      <c r="P16" s="9" t="s">
        <v>29</v>
      </c>
      <c r="Q16" s="9">
        <v>0.4</v>
      </c>
      <c r="R16" s="13">
        <v>2</v>
      </c>
      <c r="S16" s="24"/>
      <c r="T16" s="9">
        <f t="shared" ref="T16:T20" si="18" xml:space="preserve"> Q16*(R16 +$S$15)</f>
        <v>2.04</v>
      </c>
      <c r="U16" s="25"/>
      <c r="V16" s="25"/>
      <c r="W16" s="20"/>
    </row>
    <row r="17" spans="1:23" x14ac:dyDescent="0.2">
      <c r="A17" s="24"/>
      <c r="B17" s="25"/>
      <c r="C17" s="22" t="s">
        <v>30</v>
      </c>
      <c r="D17" s="9" t="s">
        <v>28</v>
      </c>
      <c r="E17" s="9">
        <v>0.4</v>
      </c>
      <c r="F17" s="24"/>
      <c r="G17" s="25"/>
      <c r="H17" s="9">
        <f t="shared" si="17"/>
        <v>4</v>
      </c>
      <c r="I17" s="25">
        <f t="shared" ref="I17" si="19" xml:space="preserve"> H17+H18</f>
        <v>10</v>
      </c>
      <c r="J17" s="25"/>
      <c r="K17" s="20"/>
      <c r="L17" s="8"/>
      <c r="M17" s="24"/>
      <c r="N17" s="25"/>
      <c r="O17" s="22" t="s">
        <v>30</v>
      </c>
      <c r="P17" s="9" t="s">
        <v>28</v>
      </c>
      <c r="Q17" s="9">
        <v>0.4</v>
      </c>
      <c r="R17" s="13">
        <v>4</v>
      </c>
      <c r="S17" s="24"/>
      <c r="T17" s="9">
        <f t="shared" si="18"/>
        <v>2.84</v>
      </c>
      <c r="U17" s="25">
        <f t="shared" ref="U17" si="20" xml:space="preserve"> T17+T18</f>
        <v>5.8999999999999995</v>
      </c>
      <c r="V17" s="25"/>
      <c r="W17" s="20"/>
    </row>
    <row r="18" spans="1:23" x14ac:dyDescent="0.2">
      <c r="A18" s="24"/>
      <c r="B18" s="25"/>
      <c r="C18" s="23"/>
      <c r="D18" s="9" t="s">
        <v>29</v>
      </c>
      <c r="E18" s="9">
        <v>0.6</v>
      </c>
      <c r="F18" s="24"/>
      <c r="G18" s="25"/>
      <c r="H18" s="9">
        <f t="shared" si="17"/>
        <v>6</v>
      </c>
      <c r="I18" s="25"/>
      <c r="J18" s="25"/>
      <c r="K18" s="20"/>
      <c r="L18" s="8"/>
      <c r="M18" s="24"/>
      <c r="N18" s="25"/>
      <c r="O18" s="23"/>
      <c r="P18" s="9" t="s">
        <v>29</v>
      </c>
      <c r="Q18" s="9">
        <v>0.6</v>
      </c>
      <c r="R18" s="13">
        <v>2</v>
      </c>
      <c r="S18" s="24"/>
      <c r="T18" s="9">
        <f t="shared" si="18"/>
        <v>3.0599999999999996</v>
      </c>
      <c r="U18" s="25"/>
      <c r="V18" s="25"/>
      <c r="W18" s="20"/>
    </row>
    <row r="19" spans="1:23" x14ac:dyDescent="0.2">
      <c r="A19" s="24"/>
      <c r="B19" s="25"/>
      <c r="C19" s="22" t="s">
        <v>31</v>
      </c>
      <c r="D19" s="9" t="s">
        <v>33</v>
      </c>
      <c r="E19" s="9">
        <v>0.75</v>
      </c>
      <c r="F19" s="24"/>
      <c r="G19" s="25"/>
      <c r="H19" s="9">
        <f t="shared" si="17"/>
        <v>7.5</v>
      </c>
      <c r="I19" s="25">
        <f t="shared" ref="I19" si="21" xml:space="preserve"> H19+H20</f>
        <v>10</v>
      </c>
      <c r="J19" s="25"/>
      <c r="K19" s="20"/>
      <c r="L19" s="8"/>
      <c r="M19" s="24"/>
      <c r="N19" s="25"/>
      <c r="O19" s="22" t="s">
        <v>31</v>
      </c>
      <c r="P19" s="9" t="s">
        <v>33</v>
      </c>
      <c r="Q19" s="9">
        <v>0.75</v>
      </c>
      <c r="R19" s="13">
        <v>10</v>
      </c>
      <c r="S19" s="24"/>
      <c r="T19" s="9">
        <f t="shared" si="18"/>
        <v>9.8249999999999993</v>
      </c>
      <c r="U19" s="25">
        <f t="shared" ref="U19" si="22" xml:space="preserve"> T19+T20</f>
        <v>-1.9000000000000004</v>
      </c>
      <c r="V19" s="25"/>
      <c r="W19" s="20"/>
    </row>
    <row r="20" spans="1:23" x14ac:dyDescent="0.2">
      <c r="A20" s="23"/>
      <c r="B20" s="25"/>
      <c r="C20" s="23"/>
      <c r="D20" s="9" t="s">
        <v>32</v>
      </c>
      <c r="E20" s="9">
        <v>0.25</v>
      </c>
      <c r="F20" s="23"/>
      <c r="G20" s="25"/>
      <c r="H20" s="9">
        <f t="shared" si="17"/>
        <v>2.5</v>
      </c>
      <c r="I20" s="25"/>
      <c r="J20" s="25"/>
      <c r="K20" s="21"/>
      <c r="L20" s="8"/>
      <c r="M20" s="23"/>
      <c r="N20" s="25"/>
      <c r="O20" s="23"/>
      <c r="P20" s="9" t="s">
        <v>32</v>
      </c>
      <c r="Q20" s="9">
        <v>0.25</v>
      </c>
      <c r="R20" s="14">
        <v>-50</v>
      </c>
      <c r="S20" s="23"/>
      <c r="T20" s="9">
        <f t="shared" si="18"/>
        <v>-11.725</v>
      </c>
      <c r="U20" s="25"/>
      <c r="V20" s="25"/>
      <c r="W20" s="21"/>
    </row>
    <row r="21" spans="1:23" x14ac:dyDescent="0.2">
      <c r="A21" s="22" t="s">
        <v>29</v>
      </c>
      <c r="B21" s="25">
        <v>0</v>
      </c>
      <c r="C21" s="22" t="s">
        <v>27</v>
      </c>
      <c r="D21" s="9" t="s">
        <v>26</v>
      </c>
      <c r="E21" s="9">
        <v>0.4</v>
      </c>
      <c r="F21" s="22">
        <v>2</v>
      </c>
      <c r="G21" s="25">
        <f t="shared" si="4"/>
        <v>0</v>
      </c>
      <c r="H21" s="9">
        <f xml:space="preserve"> E21*($F$21 +$G$21)</f>
        <v>0.8</v>
      </c>
      <c r="I21" s="25">
        <f t="shared" ref="I21" si="23" xml:space="preserve"> H21+H22</f>
        <v>2</v>
      </c>
      <c r="J21" s="25">
        <f xml:space="preserve"> MAX(I21:I26)</f>
        <v>2</v>
      </c>
      <c r="K21" s="19"/>
      <c r="L21" s="8"/>
      <c r="M21" s="22" t="s">
        <v>29</v>
      </c>
      <c r="N21" s="25">
        <v>11.625</v>
      </c>
      <c r="O21" s="22" t="s">
        <v>27</v>
      </c>
      <c r="P21" s="9" t="s">
        <v>26</v>
      </c>
      <c r="Q21" s="9">
        <v>0.4</v>
      </c>
      <c r="R21" s="12">
        <v>0</v>
      </c>
      <c r="S21" s="22">
        <f t="shared" ref="S21" si="24" xml:space="preserve"> 0.5*N21</f>
        <v>5.8125</v>
      </c>
      <c r="T21" s="9">
        <f xml:space="preserve"> Q21*(R21 +$S$21)</f>
        <v>2.3250000000000002</v>
      </c>
      <c r="U21" s="25">
        <f t="shared" ref="U21" si="25" xml:space="preserve"> T21+T22</f>
        <v>11.8125</v>
      </c>
      <c r="V21" s="25">
        <f xml:space="preserve"> MAX(U21:U26)</f>
        <v>11.8125</v>
      </c>
      <c r="W21" s="19" t="s">
        <v>27</v>
      </c>
    </row>
    <row r="22" spans="1:23" x14ac:dyDescent="0.2">
      <c r="A22" s="24"/>
      <c r="B22" s="25"/>
      <c r="C22" s="23"/>
      <c r="D22" s="9" t="s">
        <v>33</v>
      </c>
      <c r="E22" s="9">
        <v>0.6</v>
      </c>
      <c r="F22" s="24"/>
      <c r="G22" s="25"/>
      <c r="H22" s="9">
        <f t="shared" ref="H22:H26" si="26" xml:space="preserve"> E22*($F$21 +$G$21)</f>
        <v>1.2</v>
      </c>
      <c r="I22" s="25"/>
      <c r="J22" s="25"/>
      <c r="K22" s="20"/>
      <c r="L22" s="8"/>
      <c r="M22" s="24"/>
      <c r="N22" s="25"/>
      <c r="O22" s="23"/>
      <c r="P22" s="9" t="s">
        <v>33</v>
      </c>
      <c r="Q22" s="9">
        <v>0.6</v>
      </c>
      <c r="R22" s="13">
        <v>10</v>
      </c>
      <c r="S22" s="24"/>
      <c r="T22" s="9">
        <f t="shared" ref="T22:T26" si="27" xml:space="preserve"> Q22*(R22 +$S$21)</f>
        <v>9.4874999999999989</v>
      </c>
      <c r="U22" s="25"/>
      <c r="V22" s="25"/>
      <c r="W22" s="20"/>
    </row>
    <row r="23" spans="1:23" x14ac:dyDescent="0.2">
      <c r="A23" s="24"/>
      <c r="B23" s="25"/>
      <c r="C23" s="22" t="s">
        <v>30</v>
      </c>
      <c r="D23" s="9" t="s">
        <v>26</v>
      </c>
      <c r="E23" s="9">
        <v>0.6</v>
      </c>
      <c r="F23" s="24"/>
      <c r="G23" s="25"/>
      <c r="H23" s="9">
        <f t="shared" si="26"/>
        <v>1.2</v>
      </c>
      <c r="I23" s="25">
        <f t="shared" ref="I23" si="28" xml:space="preserve"> H23+H24</f>
        <v>2</v>
      </c>
      <c r="J23" s="25"/>
      <c r="K23" s="20"/>
      <c r="L23" s="8"/>
      <c r="M23" s="24"/>
      <c r="N23" s="25"/>
      <c r="O23" s="22" t="s">
        <v>30</v>
      </c>
      <c r="P23" s="9" t="s">
        <v>26</v>
      </c>
      <c r="Q23" s="9">
        <v>0.6</v>
      </c>
      <c r="R23" s="13">
        <v>0</v>
      </c>
      <c r="S23" s="24"/>
      <c r="T23" s="9">
        <f t="shared" si="27"/>
        <v>3.4874999999999998</v>
      </c>
      <c r="U23" s="25">
        <f t="shared" ref="U23" si="29" xml:space="preserve"> T23+T24</f>
        <v>9.8125</v>
      </c>
      <c r="V23" s="25"/>
      <c r="W23" s="20"/>
    </row>
    <row r="24" spans="1:23" x14ac:dyDescent="0.2">
      <c r="A24" s="24"/>
      <c r="B24" s="25"/>
      <c r="C24" s="23"/>
      <c r="D24" s="9" t="s">
        <v>33</v>
      </c>
      <c r="E24" s="9">
        <v>0.4</v>
      </c>
      <c r="F24" s="24"/>
      <c r="G24" s="25"/>
      <c r="H24" s="9">
        <f t="shared" si="26"/>
        <v>0.8</v>
      </c>
      <c r="I24" s="25"/>
      <c r="J24" s="25"/>
      <c r="K24" s="20"/>
      <c r="L24" s="8"/>
      <c r="M24" s="24"/>
      <c r="N24" s="25"/>
      <c r="O24" s="23"/>
      <c r="P24" s="9" t="s">
        <v>33</v>
      </c>
      <c r="Q24" s="9">
        <v>0.4</v>
      </c>
      <c r="R24" s="13">
        <v>10</v>
      </c>
      <c r="S24" s="24"/>
      <c r="T24" s="9">
        <f t="shared" si="27"/>
        <v>6.3250000000000002</v>
      </c>
      <c r="U24" s="25"/>
      <c r="V24" s="25"/>
      <c r="W24" s="20"/>
    </row>
    <row r="25" spans="1:23" x14ac:dyDescent="0.2">
      <c r="A25" s="24"/>
      <c r="B25" s="25"/>
      <c r="C25" s="22" t="s">
        <v>31</v>
      </c>
      <c r="D25" s="9" t="s">
        <v>29</v>
      </c>
      <c r="E25" s="9">
        <v>0.75</v>
      </c>
      <c r="F25" s="24"/>
      <c r="G25" s="25"/>
      <c r="H25" s="9">
        <f t="shared" si="26"/>
        <v>1.5</v>
      </c>
      <c r="I25" s="25">
        <f t="shared" ref="I25" si="30" xml:space="preserve"> H25+H26</f>
        <v>2</v>
      </c>
      <c r="J25" s="25"/>
      <c r="K25" s="20"/>
      <c r="L25" s="8"/>
      <c r="M25" s="24"/>
      <c r="N25" s="25"/>
      <c r="O25" s="22" t="s">
        <v>31</v>
      </c>
      <c r="P25" s="9" t="s">
        <v>29</v>
      </c>
      <c r="Q25" s="9">
        <v>0.75</v>
      </c>
      <c r="R25" s="13">
        <v>2</v>
      </c>
      <c r="S25" s="24"/>
      <c r="T25" s="9">
        <f t="shared" si="27"/>
        <v>5.859375</v>
      </c>
      <c r="U25" s="25">
        <f t="shared" ref="U25" si="31" xml:space="preserve"> T25+T26</f>
        <v>-5.1875</v>
      </c>
      <c r="V25" s="25"/>
      <c r="W25" s="20"/>
    </row>
    <row r="26" spans="1:23" x14ac:dyDescent="0.2">
      <c r="A26" s="23"/>
      <c r="B26" s="25"/>
      <c r="C26" s="23"/>
      <c r="D26" s="9" t="s">
        <v>32</v>
      </c>
      <c r="E26" s="9">
        <v>0.25</v>
      </c>
      <c r="F26" s="23"/>
      <c r="G26" s="25"/>
      <c r="H26" s="9">
        <f t="shared" si="26"/>
        <v>0.5</v>
      </c>
      <c r="I26" s="25"/>
      <c r="J26" s="25"/>
      <c r="K26" s="21"/>
      <c r="L26" s="8"/>
      <c r="M26" s="23"/>
      <c r="N26" s="25"/>
      <c r="O26" s="23"/>
      <c r="P26" s="9" t="s">
        <v>32</v>
      </c>
      <c r="Q26" s="9">
        <v>0.25</v>
      </c>
      <c r="R26" s="14">
        <v>-50</v>
      </c>
      <c r="S26" s="23"/>
      <c r="T26" s="9">
        <f t="shared" si="27"/>
        <v>-11.046875</v>
      </c>
      <c r="U26" s="25"/>
      <c r="V26" s="25"/>
      <c r="W26" s="21"/>
    </row>
    <row r="27" spans="1:23" x14ac:dyDescent="0.2">
      <c r="A27" s="22" t="s">
        <v>32</v>
      </c>
      <c r="B27" s="25">
        <v>0</v>
      </c>
      <c r="C27" s="9" t="s">
        <v>27</v>
      </c>
      <c r="D27" s="9" t="s">
        <v>34</v>
      </c>
      <c r="E27" s="9">
        <v>1</v>
      </c>
      <c r="F27" s="22">
        <v>-50</v>
      </c>
      <c r="G27" s="25">
        <f t="shared" si="4"/>
        <v>0</v>
      </c>
      <c r="H27" s="9">
        <f xml:space="preserve"> E27*($F$27 +$G$27)</f>
        <v>-50</v>
      </c>
      <c r="I27" s="9">
        <f xml:space="preserve"> H27</f>
        <v>-50</v>
      </c>
      <c r="J27" s="25">
        <f xml:space="preserve"> MAX(I27:I29)</f>
        <v>-50</v>
      </c>
      <c r="K27" s="19"/>
      <c r="L27" s="8"/>
      <c r="M27" s="22" t="s">
        <v>32</v>
      </c>
      <c r="N27" s="25">
        <v>0</v>
      </c>
      <c r="O27" s="9" t="s">
        <v>27</v>
      </c>
      <c r="P27" s="9" t="s">
        <v>34</v>
      </c>
      <c r="Q27" s="9">
        <v>1</v>
      </c>
      <c r="R27" s="12">
        <v>0</v>
      </c>
      <c r="S27" s="22">
        <f t="shared" ref="S27" si="32" xml:space="preserve"> 0.5*N27</f>
        <v>0</v>
      </c>
      <c r="T27" s="9">
        <f xml:space="preserve"> Q27*(R27 +$S$27)</f>
        <v>0</v>
      </c>
      <c r="U27" s="9">
        <f xml:space="preserve"> T27</f>
        <v>0</v>
      </c>
      <c r="V27" s="25">
        <f xml:space="preserve"> MAX(U27:U29)</f>
        <v>0</v>
      </c>
      <c r="W27" s="19" t="s">
        <v>42</v>
      </c>
    </row>
    <row r="28" spans="1:23" x14ac:dyDescent="0.2">
      <c r="A28" s="24"/>
      <c r="B28" s="25"/>
      <c r="C28" s="9" t="s">
        <v>30</v>
      </c>
      <c r="D28" s="9" t="s">
        <v>34</v>
      </c>
      <c r="E28" s="9">
        <v>1</v>
      </c>
      <c r="F28" s="24"/>
      <c r="G28" s="25"/>
      <c r="H28" s="9">
        <f t="shared" ref="H28:H29" si="33" xml:space="preserve"> E28*($F$27 +$G$27)</f>
        <v>-50</v>
      </c>
      <c r="I28" s="9">
        <f t="shared" ref="I28:I32" si="34" xml:space="preserve"> H28</f>
        <v>-50</v>
      </c>
      <c r="J28" s="25"/>
      <c r="K28" s="20"/>
      <c r="L28" s="8"/>
      <c r="M28" s="24"/>
      <c r="N28" s="25"/>
      <c r="O28" s="9" t="s">
        <v>30</v>
      </c>
      <c r="P28" s="9" t="s">
        <v>34</v>
      </c>
      <c r="Q28" s="9">
        <v>1</v>
      </c>
      <c r="R28" s="13">
        <v>0</v>
      </c>
      <c r="S28" s="24"/>
      <c r="T28" s="9">
        <f t="shared" ref="T28:T29" si="35" xml:space="preserve"> Q28*(R28 +$S$27)</f>
        <v>0</v>
      </c>
      <c r="U28" s="9">
        <f t="shared" ref="U28:U32" si="36" xml:space="preserve"> T28</f>
        <v>0</v>
      </c>
      <c r="V28" s="25"/>
      <c r="W28" s="20"/>
    </row>
    <row r="29" spans="1:23" x14ac:dyDescent="0.2">
      <c r="A29" s="23"/>
      <c r="B29" s="25"/>
      <c r="C29" s="9" t="s">
        <v>31</v>
      </c>
      <c r="D29" s="9" t="s">
        <v>34</v>
      </c>
      <c r="E29" s="9">
        <v>1</v>
      </c>
      <c r="F29" s="23"/>
      <c r="G29" s="25"/>
      <c r="H29" s="9">
        <f t="shared" si="33"/>
        <v>-50</v>
      </c>
      <c r="I29" s="9">
        <f t="shared" si="34"/>
        <v>-50</v>
      </c>
      <c r="J29" s="25"/>
      <c r="K29" s="21"/>
      <c r="L29" s="8"/>
      <c r="M29" s="23"/>
      <c r="N29" s="25"/>
      <c r="O29" s="9" t="s">
        <v>31</v>
      </c>
      <c r="P29" s="9" t="s">
        <v>34</v>
      </c>
      <c r="Q29" s="9">
        <v>1</v>
      </c>
      <c r="R29" s="14">
        <v>0</v>
      </c>
      <c r="S29" s="23"/>
      <c r="T29" s="9">
        <f t="shared" si="35"/>
        <v>0</v>
      </c>
      <c r="U29" s="9">
        <f t="shared" si="36"/>
        <v>0</v>
      </c>
      <c r="V29" s="25"/>
      <c r="W29" s="21"/>
    </row>
    <row r="30" spans="1:23" x14ac:dyDescent="0.2">
      <c r="A30" s="22" t="s">
        <v>34</v>
      </c>
      <c r="B30" s="25">
        <v>0</v>
      </c>
      <c r="C30" s="9" t="s">
        <v>27</v>
      </c>
      <c r="D30" s="9" t="s">
        <v>34</v>
      </c>
      <c r="E30" s="9">
        <v>1</v>
      </c>
      <c r="F30" s="22">
        <v>0</v>
      </c>
      <c r="G30" s="25">
        <f t="shared" ref="G30" si="37" xml:space="preserve"> 0.5*B30</f>
        <v>0</v>
      </c>
      <c r="H30" s="9">
        <f xml:space="preserve"> E30*($F$30 +$G$30)</f>
        <v>0</v>
      </c>
      <c r="I30" s="9">
        <f t="shared" si="34"/>
        <v>0</v>
      </c>
      <c r="J30" s="25">
        <f xml:space="preserve"> MAX(I30:I32)</f>
        <v>0</v>
      </c>
      <c r="K30" s="19"/>
      <c r="L30" s="8"/>
      <c r="M30" s="22" t="s">
        <v>34</v>
      </c>
      <c r="N30" s="25">
        <v>0</v>
      </c>
      <c r="O30" s="9" t="s">
        <v>27</v>
      </c>
      <c r="P30" s="9" t="s">
        <v>34</v>
      </c>
      <c r="Q30" s="9">
        <v>1</v>
      </c>
      <c r="R30" s="12">
        <v>0</v>
      </c>
      <c r="S30" s="22">
        <f t="shared" ref="S30" si="38" xml:space="preserve"> 0.5*N30</f>
        <v>0</v>
      </c>
      <c r="T30" s="9">
        <f xml:space="preserve"> Q30*(R30 +$S$30)</f>
        <v>0</v>
      </c>
      <c r="U30" s="9">
        <f t="shared" si="36"/>
        <v>0</v>
      </c>
      <c r="V30" s="25">
        <f xml:space="preserve"> MAX(U30:U32)</f>
        <v>0</v>
      </c>
      <c r="W30" s="19" t="s">
        <v>42</v>
      </c>
    </row>
    <row r="31" spans="1:23" x14ac:dyDescent="0.2">
      <c r="A31" s="24"/>
      <c r="B31" s="25"/>
      <c r="C31" s="9" t="s">
        <v>30</v>
      </c>
      <c r="D31" s="9" t="s">
        <v>34</v>
      </c>
      <c r="E31" s="9">
        <v>1</v>
      </c>
      <c r="F31" s="24"/>
      <c r="G31" s="25"/>
      <c r="H31" s="9">
        <f t="shared" ref="H31:H32" si="39" xml:space="preserve"> E31*($F$30 +$G$30)</f>
        <v>0</v>
      </c>
      <c r="I31" s="9">
        <f t="shared" si="34"/>
        <v>0</v>
      </c>
      <c r="J31" s="25"/>
      <c r="K31" s="20"/>
      <c r="L31" s="8"/>
      <c r="M31" s="24"/>
      <c r="N31" s="25"/>
      <c r="O31" s="9" t="s">
        <v>30</v>
      </c>
      <c r="P31" s="9" t="s">
        <v>34</v>
      </c>
      <c r="Q31" s="9">
        <v>1</v>
      </c>
      <c r="R31" s="13">
        <v>0</v>
      </c>
      <c r="S31" s="24"/>
      <c r="T31" s="9">
        <f t="shared" ref="T31:T32" si="40" xml:space="preserve"> Q31*(R31 +$S$30)</f>
        <v>0</v>
      </c>
      <c r="U31" s="9">
        <f t="shared" si="36"/>
        <v>0</v>
      </c>
      <c r="V31" s="25"/>
      <c r="W31" s="20"/>
    </row>
    <row r="32" spans="1:23" x14ac:dyDescent="0.2">
      <c r="A32" s="23"/>
      <c r="B32" s="25"/>
      <c r="C32" s="9" t="s">
        <v>31</v>
      </c>
      <c r="D32" s="9" t="s">
        <v>34</v>
      </c>
      <c r="E32" s="9">
        <v>1</v>
      </c>
      <c r="F32" s="23"/>
      <c r="G32" s="25"/>
      <c r="H32" s="9">
        <f t="shared" si="39"/>
        <v>0</v>
      </c>
      <c r="I32" s="9">
        <f t="shared" si="34"/>
        <v>0</v>
      </c>
      <c r="J32" s="25"/>
      <c r="K32" s="21"/>
      <c r="L32" s="8"/>
      <c r="M32" s="23"/>
      <c r="N32" s="25"/>
      <c r="O32" s="9" t="s">
        <v>31</v>
      </c>
      <c r="P32" s="9" t="s">
        <v>34</v>
      </c>
      <c r="Q32" s="9">
        <v>1</v>
      </c>
      <c r="R32" s="14">
        <v>0</v>
      </c>
      <c r="S32" s="23"/>
      <c r="T32" s="9">
        <f t="shared" si="40"/>
        <v>0</v>
      </c>
      <c r="U32" s="9">
        <f t="shared" si="36"/>
        <v>0</v>
      </c>
      <c r="V32" s="25"/>
      <c r="W32" s="21"/>
    </row>
    <row r="33" spans="1:1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8"/>
      <c r="L33" s="8"/>
      <c r="M33" s="8"/>
      <c r="N33" s="8"/>
      <c r="O33" s="8"/>
      <c r="P33" s="8"/>
    </row>
    <row r="34" spans="1:1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8"/>
      <c r="L34" s="8"/>
      <c r="M34" s="8"/>
      <c r="N34" s="8"/>
      <c r="O34" s="8"/>
      <c r="P34" s="8"/>
    </row>
    <row r="35" spans="1:16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</sheetData>
  <mergeCells count="114">
    <mergeCell ref="M30:M32"/>
    <mergeCell ref="N30:N32"/>
    <mergeCell ref="S30:S32"/>
    <mergeCell ref="V30:V32"/>
    <mergeCell ref="W30:W32"/>
    <mergeCell ref="M27:M29"/>
    <mergeCell ref="N27:N29"/>
    <mergeCell ref="S27:S29"/>
    <mergeCell ref="V27:V29"/>
    <mergeCell ref="W27:W29"/>
    <mergeCell ref="V21:V26"/>
    <mergeCell ref="W21:W26"/>
    <mergeCell ref="O23:O24"/>
    <mergeCell ref="U23:U24"/>
    <mergeCell ref="O25:O26"/>
    <mergeCell ref="U25:U26"/>
    <mergeCell ref="M21:M26"/>
    <mergeCell ref="N21:N26"/>
    <mergeCell ref="O21:O22"/>
    <mergeCell ref="S21:S26"/>
    <mergeCell ref="U21:U22"/>
    <mergeCell ref="V15:V20"/>
    <mergeCell ref="W15:W20"/>
    <mergeCell ref="O17:O18"/>
    <mergeCell ref="U17:U18"/>
    <mergeCell ref="O19:O20"/>
    <mergeCell ref="U19:U20"/>
    <mergeCell ref="M15:M20"/>
    <mergeCell ref="N15:N20"/>
    <mergeCell ref="O15:O16"/>
    <mergeCell ref="S15:S20"/>
    <mergeCell ref="U15:U16"/>
    <mergeCell ref="V9:V14"/>
    <mergeCell ref="W9:W14"/>
    <mergeCell ref="O11:O12"/>
    <mergeCell ref="U11:U12"/>
    <mergeCell ref="O13:O14"/>
    <mergeCell ref="U13:U14"/>
    <mergeCell ref="M9:M14"/>
    <mergeCell ref="N9:N14"/>
    <mergeCell ref="O9:O10"/>
    <mergeCell ref="S9:S14"/>
    <mergeCell ref="U9:U10"/>
    <mergeCell ref="V3:V8"/>
    <mergeCell ref="W3:W8"/>
    <mergeCell ref="O5:O6"/>
    <mergeCell ref="U5:U6"/>
    <mergeCell ref="O7:O8"/>
    <mergeCell ref="U7:U8"/>
    <mergeCell ref="M3:M8"/>
    <mergeCell ref="N3:N8"/>
    <mergeCell ref="O3:O4"/>
    <mergeCell ref="S3:S8"/>
    <mergeCell ref="U3:U4"/>
    <mergeCell ref="A3:A8"/>
    <mergeCell ref="B3:B8"/>
    <mergeCell ref="C3:C4"/>
    <mergeCell ref="F3:F8"/>
    <mergeCell ref="G3:G8"/>
    <mergeCell ref="J3:J8"/>
    <mergeCell ref="K3:K8"/>
    <mergeCell ref="C5:C6"/>
    <mergeCell ref="I5:I6"/>
    <mergeCell ref="C7:C8"/>
    <mergeCell ref="I7:I8"/>
    <mergeCell ref="I3:I4"/>
    <mergeCell ref="A9:A14"/>
    <mergeCell ref="B9:B14"/>
    <mergeCell ref="C9:C10"/>
    <mergeCell ref="F9:F14"/>
    <mergeCell ref="G9:G14"/>
    <mergeCell ref="J9:J14"/>
    <mergeCell ref="K9:K14"/>
    <mergeCell ref="C11:C12"/>
    <mergeCell ref="I11:I12"/>
    <mergeCell ref="C13:C14"/>
    <mergeCell ref="I13:I14"/>
    <mergeCell ref="I9:I10"/>
    <mergeCell ref="A15:A20"/>
    <mergeCell ref="B15:B20"/>
    <mergeCell ref="C15:C16"/>
    <mergeCell ref="F15:F20"/>
    <mergeCell ref="G15:G20"/>
    <mergeCell ref="J15:J20"/>
    <mergeCell ref="K15:K20"/>
    <mergeCell ref="C17:C18"/>
    <mergeCell ref="I17:I18"/>
    <mergeCell ref="C19:C20"/>
    <mergeCell ref="I19:I20"/>
    <mergeCell ref="I15:I16"/>
    <mergeCell ref="A21:A26"/>
    <mergeCell ref="B21:B26"/>
    <mergeCell ref="C21:C22"/>
    <mergeCell ref="F21:F26"/>
    <mergeCell ref="G21:G26"/>
    <mergeCell ref="J21:J26"/>
    <mergeCell ref="K21:K26"/>
    <mergeCell ref="C23:C24"/>
    <mergeCell ref="I23:I24"/>
    <mergeCell ref="C25:C26"/>
    <mergeCell ref="I25:I26"/>
    <mergeCell ref="I21:I22"/>
    <mergeCell ref="K30:K32"/>
    <mergeCell ref="A27:A29"/>
    <mergeCell ref="B27:B29"/>
    <mergeCell ref="F27:F29"/>
    <mergeCell ref="G27:G29"/>
    <mergeCell ref="J27:J29"/>
    <mergeCell ref="K27:K29"/>
    <mergeCell ref="A30:A32"/>
    <mergeCell ref="B30:B32"/>
    <mergeCell ref="F30:F32"/>
    <mergeCell ref="G30:G32"/>
    <mergeCell ref="J30:J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tabSelected="1" showRuler="0" workbookViewId="0">
      <selection activeCell="H2" sqref="H2"/>
    </sheetView>
  </sheetViews>
  <sheetFormatPr baseColWidth="10" defaultRowHeight="16" x14ac:dyDescent="0.2"/>
  <cols>
    <col min="1" max="1" width="6.83203125" customWidth="1"/>
    <col min="2" max="2" width="6.1640625" customWidth="1"/>
    <col min="3" max="3" width="5.33203125" customWidth="1"/>
    <col min="4" max="5" width="6.33203125" customWidth="1"/>
    <col min="6" max="6" width="6.1640625" customWidth="1"/>
    <col min="7" max="7" width="6.5" customWidth="1"/>
    <col min="8" max="8" width="9.6640625" customWidth="1"/>
    <col min="9" max="9" width="7.5" customWidth="1"/>
  </cols>
  <sheetData>
    <row r="3" spans="1:9" x14ac:dyDescent="0.2">
      <c r="A3" t="s">
        <v>43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44</v>
      </c>
    </row>
    <row r="4" spans="1:9" x14ac:dyDescent="0.2">
      <c r="A4" t="s">
        <v>26</v>
      </c>
      <c r="B4">
        <v>0</v>
      </c>
      <c r="C4">
        <f>Iter!$V3</f>
        <v>3.2</v>
      </c>
      <c r="D4">
        <f>'Iter (2)'!$V3</f>
        <v>4.8</v>
      </c>
      <c r="E4">
        <f>'Iter (3)'!$V3</f>
        <v>5.6</v>
      </c>
      <c r="F4">
        <f>'Iter (4)'!$V3</f>
        <v>6</v>
      </c>
      <c r="G4">
        <f>'Iter (5)'!$V3</f>
        <v>6.2</v>
      </c>
      <c r="H4">
        <f>'Iter (6)'!$V3</f>
        <v>6.3</v>
      </c>
      <c r="I4" t="s">
        <v>30</v>
      </c>
    </row>
    <row r="5" spans="1:9" x14ac:dyDescent="0.2">
      <c r="A5" t="s">
        <v>28</v>
      </c>
      <c r="B5">
        <v>0</v>
      </c>
      <c r="C5">
        <f>Iter!$V9</f>
        <v>6</v>
      </c>
      <c r="D5">
        <f>'Iter (2)'!$V9</f>
        <v>9</v>
      </c>
      <c r="E5">
        <f>'Iter (3)'!$V9</f>
        <v>10.5</v>
      </c>
      <c r="F5">
        <f>'Iter (4)'!$V9</f>
        <v>11.25</v>
      </c>
      <c r="G5">
        <f>'Iter (5)'!$V9</f>
        <v>11.625</v>
      </c>
      <c r="H5">
        <f>'Iter (6)'!$V9</f>
        <v>11.8125</v>
      </c>
      <c r="I5" t="s">
        <v>27</v>
      </c>
    </row>
    <row r="6" spans="1:9" x14ac:dyDescent="0.2">
      <c r="A6" t="s">
        <v>33</v>
      </c>
      <c r="B6">
        <v>0</v>
      </c>
      <c r="C6">
        <f>Iter!$V15</f>
        <v>3.2</v>
      </c>
      <c r="D6">
        <f>'Iter (2)'!$V15</f>
        <v>4.8</v>
      </c>
      <c r="E6">
        <f>'Iter (3)'!$V15</f>
        <v>5.6</v>
      </c>
      <c r="F6">
        <f>'Iter (4)'!$V15</f>
        <v>6</v>
      </c>
      <c r="G6">
        <f>'Iter (5)'!$V15</f>
        <v>6.2</v>
      </c>
      <c r="H6">
        <f>'Iter (6)'!$V15</f>
        <v>6.3</v>
      </c>
      <c r="I6" t="s">
        <v>27</v>
      </c>
    </row>
    <row r="7" spans="1:9" x14ac:dyDescent="0.2">
      <c r="A7" t="s">
        <v>29</v>
      </c>
      <c r="B7">
        <v>0</v>
      </c>
      <c r="C7">
        <f>Iter!$V21</f>
        <v>6</v>
      </c>
      <c r="D7">
        <f>'Iter (2)'!$V21</f>
        <v>9</v>
      </c>
      <c r="E7">
        <f>'Iter (3)'!$V21</f>
        <v>10.5</v>
      </c>
      <c r="F7">
        <f>'Iter (4)'!$V21</f>
        <v>11.25</v>
      </c>
      <c r="G7">
        <f>'Iter (5)'!$V21</f>
        <v>11.625</v>
      </c>
      <c r="H7">
        <f>'Iter (6)'!$V21</f>
        <v>11.8125</v>
      </c>
      <c r="I7" t="s">
        <v>27</v>
      </c>
    </row>
    <row r="8" spans="1:9" x14ac:dyDescent="0.2">
      <c r="A8" t="s">
        <v>32</v>
      </c>
      <c r="B8">
        <v>0</v>
      </c>
      <c r="C8">
        <f>Iter!$V27</f>
        <v>0</v>
      </c>
      <c r="D8">
        <f>Iter!$V27</f>
        <v>0</v>
      </c>
      <c r="E8">
        <f>'Iter (3)'!$V27</f>
        <v>0</v>
      </c>
      <c r="F8">
        <f>Iter!$V27</f>
        <v>0</v>
      </c>
      <c r="G8">
        <f>'Iter (5)'!$V27</f>
        <v>0</v>
      </c>
      <c r="H8">
        <f>'Iter (6)'!$V27</f>
        <v>0</v>
      </c>
      <c r="I8" t="s">
        <v>42</v>
      </c>
    </row>
    <row r="9" spans="1:9" x14ac:dyDescent="0.2">
      <c r="A9" t="s">
        <v>34</v>
      </c>
      <c r="B9">
        <v>0</v>
      </c>
      <c r="C9">
        <f>Iter!$V30</f>
        <v>0</v>
      </c>
      <c r="D9">
        <f>Iter!$V30</f>
        <v>0</v>
      </c>
      <c r="E9">
        <f>'Iter (3)'!$V30</f>
        <v>0</v>
      </c>
      <c r="F9">
        <f>Iter!$V30</f>
        <v>0</v>
      </c>
      <c r="G9">
        <f>'Iter (5)'!$V30</f>
        <v>0</v>
      </c>
      <c r="H9">
        <f>'Iter (6)'!$V30</f>
        <v>0</v>
      </c>
      <c r="I9" t="s">
        <v>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showRuler="0" workbookViewId="0">
      <selection activeCell="H3" sqref="H3"/>
    </sheetView>
  </sheetViews>
  <sheetFormatPr baseColWidth="10" defaultRowHeight="16" x14ac:dyDescent="0.2"/>
  <cols>
    <col min="1" max="1" width="19" customWidth="1"/>
    <col min="9" max="9" width="19.6640625" customWidth="1"/>
  </cols>
  <sheetData>
    <row r="2" spans="1:15" ht="17" thickBot="1" x14ac:dyDescent="0.25"/>
    <row r="3" spans="1:15" ht="17" thickBo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</row>
    <row r="4" spans="1:15" ht="17" thickBot="1" x14ac:dyDescent="0.25">
      <c r="A4" s="3" t="s">
        <v>7</v>
      </c>
      <c r="B4" s="4">
        <v>0</v>
      </c>
      <c r="C4" s="4">
        <v>0.4</v>
      </c>
      <c r="D4" s="4">
        <v>0</v>
      </c>
      <c r="E4" s="4">
        <v>0.6</v>
      </c>
      <c r="F4" s="4">
        <v>0</v>
      </c>
      <c r="G4" s="4">
        <v>0</v>
      </c>
      <c r="I4" s="3" t="s">
        <v>7</v>
      </c>
      <c r="J4" s="4">
        <v>0</v>
      </c>
      <c r="K4" s="4">
        <v>0.4</v>
      </c>
      <c r="L4" s="4">
        <v>0</v>
      </c>
      <c r="M4" s="4">
        <v>0.6</v>
      </c>
      <c r="N4" s="4">
        <v>0</v>
      </c>
      <c r="O4" s="4">
        <v>0</v>
      </c>
    </row>
    <row r="5" spans="1:15" ht="17" thickBot="1" x14ac:dyDescent="0.25">
      <c r="A5" s="3" t="s">
        <v>8</v>
      </c>
      <c r="B5" s="4">
        <v>0</v>
      </c>
      <c r="C5" s="4">
        <v>0.6</v>
      </c>
      <c r="D5" s="4">
        <v>0</v>
      </c>
      <c r="E5" s="4">
        <v>0.4</v>
      </c>
      <c r="F5" s="4">
        <v>0</v>
      </c>
      <c r="G5" s="4">
        <v>0</v>
      </c>
      <c r="I5" s="3" t="s">
        <v>8</v>
      </c>
      <c r="J5" s="4">
        <v>0</v>
      </c>
      <c r="K5" s="4">
        <v>0.6</v>
      </c>
      <c r="L5" s="4">
        <v>0</v>
      </c>
      <c r="M5" s="4">
        <v>0.4</v>
      </c>
      <c r="N5" s="4">
        <v>0</v>
      </c>
      <c r="O5" s="4">
        <v>0</v>
      </c>
    </row>
    <row r="6" spans="1:15" ht="17" thickBot="1" x14ac:dyDescent="0.25">
      <c r="A6" s="3" t="s">
        <v>9</v>
      </c>
      <c r="B6" s="4">
        <v>0.75</v>
      </c>
      <c r="C6" s="4">
        <v>0</v>
      </c>
      <c r="D6" s="4">
        <v>0</v>
      </c>
      <c r="E6" s="4">
        <v>0</v>
      </c>
      <c r="F6" s="4">
        <v>0.25</v>
      </c>
      <c r="G6" s="4">
        <v>0</v>
      </c>
      <c r="I6" s="3" t="s">
        <v>9</v>
      </c>
      <c r="J6" s="4">
        <v>0.75</v>
      </c>
      <c r="K6" s="4">
        <v>0</v>
      </c>
      <c r="L6" s="4">
        <v>0</v>
      </c>
      <c r="M6" s="4">
        <v>0</v>
      </c>
      <c r="N6" s="4">
        <v>0.25</v>
      </c>
      <c r="O6" s="4">
        <v>0</v>
      </c>
    </row>
    <row r="7" spans="1:15" ht="17" thickBot="1" x14ac:dyDescent="0.25">
      <c r="A7" s="3" t="s">
        <v>10</v>
      </c>
      <c r="B7" s="4">
        <v>0.4</v>
      </c>
      <c r="C7" s="4">
        <v>0</v>
      </c>
      <c r="D7" s="4">
        <v>0.6</v>
      </c>
      <c r="E7" s="4">
        <v>0</v>
      </c>
      <c r="F7" s="4">
        <v>0</v>
      </c>
      <c r="G7" s="4">
        <v>0</v>
      </c>
      <c r="I7" s="3" t="s">
        <v>10</v>
      </c>
      <c r="J7" s="4">
        <v>0.4</v>
      </c>
      <c r="K7" s="4">
        <v>0</v>
      </c>
      <c r="L7" s="4">
        <v>0.6</v>
      </c>
      <c r="M7" s="4">
        <v>0</v>
      </c>
      <c r="N7" s="4">
        <v>0</v>
      </c>
      <c r="O7" s="4">
        <v>0</v>
      </c>
    </row>
    <row r="8" spans="1:15" ht="17" thickBot="1" x14ac:dyDescent="0.25">
      <c r="A8" s="3" t="s">
        <v>11</v>
      </c>
      <c r="B8" s="4">
        <v>0.6</v>
      </c>
      <c r="C8" s="4">
        <v>0</v>
      </c>
      <c r="D8" s="4">
        <v>0.4</v>
      </c>
      <c r="E8" s="4">
        <v>0</v>
      </c>
      <c r="F8" s="4">
        <v>0</v>
      </c>
      <c r="G8" s="4">
        <v>0</v>
      </c>
      <c r="I8" s="3" t="s">
        <v>11</v>
      </c>
      <c r="J8" s="4">
        <v>0.6</v>
      </c>
      <c r="K8" s="4">
        <v>0</v>
      </c>
      <c r="L8" s="4">
        <v>0.4</v>
      </c>
      <c r="M8" s="4">
        <v>0</v>
      </c>
      <c r="N8" s="4">
        <v>0</v>
      </c>
      <c r="O8" s="4">
        <v>0</v>
      </c>
    </row>
    <row r="9" spans="1:15" ht="17" thickBot="1" x14ac:dyDescent="0.25">
      <c r="A9" s="3" t="s">
        <v>12</v>
      </c>
      <c r="B9" s="4">
        <v>0</v>
      </c>
      <c r="C9" s="4">
        <v>0.75</v>
      </c>
      <c r="D9" s="4">
        <v>0</v>
      </c>
      <c r="E9" s="4">
        <v>0</v>
      </c>
      <c r="F9" s="4">
        <v>0.25</v>
      </c>
      <c r="G9" s="4">
        <v>0</v>
      </c>
      <c r="I9" s="3" t="s">
        <v>12</v>
      </c>
      <c r="J9" s="4">
        <v>0</v>
      </c>
      <c r="K9" s="4">
        <v>0.75</v>
      </c>
      <c r="L9" s="4">
        <v>0</v>
      </c>
      <c r="M9" s="4">
        <v>0</v>
      </c>
      <c r="N9" s="4">
        <v>0.25</v>
      </c>
      <c r="O9" s="4">
        <v>0</v>
      </c>
    </row>
    <row r="10" spans="1:15" ht="17" thickBot="1" x14ac:dyDescent="0.25">
      <c r="A10" s="3" t="s">
        <v>13</v>
      </c>
      <c r="B10" s="4">
        <v>0</v>
      </c>
      <c r="C10" s="4">
        <v>0.6</v>
      </c>
      <c r="D10" s="4">
        <v>0</v>
      </c>
      <c r="E10" s="4">
        <v>0.4</v>
      </c>
      <c r="F10" s="4">
        <v>0</v>
      </c>
      <c r="G10" s="4">
        <v>0</v>
      </c>
      <c r="I10" s="3" t="s">
        <v>13</v>
      </c>
      <c r="J10" s="4">
        <v>0</v>
      </c>
      <c r="K10" s="4">
        <v>0.6</v>
      </c>
      <c r="L10" s="4">
        <v>0</v>
      </c>
      <c r="M10" s="4">
        <v>0.4</v>
      </c>
      <c r="N10" s="4">
        <v>0</v>
      </c>
      <c r="O10" s="4">
        <v>0</v>
      </c>
    </row>
    <row r="11" spans="1:15" ht="17" thickBot="1" x14ac:dyDescent="0.25">
      <c r="A11" s="3" t="s">
        <v>14</v>
      </c>
      <c r="B11" s="4">
        <v>0</v>
      </c>
      <c r="C11" s="4">
        <v>0.4</v>
      </c>
      <c r="D11" s="4">
        <v>0</v>
      </c>
      <c r="E11" s="4">
        <v>0.6</v>
      </c>
      <c r="F11" s="4">
        <v>0</v>
      </c>
      <c r="G11" s="4">
        <v>0</v>
      </c>
      <c r="I11" s="3" t="s">
        <v>14</v>
      </c>
      <c r="J11" s="4">
        <v>0</v>
      </c>
      <c r="K11" s="4">
        <v>0.4</v>
      </c>
      <c r="L11" s="4">
        <v>0</v>
      </c>
      <c r="M11" s="4">
        <v>0.6</v>
      </c>
      <c r="N11" s="4">
        <v>0</v>
      </c>
      <c r="O11" s="4">
        <v>0</v>
      </c>
    </row>
    <row r="12" spans="1:15" ht="17" thickBot="1" x14ac:dyDescent="0.25">
      <c r="A12" s="3" t="s">
        <v>15</v>
      </c>
      <c r="B12" s="4">
        <v>0</v>
      </c>
      <c r="C12" s="4">
        <v>0</v>
      </c>
      <c r="D12" s="4">
        <v>0.75</v>
      </c>
      <c r="E12" s="4">
        <v>0</v>
      </c>
      <c r="F12" s="4">
        <v>0.25</v>
      </c>
      <c r="G12" s="4">
        <v>0</v>
      </c>
      <c r="I12" s="3" t="s">
        <v>15</v>
      </c>
      <c r="J12" s="4">
        <v>0</v>
      </c>
      <c r="K12" s="4">
        <v>0</v>
      </c>
      <c r="L12" s="4">
        <v>0.75</v>
      </c>
      <c r="M12" s="4">
        <v>0</v>
      </c>
      <c r="N12" s="4">
        <v>0.25</v>
      </c>
      <c r="O12" s="4">
        <v>0</v>
      </c>
    </row>
    <row r="13" spans="1:15" ht="17" thickBot="1" x14ac:dyDescent="0.25">
      <c r="A13" s="3" t="s">
        <v>16</v>
      </c>
      <c r="B13" s="4">
        <v>0.4</v>
      </c>
      <c r="C13" s="4">
        <v>0</v>
      </c>
      <c r="D13" s="4">
        <v>0.6</v>
      </c>
      <c r="E13" s="4">
        <v>0</v>
      </c>
      <c r="F13" s="4">
        <v>0</v>
      </c>
      <c r="G13" s="4">
        <v>0</v>
      </c>
      <c r="I13" s="3" t="s">
        <v>16</v>
      </c>
      <c r="J13" s="4">
        <v>0.4</v>
      </c>
      <c r="K13" s="4">
        <v>0</v>
      </c>
      <c r="L13" s="4">
        <v>0.6</v>
      </c>
      <c r="M13" s="4">
        <v>0</v>
      </c>
      <c r="N13" s="4">
        <v>0</v>
      </c>
      <c r="O13" s="4">
        <v>0</v>
      </c>
    </row>
    <row r="14" spans="1:15" ht="17" thickBot="1" x14ac:dyDescent="0.25">
      <c r="A14" s="3" t="s">
        <v>17</v>
      </c>
      <c r="B14" s="4">
        <v>0.6</v>
      </c>
      <c r="C14" s="4">
        <v>0</v>
      </c>
      <c r="D14" s="4">
        <v>0.4</v>
      </c>
      <c r="E14" s="4">
        <v>0</v>
      </c>
      <c r="F14" s="4">
        <v>0</v>
      </c>
      <c r="G14" s="4">
        <v>0</v>
      </c>
      <c r="I14" s="3" t="s">
        <v>17</v>
      </c>
      <c r="J14" s="4">
        <v>0.6</v>
      </c>
      <c r="K14" s="4">
        <v>0</v>
      </c>
      <c r="L14" s="4">
        <v>0.4</v>
      </c>
      <c r="M14" s="4">
        <v>0</v>
      </c>
      <c r="N14" s="4">
        <v>0</v>
      </c>
      <c r="O14" s="4">
        <v>0</v>
      </c>
    </row>
    <row r="15" spans="1:15" ht="17" thickBot="1" x14ac:dyDescent="0.25">
      <c r="A15" s="3" t="s">
        <v>18</v>
      </c>
      <c r="B15" s="4">
        <v>0</v>
      </c>
      <c r="C15" s="4">
        <v>0</v>
      </c>
      <c r="D15" s="4">
        <v>0</v>
      </c>
      <c r="E15" s="4">
        <v>0.75</v>
      </c>
      <c r="F15" s="4">
        <v>0.25</v>
      </c>
      <c r="G15" s="4">
        <v>0</v>
      </c>
      <c r="I15" s="3" t="s">
        <v>18</v>
      </c>
      <c r="J15" s="4">
        <v>0</v>
      </c>
      <c r="K15" s="4">
        <v>0</v>
      </c>
      <c r="L15" s="4">
        <v>0</v>
      </c>
      <c r="M15" s="4">
        <v>0.75</v>
      </c>
      <c r="N15" s="4">
        <v>0.25</v>
      </c>
      <c r="O15" s="4">
        <v>0</v>
      </c>
    </row>
    <row r="16" spans="1:15" ht="17" thickBot="1" x14ac:dyDescent="0.25">
      <c r="A16" s="3" t="s">
        <v>19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I16" s="3" t="s">
        <v>19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</row>
    <row r="17" spans="1:15" ht="17" thickBot="1" x14ac:dyDescent="0.25">
      <c r="A17" s="3" t="s">
        <v>20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I17" s="3" t="s">
        <v>20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Iter</vt:lpstr>
      <vt:lpstr>Iter (2)</vt:lpstr>
      <vt:lpstr>Iter (3)</vt:lpstr>
      <vt:lpstr>Iter (4)</vt:lpstr>
      <vt:lpstr>Iter (5)</vt:lpstr>
      <vt:lpstr>Iter (6)</vt:lpstr>
      <vt:lpstr>Values across Iterations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2017-11-18T22:12:56Z</dcterms:created>
  <dcterms:modified xsi:type="dcterms:W3CDTF">2017-11-21T02:28:37Z</dcterms:modified>
</cp:coreProperties>
</file>