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ppy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Y3" i="1"/>
  <c r="Z3" i="1" s="1"/>
  <c r="AA3" i="1" s="1"/>
  <c r="AB3" i="1" s="1"/>
  <c r="T3" i="1"/>
  <c r="U3" i="1" s="1"/>
  <c r="V3" i="1" s="1"/>
  <c r="W3" i="1" s="1"/>
  <c r="R4" i="1"/>
  <c r="Q4" i="1"/>
  <c r="P4" i="1"/>
  <c r="O4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P3" i="1"/>
  <c r="Q3" i="1" s="1"/>
  <c r="R3" i="1" s="1"/>
  <c r="O3" i="1"/>
  <c r="E3" i="1"/>
  <c r="F3" i="1" s="1"/>
  <c r="G3" i="1" s="1"/>
  <c r="H3" i="1" s="1"/>
  <c r="M20" i="1"/>
  <c r="W20" i="1" s="1"/>
  <c r="M19" i="1"/>
  <c r="M18" i="1"/>
  <c r="M17" i="1"/>
  <c r="M16" i="1"/>
  <c r="M15" i="1"/>
  <c r="M14" i="1"/>
  <c r="W19" i="1" s="1"/>
  <c r="M13" i="1"/>
  <c r="W18" i="1" s="1"/>
  <c r="M12" i="1"/>
  <c r="W17" i="1" s="1"/>
  <c r="M11" i="1"/>
  <c r="W16" i="1" s="1"/>
  <c r="M10" i="1"/>
  <c r="W15" i="1" s="1"/>
  <c r="M9" i="1"/>
  <c r="W14" i="1" s="1"/>
  <c r="M8" i="1"/>
  <c r="M7" i="1"/>
  <c r="M6" i="1"/>
  <c r="M5" i="1"/>
  <c r="M4" i="1"/>
  <c r="W4" i="1" s="1"/>
  <c r="L20" i="1"/>
  <c r="V20" i="1" s="1"/>
  <c r="L19" i="1"/>
  <c r="L18" i="1"/>
  <c r="L17" i="1"/>
  <c r="L16" i="1"/>
  <c r="L15" i="1"/>
  <c r="L14" i="1"/>
  <c r="V19" i="1" s="1"/>
  <c r="L13" i="1"/>
  <c r="V18" i="1" s="1"/>
  <c r="L12" i="1"/>
  <c r="V17" i="1" s="1"/>
  <c r="L11" i="1"/>
  <c r="V16" i="1" s="1"/>
  <c r="L10" i="1"/>
  <c r="V15" i="1" s="1"/>
  <c r="L9" i="1"/>
  <c r="V14" i="1" s="1"/>
  <c r="L8" i="1"/>
  <c r="V8" i="1" s="1"/>
  <c r="L7" i="1"/>
  <c r="V12" i="1" s="1"/>
  <c r="L6" i="1"/>
  <c r="V6" i="1" s="1"/>
  <c r="L5" i="1"/>
  <c r="V10" i="1" s="1"/>
  <c r="L4" i="1"/>
  <c r="K20" i="1"/>
  <c r="U20" i="1" s="1"/>
  <c r="K19" i="1"/>
  <c r="K18" i="1"/>
  <c r="K17" i="1"/>
  <c r="K16" i="1"/>
  <c r="K15" i="1"/>
  <c r="K14" i="1"/>
  <c r="U19" i="1" s="1"/>
  <c r="K13" i="1"/>
  <c r="U18" i="1" s="1"/>
  <c r="K12" i="1"/>
  <c r="U17" i="1" s="1"/>
  <c r="K11" i="1"/>
  <c r="U16" i="1" s="1"/>
  <c r="K10" i="1"/>
  <c r="U15" i="1" s="1"/>
  <c r="K9" i="1"/>
  <c r="U14" i="1" s="1"/>
  <c r="K8" i="1"/>
  <c r="U13" i="1" s="1"/>
  <c r="K7" i="1"/>
  <c r="U7" i="1" s="1"/>
  <c r="K6" i="1"/>
  <c r="U11" i="1" s="1"/>
  <c r="K5" i="1"/>
  <c r="U5" i="1" s="1"/>
  <c r="K4" i="1"/>
  <c r="U4" i="1" s="1"/>
  <c r="J20" i="1"/>
  <c r="T20" i="1" s="1"/>
  <c r="J19" i="1"/>
  <c r="J18" i="1"/>
  <c r="J17" i="1"/>
  <c r="J16" i="1"/>
  <c r="J15" i="1"/>
  <c r="J14" i="1"/>
  <c r="T19" i="1" s="1"/>
  <c r="J13" i="1"/>
  <c r="T18" i="1" s="1"/>
  <c r="J12" i="1"/>
  <c r="T17" i="1" s="1"/>
  <c r="J11" i="1"/>
  <c r="T16" i="1" s="1"/>
  <c r="J10" i="1"/>
  <c r="T15" i="1" s="1"/>
  <c r="J9" i="1"/>
  <c r="T14" i="1" s="1"/>
  <c r="J8" i="1"/>
  <c r="T8" i="1" s="1"/>
  <c r="J7" i="1"/>
  <c r="T12" i="1" s="1"/>
  <c r="J6" i="1"/>
  <c r="T6" i="1" s="1"/>
  <c r="J5" i="1"/>
  <c r="T10" i="1" s="1"/>
  <c r="J4" i="1"/>
  <c r="J3" i="1"/>
  <c r="K3" i="1" s="1"/>
  <c r="L3" i="1" s="1"/>
  <c r="M3" i="1" s="1"/>
  <c r="C2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C23" i="1"/>
  <c r="C24" i="1"/>
  <c r="J23" i="1" l="1"/>
  <c r="J25" i="1"/>
  <c r="J22" i="1"/>
  <c r="J24" i="1"/>
  <c r="L23" i="1"/>
  <c r="L25" i="1"/>
  <c r="L22" i="1"/>
  <c r="L24" i="1"/>
  <c r="W5" i="1"/>
  <c r="W22" i="1" s="1"/>
  <c r="W10" i="1"/>
  <c r="W7" i="1"/>
  <c r="W12" i="1"/>
  <c r="Y15" i="1"/>
  <c r="Y17" i="1"/>
  <c r="Y19" i="1"/>
  <c r="Z5" i="1"/>
  <c r="Z7" i="1"/>
  <c r="Z11" i="1"/>
  <c r="Z13" i="1"/>
  <c r="Z15" i="1"/>
  <c r="Z17" i="1"/>
  <c r="Z19" i="1"/>
  <c r="AA15" i="1"/>
  <c r="AA17" i="1"/>
  <c r="AA19" i="1"/>
  <c r="AB5" i="1"/>
  <c r="AB7" i="1"/>
  <c r="AB15" i="1"/>
  <c r="AB17" i="1"/>
  <c r="AB19" i="1"/>
  <c r="O22" i="1"/>
  <c r="O24" i="1"/>
  <c r="O23" i="1"/>
  <c r="O25" i="1"/>
  <c r="Q22" i="1"/>
  <c r="Q24" i="1"/>
  <c r="Q23" i="1"/>
  <c r="Q25" i="1"/>
  <c r="T5" i="1"/>
  <c r="Y5" i="1" s="1"/>
  <c r="T7" i="1"/>
  <c r="Y7" i="1" s="1"/>
  <c r="T9" i="1"/>
  <c r="Y9" i="1" s="1"/>
  <c r="T11" i="1"/>
  <c r="Y11" i="1" s="1"/>
  <c r="T13" i="1"/>
  <c r="Y13" i="1" s="1"/>
  <c r="U6" i="1"/>
  <c r="U22" i="1" s="1"/>
  <c r="U8" i="1"/>
  <c r="U10" i="1"/>
  <c r="U12" i="1"/>
  <c r="V5" i="1"/>
  <c r="AA5" i="1" s="1"/>
  <c r="V7" i="1"/>
  <c r="AA7" i="1" s="1"/>
  <c r="V9" i="1"/>
  <c r="AA9" i="1" s="1"/>
  <c r="V11" i="1"/>
  <c r="AA11" i="1" s="1"/>
  <c r="V13" i="1"/>
  <c r="AA13" i="1" s="1"/>
  <c r="K22" i="1"/>
  <c r="K24" i="1"/>
  <c r="K23" i="1"/>
  <c r="K25" i="1"/>
  <c r="M22" i="1"/>
  <c r="M24" i="1"/>
  <c r="W9" i="1"/>
  <c r="AB9" i="1" s="1"/>
  <c r="M23" i="1"/>
  <c r="M25" i="1"/>
  <c r="W11" i="1"/>
  <c r="AB11" i="1" s="1"/>
  <c r="W6" i="1"/>
  <c r="W13" i="1"/>
  <c r="AB13" i="1" s="1"/>
  <c r="W8" i="1"/>
  <c r="Y6" i="1"/>
  <c r="Y8" i="1"/>
  <c r="Y10" i="1"/>
  <c r="Y12" i="1"/>
  <c r="Y14" i="1"/>
  <c r="Y16" i="1"/>
  <c r="Y18" i="1"/>
  <c r="Y20" i="1"/>
  <c r="Z6" i="1"/>
  <c r="Z8" i="1"/>
  <c r="Z10" i="1"/>
  <c r="Z12" i="1"/>
  <c r="Z14" i="1"/>
  <c r="Z16" i="1"/>
  <c r="Z18" i="1"/>
  <c r="Z20" i="1"/>
  <c r="AA6" i="1"/>
  <c r="AA8" i="1"/>
  <c r="AA10" i="1"/>
  <c r="AA12" i="1"/>
  <c r="AA14" i="1"/>
  <c r="AA16" i="1"/>
  <c r="AA18" i="1"/>
  <c r="AA20" i="1"/>
  <c r="AB6" i="1"/>
  <c r="AB8" i="1"/>
  <c r="AB10" i="1"/>
  <c r="AB12" i="1"/>
  <c r="AB14" i="1"/>
  <c r="AB16" i="1"/>
  <c r="AB18" i="1"/>
  <c r="AB20" i="1"/>
  <c r="P23" i="1"/>
  <c r="P25" i="1"/>
  <c r="P22" i="1"/>
  <c r="P24" i="1"/>
  <c r="Z4" i="1"/>
  <c r="R23" i="1"/>
  <c r="R25" i="1"/>
  <c r="R22" i="1"/>
  <c r="R24" i="1"/>
  <c r="AB4" i="1"/>
  <c r="T4" i="1"/>
  <c r="U9" i="1"/>
  <c r="Z9" i="1" s="1"/>
  <c r="V4" i="1"/>
  <c r="N4" i="1"/>
  <c r="I5" i="1"/>
  <c r="S5" i="1" s="1"/>
  <c r="X5" i="1" s="1"/>
  <c r="I6" i="1"/>
  <c r="S11" i="1" s="1"/>
  <c r="I7" i="1"/>
  <c r="S7" i="1" s="1"/>
  <c r="X7" i="1" s="1"/>
  <c r="I8" i="1"/>
  <c r="S13" i="1" s="1"/>
  <c r="I9" i="1"/>
  <c r="S14" i="1" s="1"/>
  <c r="I10" i="1"/>
  <c r="S15" i="1" s="1"/>
  <c r="I11" i="1"/>
  <c r="S16" i="1" s="1"/>
  <c r="I12" i="1"/>
  <c r="S17" i="1" s="1"/>
  <c r="I13" i="1"/>
  <c r="S18" i="1" s="1"/>
  <c r="I14" i="1"/>
  <c r="S19" i="1" s="1"/>
  <c r="I15" i="1"/>
  <c r="I16" i="1"/>
  <c r="I17" i="1"/>
  <c r="I18" i="1"/>
  <c r="I19" i="1"/>
  <c r="I20" i="1"/>
  <c r="S20" i="1" s="1"/>
  <c r="X20" i="1" s="1"/>
  <c r="I4" i="1"/>
  <c r="V23" i="1" l="1"/>
  <c r="V25" i="1"/>
  <c r="V22" i="1"/>
  <c r="V24" i="1"/>
  <c r="T23" i="1"/>
  <c r="T25" i="1"/>
  <c r="T22" i="1"/>
  <c r="T24" i="1"/>
  <c r="Z23" i="1"/>
  <c r="Z25" i="1"/>
  <c r="Z22" i="1"/>
  <c r="Z24" i="1"/>
  <c r="AA4" i="1"/>
  <c r="W25" i="1"/>
  <c r="W24" i="1"/>
  <c r="U25" i="1"/>
  <c r="U24" i="1"/>
  <c r="S4" i="1"/>
  <c r="I22" i="1"/>
  <c r="I24" i="1"/>
  <c r="I23" i="1"/>
  <c r="I25" i="1"/>
  <c r="N23" i="1"/>
  <c r="N25" i="1"/>
  <c r="X4" i="1"/>
  <c r="N22" i="1"/>
  <c r="N24" i="1"/>
  <c r="AB23" i="1"/>
  <c r="AB25" i="1"/>
  <c r="AB22" i="1"/>
  <c r="AB24" i="1"/>
  <c r="Y4" i="1"/>
  <c r="W23" i="1"/>
  <c r="U23" i="1"/>
  <c r="S8" i="1"/>
  <c r="X8" i="1" s="1"/>
  <c r="S6" i="1"/>
  <c r="X6" i="1" s="1"/>
  <c r="S9" i="1"/>
  <c r="X9" i="1" s="1"/>
  <c r="S12" i="1"/>
  <c r="S10" i="1"/>
  <c r="X10" i="1" s="1"/>
  <c r="X11" i="1"/>
  <c r="X12" i="1"/>
  <c r="X13" i="1"/>
  <c r="X14" i="1"/>
  <c r="X15" i="1"/>
  <c r="X16" i="1"/>
  <c r="X17" i="1"/>
  <c r="X18" i="1"/>
  <c r="X19" i="1"/>
  <c r="C22" i="1"/>
  <c r="Y22" i="1" l="1"/>
  <c r="Y24" i="1"/>
  <c r="Y23" i="1"/>
  <c r="Y25" i="1"/>
  <c r="S22" i="1"/>
  <c r="S24" i="1"/>
  <c r="S23" i="1"/>
  <c r="S25" i="1"/>
  <c r="AD4" i="1"/>
  <c r="X23" i="1"/>
  <c r="X25" i="1"/>
  <c r="X22" i="1"/>
  <c r="X24" i="1"/>
  <c r="AA22" i="1"/>
  <c r="AA24" i="1"/>
  <c r="AA23" i="1"/>
  <c r="AA25" i="1"/>
</calcChain>
</file>

<file path=xl/sharedStrings.xml><?xml version="1.0" encoding="utf-8"?>
<sst xmlns="http://schemas.openxmlformats.org/spreadsheetml/2006/main" count="49" uniqueCount="48">
  <si>
    <t>Empolyee Payroll</t>
  </si>
  <si>
    <t>LAST NAME</t>
  </si>
  <si>
    <t>FIRSTNAME</t>
  </si>
  <si>
    <t>HOURLY WAGES</t>
  </si>
  <si>
    <t>vaishu</t>
  </si>
  <si>
    <t>vishwa</t>
  </si>
  <si>
    <t>arun</t>
  </si>
  <si>
    <t>suba</t>
  </si>
  <si>
    <t>karthik</t>
  </si>
  <si>
    <t>nagulan</t>
  </si>
  <si>
    <t>rithika</t>
  </si>
  <si>
    <t>sangeetha</t>
  </si>
  <si>
    <t>vanmathy</t>
  </si>
  <si>
    <t xml:space="preserve">sriram </t>
  </si>
  <si>
    <t>badri</t>
  </si>
  <si>
    <t>harish</t>
  </si>
  <si>
    <t>liya</t>
  </si>
  <si>
    <t xml:space="preserve">renuga </t>
  </si>
  <si>
    <t>vidhun</t>
  </si>
  <si>
    <t>chinna thatha</t>
  </si>
  <si>
    <t>chinna aaya</t>
  </si>
  <si>
    <t>jon</t>
  </si>
  <si>
    <t>glenda</t>
  </si>
  <si>
    <t>ron</t>
  </si>
  <si>
    <t>wendy</t>
  </si>
  <si>
    <t>paul</t>
  </si>
  <si>
    <t>karen</t>
  </si>
  <si>
    <t>dennis</t>
  </si>
  <si>
    <t>sandy</t>
  </si>
  <si>
    <t>linda</t>
  </si>
  <si>
    <t>olivia</t>
  </si>
  <si>
    <t>richard</t>
  </si>
  <si>
    <t>bill</t>
  </si>
  <si>
    <t>chand</t>
  </si>
  <si>
    <t>tico</t>
  </si>
  <si>
    <t>jin</t>
  </si>
  <si>
    <t>tae</t>
  </si>
  <si>
    <t>rm</t>
  </si>
  <si>
    <t>min</t>
  </si>
  <si>
    <t>max</t>
  </si>
  <si>
    <t>average</t>
  </si>
  <si>
    <t>total</t>
  </si>
  <si>
    <t>Mr.vishwa</t>
  </si>
  <si>
    <t>overtime bonus</t>
  </si>
  <si>
    <t xml:space="preserve">House Worked </t>
  </si>
  <si>
    <t>overtime hours</t>
  </si>
  <si>
    <t>pay</t>
  </si>
  <si>
    <t>vaishu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</si>
</sst>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" fontId="0" fillId="4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W1" zoomScale="87" zoomScaleNormal="87" workbookViewId="0">
      <selection activeCell="AD22" sqref="AD22:AD25"/>
    </sheetView>
  </sheetViews>
  <sheetFormatPr defaultRowHeight="15" x14ac:dyDescent="0.25"/>
  <cols>
    <col min="1" max="1" width="25.42578125" customWidth="1"/>
    <col min="2" max="2" width="17" customWidth="1"/>
    <col min="3" max="3" width="18.140625" customWidth="1"/>
    <col min="4" max="13" width="19.7109375" customWidth="1"/>
    <col min="14" max="18" width="15.7109375" customWidth="1"/>
    <col min="19" max="23" width="17.28515625" customWidth="1"/>
    <col min="24" max="24" width="17.140625" customWidth="1"/>
    <col min="25" max="25" width="14.140625" customWidth="1"/>
    <col min="26" max="26" width="14.7109375" customWidth="1"/>
    <col min="27" max="27" width="15.5703125" customWidth="1"/>
    <col min="28" max="28" width="17.140625" customWidth="1"/>
    <col min="30" max="30" width="14.42578125" customWidth="1"/>
  </cols>
  <sheetData>
    <row r="1" spans="1:30" x14ac:dyDescent="0.25">
      <c r="A1" t="s">
        <v>0</v>
      </c>
      <c r="C1" t="s">
        <v>42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</row>
    <row r="2" spans="1:30" x14ac:dyDescent="0.25">
      <c r="D2" s="1"/>
      <c r="E2" s="1"/>
      <c r="F2" s="1"/>
      <c r="G2" s="1"/>
      <c r="H2" s="1"/>
      <c r="I2" s="1" t="s">
        <v>45</v>
      </c>
      <c r="J2" s="1"/>
      <c r="K2" s="1"/>
      <c r="L2" s="1"/>
      <c r="M2" s="1"/>
      <c r="N2" t="s">
        <v>43</v>
      </c>
      <c r="S2" t="s">
        <v>46</v>
      </c>
      <c r="X2" t="s">
        <v>41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9">
        <v>45292</v>
      </c>
      <c r="E3" s="9">
        <f>D3+7</f>
        <v>45299</v>
      </c>
      <c r="F3" s="9">
        <f t="shared" ref="F3:H3" si="0">E3+7</f>
        <v>45306</v>
      </c>
      <c r="G3" s="9">
        <f t="shared" si="0"/>
        <v>45313</v>
      </c>
      <c r="H3" s="9">
        <f t="shared" si="0"/>
        <v>45320</v>
      </c>
      <c r="I3" s="4">
        <v>45292</v>
      </c>
      <c r="J3" s="4">
        <f>I3+7</f>
        <v>45299</v>
      </c>
      <c r="K3" s="4">
        <f t="shared" ref="K3:M3" si="1">J3+7</f>
        <v>45306</v>
      </c>
      <c r="L3" s="4">
        <f t="shared" si="1"/>
        <v>45313</v>
      </c>
      <c r="M3" s="4">
        <f t="shared" si="1"/>
        <v>45320</v>
      </c>
      <c r="N3" s="2">
        <v>45292</v>
      </c>
      <c r="O3" s="2">
        <f>N3+7</f>
        <v>45299</v>
      </c>
      <c r="P3" s="2">
        <f>O3+7</f>
        <v>45306</v>
      </c>
      <c r="Q3" s="2">
        <f>P3+7</f>
        <v>45313</v>
      </c>
      <c r="R3" s="2">
        <f>Q3+7</f>
        <v>45320</v>
      </c>
      <c r="S3" s="5">
        <v>45292</v>
      </c>
      <c r="T3" s="5">
        <f>S3+7</f>
        <v>45299</v>
      </c>
      <c r="U3" s="5">
        <f>T3+7</f>
        <v>45306</v>
      </c>
      <c r="V3" s="5">
        <f>U3+7</f>
        <v>45313</v>
      </c>
      <c r="W3" s="5">
        <f>V3+7</f>
        <v>45320</v>
      </c>
      <c r="X3" s="7">
        <v>45292</v>
      </c>
      <c r="Y3" s="7">
        <f>X3+7</f>
        <v>45299</v>
      </c>
      <c r="Z3" s="7">
        <f>Y3+7</f>
        <v>45306</v>
      </c>
      <c r="AA3" s="7">
        <f>Z3+7</f>
        <v>45313</v>
      </c>
      <c r="AB3" s="7">
        <f>AA3+7</f>
        <v>45320</v>
      </c>
      <c r="AD3" s="1"/>
    </row>
    <row r="4" spans="1:30" x14ac:dyDescent="0.25">
      <c r="A4" t="s">
        <v>4</v>
      </c>
      <c r="B4" t="s">
        <v>21</v>
      </c>
      <c r="C4" s="1">
        <v>15.9</v>
      </c>
      <c r="D4" s="9">
        <v>35</v>
      </c>
      <c r="E4" s="9">
        <v>40</v>
      </c>
      <c r="F4" s="9">
        <v>38</v>
      </c>
      <c r="G4" s="9">
        <v>45</v>
      </c>
      <c r="H4" s="9">
        <v>30</v>
      </c>
      <c r="I4" s="4">
        <f t="shared" ref="I4:M20" si="2">IF(D4&gt;40,D4-40,0)</f>
        <v>0</v>
      </c>
      <c r="J4" s="4">
        <f t="shared" si="2"/>
        <v>0</v>
      </c>
      <c r="K4" s="4">
        <f t="shared" si="2"/>
        <v>0</v>
      </c>
      <c r="L4" s="4">
        <f t="shared" si="2"/>
        <v>5</v>
      </c>
      <c r="M4" s="4">
        <f t="shared" si="2"/>
        <v>0</v>
      </c>
      <c r="N4" s="3">
        <f>C4*D4</f>
        <v>556.5</v>
      </c>
      <c r="O4" s="3">
        <f>D4*E4</f>
        <v>1400</v>
      </c>
      <c r="P4" s="3">
        <f>E4*F4</f>
        <v>1520</v>
      </c>
      <c r="Q4" s="3">
        <f>F4*G4</f>
        <v>1710</v>
      </c>
      <c r="R4" s="3">
        <f>G4*H4</f>
        <v>1350</v>
      </c>
      <c r="S4" s="6">
        <f>0.5*C4*I4</f>
        <v>0</v>
      </c>
      <c r="T4" s="6">
        <f>0.5*D4*J4</f>
        <v>0</v>
      </c>
      <c r="U4" s="6">
        <f>0.5*E4*K4</f>
        <v>0</v>
      </c>
      <c r="V4" s="6">
        <f>0.5*F4*L4</f>
        <v>95</v>
      </c>
      <c r="W4" s="6">
        <f>0.5*G4*M4</f>
        <v>0</v>
      </c>
      <c r="X4" s="8">
        <f>N4+S4</f>
        <v>556.5</v>
      </c>
      <c r="Y4" s="8">
        <f>O4+T4</f>
        <v>1400</v>
      </c>
      <c r="Z4" s="8">
        <f>P4+U4</f>
        <v>1520</v>
      </c>
      <c r="AA4" s="8">
        <f>Q4+V4</f>
        <v>1805</v>
      </c>
      <c r="AB4" s="8">
        <f>R4+W4</f>
        <v>1350</v>
      </c>
      <c r="AD4" s="1">
        <f>SUM(X4:AB4)</f>
        <v>6631.5</v>
      </c>
    </row>
    <row r="5" spans="1:30" x14ac:dyDescent="0.25">
      <c r="A5" t="s">
        <v>5</v>
      </c>
      <c r="B5" t="s">
        <v>22</v>
      </c>
      <c r="C5" s="1">
        <v>10</v>
      </c>
      <c r="D5" s="9">
        <v>42</v>
      </c>
      <c r="E5" s="9">
        <v>41</v>
      </c>
      <c r="F5" s="9">
        <v>40</v>
      </c>
      <c r="G5" s="9">
        <v>38</v>
      </c>
      <c r="H5" s="9">
        <v>38</v>
      </c>
      <c r="I5" s="4">
        <f t="shared" si="2"/>
        <v>2</v>
      </c>
      <c r="J5" s="4">
        <f t="shared" si="2"/>
        <v>1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3">
        <f>C5*D5</f>
        <v>420</v>
      </c>
      <c r="O5" s="3">
        <f>D5*E5</f>
        <v>1722</v>
      </c>
      <c r="P5" s="3">
        <f>E5*F5</f>
        <v>1640</v>
      </c>
      <c r="Q5" s="3">
        <f>F5*G5</f>
        <v>1520</v>
      </c>
      <c r="R5" s="3">
        <f>G5*H5</f>
        <v>1444</v>
      </c>
      <c r="S5" s="6">
        <f>0.5*C5*I5</f>
        <v>10</v>
      </c>
      <c r="T5" s="6">
        <f>0.5*D5*J5</f>
        <v>21</v>
      </c>
      <c r="U5" s="6">
        <f>0.5*E5*K5</f>
        <v>0</v>
      </c>
      <c r="V5" s="6">
        <f>0.5*F5*L5</f>
        <v>0</v>
      </c>
      <c r="W5" s="6">
        <f>0.5*G5*M5</f>
        <v>0</v>
      </c>
      <c r="X5" s="8">
        <f t="shared" ref="X5:AB19" si="3">N5+S5</f>
        <v>430</v>
      </c>
      <c r="Y5" s="8">
        <f t="shared" si="3"/>
        <v>1743</v>
      </c>
      <c r="Z5" s="8">
        <f t="shared" si="3"/>
        <v>1640</v>
      </c>
      <c r="AA5" s="8">
        <f t="shared" si="3"/>
        <v>1520</v>
      </c>
      <c r="AB5" s="8">
        <f t="shared" si="3"/>
        <v>1444</v>
      </c>
      <c r="AD5" s="1">
        <f t="shared" ref="AD5:AD20" si="4">SUM(X5:AB5)</f>
        <v>6777</v>
      </c>
    </row>
    <row r="6" spans="1:30" x14ac:dyDescent="0.25">
      <c r="A6" t="s">
        <v>6</v>
      </c>
      <c r="B6" t="s">
        <v>23</v>
      </c>
      <c r="C6" s="1">
        <v>22.1</v>
      </c>
      <c r="D6" s="9">
        <v>41</v>
      </c>
      <c r="E6" s="9">
        <v>43</v>
      </c>
      <c r="F6" s="9">
        <v>43</v>
      </c>
      <c r="G6" s="9">
        <v>35</v>
      </c>
      <c r="H6" s="9">
        <v>35</v>
      </c>
      <c r="I6" s="4">
        <f t="shared" si="2"/>
        <v>1</v>
      </c>
      <c r="J6" s="4">
        <f t="shared" si="2"/>
        <v>3</v>
      </c>
      <c r="K6" s="4">
        <f t="shared" si="2"/>
        <v>3</v>
      </c>
      <c r="L6" s="4">
        <f t="shared" si="2"/>
        <v>0</v>
      </c>
      <c r="M6" s="4">
        <f t="shared" si="2"/>
        <v>0</v>
      </c>
      <c r="N6" s="3">
        <f>C6*D6</f>
        <v>906.1</v>
      </c>
      <c r="O6" s="3">
        <f>D6*E6</f>
        <v>1763</v>
      </c>
      <c r="P6" s="3">
        <f>E6*F6</f>
        <v>1849</v>
      </c>
      <c r="Q6" s="3">
        <f>F6*G6</f>
        <v>1505</v>
      </c>
      <c r="R6" s="3">
        <f>G6*H6</f>
        <v>1225</v>
      </c>
      <c r="S6" s="6">
        <f>0.5*C6*I6</f>
        <v>11.05</v>
      </c>
      <c r="T6" s="6">
        <f>0.5*D6*J6</f>
        <v>61.5</v>
      </c>
      <c r="U6" s="6">
        <f>0.5*E6*K6</f>
        <v>64.5</v>
      </c>
      <c r="V6" s="6">
        <f>0.5*F6*L6</f>
        <v>0</v>
      </c>
      <c r="W6" s="6">
        <f>0.5*G6*M6</f>
        <v>0</v>
      </c>
      <c r="X6" s="8">
        <f t="shared" si="3"/>
        <v>917.15</v>
      </c>
      <c r="Y6" s="8">
        <f t="shared" si="3"/>
        <v>1824.5</v>
      </c>
      <c r="Z6" s="8">
        <f t="shared" si="3"/>
        <v>1913.5</v>
      </c>
      <c r="AA6" s="8">
        <f t="shared" si="3"/>
        <v>1505</v>
      </c>
      <c r="AB6" s="8">
        <f t="shared" si="3"/>
        <v>1225</v>
      </c>
      <c r="AD6" s="1">
        <f t="shared" si="4"/>
        <v>7385.15</v>
      </c>
    </row>
    <row r="7" spans="1:30" x14ac:dyDescent="0.25">
      <c r="A7" t="s">
        <v>7</v>
      </c>
      <c r="B7" t="s">
        <v>24</v>
      </c>
      <c r="C7" s="1">
        <v>19.100000000000001</v>
      </c>
      <c r="D7" s="9">
        <v>39</v>
      </c>
      <c r="E7" s="9">
        <v>45</v>
      </c>
      <c r="F7" s="9">
        <v>45</v>
      </c>
      <c r="G7" s="9">
        <v>34</v>
      </c>
      <c r="H7" s="9">
        <v>39</v>
      </c>
      <c r="I7" s="4">
        <f t="shared" si="2"/>
        <v>0</v>
      </c>
      <c r="J7" s="4">
        <f t="shared" si="2"/>
        <v>5</v>
      </c>
      <c r="K7" s="4">
        <f t="shared" si="2"/>
        <v>5</v>
      </c>
      <c r="L7" s="4">
        <f t="shared" si="2"/>
        <v>0</v>
      </c>
      <c r="M7" s="4">
        <f t="shared" si="2"/>
        <v>0</v>
      </c>
      <c r="N7" s="3">
        <f>C7*D7</f>
        <v>744.90000000000009</v>
      </c>
      <c r="O7" s="3">
        <f>D7*E7</f>
        <v>1755</v>
      </c>
      <c r="P7" s="3">
        <f>E7*F7</f>
        <v>2025</v>
      </c>
      <c r="Q7" s="3">
        <f>F7*G7</f>
        <v>1530</v>
      </c>
      <c r="R7" s="3">
        <f>G7*H7</f>
        <v>1326</v>
      </c>
      <c r="S7" s="6">
        <f>0.5*C7*I7</f>
        <v>0</v>
      </c>
      <c r="T7" s="6">
        <f>0.5*D7*J7</f>
        <v>97.5</v>
      </c>
      <c r="U7" s="6">
        <f>0.5*E7*K7</f>
        <v>112.5</v>
      </c>
      <c r="V7" s="6">
        <f>0.5*F7*L7</f>
        <v>0</v>
      </c>
      <c r="W7" s="6">
        <f>0.5*G7*M7</f>
        <v>0</v>
      </c>
      <c r="X7" s="8">
        <f t="shared" si="3"/>
        <v>744.90000000000009</v>
      </c>
      <c r="Y7" s="8">
        <f t="shared" si="3"/>
        <v>1852.5</v>
      </c>
      <c r="Z7" s="8">
        <f t="shared" si="3"/>
        <v>2137.5</v>
      </c>
      <c r="AA7" s="8">
        <f t="shared" si="3"/>
        <v>1530</v>
      </c>
      <c r="AB7" s="8">
        <f t="shared" si="3"/>
        <v>1326</v>
      </c>
      <c r="AD7" s="1">
        <f t="shared" si="4"/>
        <v>7590.9</v>
      </c>
    </row>
    <row r="8" spans="1:30" x14ac:dyDescent="0.25">
      <c r="A8" t="s">
        <v>8</v>
      </c>
      <c r="B8" t="s">
        <v>25</v>
      </c>
      <c r="C8" s="1">
        <v>6.9</v>
      </c>
      <c r="D8" s="9">
        <v>44</v>
      </c>
      <c r="E8" s="9">
        <v>38</v>
      </c>
      <c r="F8" s="9">
        <v>79</v>
      </c>
      <c r="G8" s="9">
        <v>57</v>
      </c>
      <c r="H8" s="9">
        <v>40</v>
      </c>
      <c r="I8" s="4">
        <f t="shared" si="2"/>
        <v>4</v>
      </c>
      <c r="J8" s="4">
        <f t="shared" si="2"/>
        <v>0</v>
      </c>
      <c r="K8" s="4">
        <f t="shared" si="2"/>
        <v>39</v>
      </c>
      <c r="L8" s="4">
        <f t="shared" si="2"/>
        <v>17</v>
      </c>
      <c r="M8" s="4">
        <f t="shared" si="2"/>
        <v>0</v>
      </c>
      <c r="N8" s="3">
        <f>C8*D8</f>
        <v>303.60000000000002</v>
      </c>
      <c r="O8" s="3">
        <f>D8*E8</f>
        <v>1672</v>
      </c>
      <c r="P8" s="3">
        <f>E8*F8</f>
        <v>3002</v>
      </c>
      <c r="Q8" s="3">
        <f>F8*G8</f>
        <v>4503</v>
      </c>
      <c r="R8" s="3">
        <f>G8*H8</f>
        <v>2280</v>
      </c>
      <c r="S8" s="6">
        <f>0.5*C8*I8</f>
        <v>13.8</v>
      </c>
      <c r="T8" s="6">
        <f>0.5*D8*J8</f>
        <v>0</v>
      </c>
      <c r="U8" s="6">
        <f>0.5*E8*K8</f>
        <v>741</v>
      </c>
      <c r="V8" s="6">
        <f>0.5*F8*L8</f>
        <v>671.5</v>
      </c>
      <c r="W8" s="6">
        <f>0.5*G8*M8</f>
        <v>0</v>
      </c>
      <c r="X8" s="8">
        <f t="shared" si="3"/>
        <v>317.40000000000003</v>
      </c>
      <c r="Y8" s="8">
        <f t="shared" si="3"/>
        <v>1672</v>
      </c>
      <c r="Z8" s="8">
        <f t="shared" si="3"/>
        <v>3743</v>
      </c>
      <c r="AA8" s="8">
        <f t="shared" si="3"/>
        <v>5174.5</v>
      </c>
      <c r="AB8" s="8">
        <f t="shared" si="3"/>
        <v>2280</v>
      </c>
      <c r="AD8" s="1">
        <f t="shared" si="4"/>
        <v>13186.9</v>
      </c>
    </row>
    <row r="9" spans="1:30" x14ac:dyDescent="0.25">
      <c r="A9" t="s">
        <v>9</v>
      </c>
      <c r="B9" t="s">
        <v>26</v>
      </c>
      <c r="C9" s="1">
        <v>14.3</v>
      </c>
      <c r="D9" s="9">
        <v>55</v>
      </c>
      <c r="E9" s="9">
        <v>40</v>
      </c>
      <c r="F9" s="9">
        <v>44</v>
      </c>
      <c r="G9" s="9">
        <v>44</v>
      </c>
      <c r="H9" s="9">
        <v>44</v>
      </c>
      <c r="I9" s="4">
        <f t="shared" si="2"/>
        <v>15</v>
      </c>
      <c r="J9" s="4">
        <f t="shared" si="2"/>
        <v>0</v>
      </c>
      <c r="K9" s="4">
        <f t="shared" si="2"/>
        <v>4</v>
      </c>
      <c r="L9" s="4">
        <f t="shared" si="2"/>
        <v>4</v>
      </c>
      <c r="M9" s="4">
        <f t="shared" si="2"/>
        <v>4</v>
      </c>
      <c r="N9" s="3">
        <f>C9*D9</f>
        <v>786.5</v>
      </c>
      <c r="O9" s="3">
        <f>D9*E9</f>
        <v>2200</v>
      </c>
      <c r="P9" s="3">
        <f>E9*F9</f>
        <v>1760</v>
      </c>
      <c r="Q9" s="3">
        <f>F9*G9</f>
        <v>1936</v>
      </c>
      <c r="R9" s="3">
        <f>G9*H9</f>
        <v>1936</v>
      </c>
      <c r="S9" s="6">
        <f>0.5*C4*I4</f>
        <v>0</v>
      </c>
      <c r="T9" s="6">
        <f>0.5*D4*J4</f>
        <v>0</v>
      </c>
      <c r="U9" s="6">
        <f>0.5*E4*K4</f>
        <v>0</v>
      </c>
      <c r="V9" s="6">
        <f>0.5*F4*L4</f>
        <v>95</v>
      </c>
      <c r="W9" s="6">
        <f>0.5*G4*M4</f>
        <v>0</v>
      </c>
      <c r="X9" s="8">
        <f t="shared" si="3"/>
        <v>786.5</v>
      </c>
      <c r="Y9" s="8">
        <f t="shared" si="3"/>
        <v>2200</v>
      </c>
      <c r="Z9" s="8">
        <f t="shared" si="3"/>
        <v>1760</v>
      </c>
      <c r="AA9" s="8">
        <f t="shared" si="3"/>
        <v>2031</v>
      </c>
      <c r="AB9" s="8">
        <f t="shared" si="3"/>
        <v>1936</v>
      </c>
      <c r="AD9" s="1">
        <f t="shared" si="4"/>
        <v>8713.5</v>
      </c>
    </row>
    <row r="10" spans="1:30" x14ac:dyDescent="0.25">
      <c r="A10" t="s">
        <v>10</v>
      </c>
      <c r="B10" t="s">
        <v>27</v>
      </c>
      <c r="C10" s="1">
        <v>18.78</v>
      </c>
      <c r="D10" s="9">
        <v>33</v>
      </c>
      <c r="E10" s="9">
        <v>60</v>
      </c>
      <c r="F10" s="9">
        <v>42</v>
      </c>
      <c r="G10" s="9">
        <v>42</v>
      </c>
      <c r="H10" s="9">
        <v>45</v>
      </c>
      <c r="I10" s="4">
        <f t="shared" si="2"/>
        <v>0</v>
      </c>
      <c r="J10" s="4">
        <f t="shared" si="2"/>
        <v>20</v>
      </c>
      <c r="K10" s="4">
        <f t="shared" si="2"/>
        <v>2</v>
      </c>
      <c r="L10" s="4">
        <f t="shared" si="2"/>
        <v>2</v>
      </c>
      <c r="M10" s="4">
        <f t="shared" si="2"/>
        <v>5</v>
      </c>
      <c r="N10" s="3">
        <f>C10*D10</f>
        <v>619.74</v>
      </c>
      <c r="O10" s="3">
        <f>D10*E10</f>
        <v>1980</v>
      </c>
      <c r="P10" s="3">
        <f>E10*F10</f>
        <v>2520</v>
      </c>
      <c r="Q10" s="3">
        <f>F10*G10</f>
        <v>1764</v>
      </c>
      <c r="R10" s="3">
        <f>G10*H10</f>
        <v>1890</v>
      </c>
      <c r="S10" s="6">
        <f>0.5*C5*I5</f>
        <v>10</v>
      </c>
      <c r="T10" s="6">
        <f>0.5*D5*J5</f>
        <v>21</v>
      </c>
      <c r="U10" s="6">
        <f>0.5*E5*K5</f>
        <v>0</v>
      </c>
      <c r="V10" s="6">
        <f>0.5*F5*L5</f>
        <v>0</v>
      </c>
      <c r="W10" s="6">
        <f>0.5*G5*M5</f>
        <v>0</v>
      </c>
      <c r="X10" s="8">
        <f t="shared" si="3"/>
        <v>629.74</v>
      </c>
      <c r="Y10" s="8">
        <f t="shared" si="3"/>
        <v>2001</v>
      </c>
      <c r="Z10" s="8">
        <f t="shared" si="3"/>
        <v>2520</v>
      </c>
      <c r="AA10" s="8">
        <f t="shared" si="3"/>
        <v>1764</v>
      </c>
      <c r="AB10" s="8">
        <f t="shared" si="3"/>
        <v>1890</v>
      </c>
      <c r="AD10" s="1">
        <f t="shared" si="4"/>
        <v>8804.74</v>
      </c>
    </row>
    <row r="11" spans="1:30" x14ac:dyDescent="0.25">
      <c r="A11" t="s">
        <v>11</v>
      </c>
      <c r="B11" t="s">
        <v>28</v>
      </c>
      <c r="C11" s="1">
        <v>17.5</v>
      </c>
      <c r="D11" s="9">
        <v>29</v>
      </c>
      <c r="E11" s="9">
        <v>22</v>
      </c>
      <c r="F11" s="9">
        <v>42</v>
      </c>
      <c r="G11" s="9">
        <v>45</v>
      </c>
      <c r="H11" s="9">
        <v>44</v>
      </c>
      <c r="I11" s="4">
        <f t="shared" si="2"/>
        <v>0</v>
      </c>
      <c r="J11" s="4">
        <f t="shared" si="2"/>
        <v>0</v>
      </c>
      <c r="K11" s="4">
        <f t="shared" si="2"/>
        <v>2</v>
      </c>
      <c r="L11" s="4">
        <f t="shared" si="2"/>
        <v>5</v>
      </c>
      <c r="M11" s="4">
        <f t="shared" si="2"/>
        <v>4</v>
      </c>
      <c r="N11" s="3">
        <f>C11*D11</f>
        <v>507.5</v>
      </c>
      <c r="O11" s="3">
        <f>D11*E11</f>
        <v>638</v>
      </c>
      <c r="P11" s="3">
        <f>E11*F11</f>
        <v>924</v>
      </c>
      <c r="Q11" s="3">
        <f>F11*G11</f>
        <v>1890</v>
      </c>
      <c r="R11" s="3">
        <f>G11*H11</f>
        <v>1980</v>
      </c>
      <c r="S11" s="6">
        <f>0.5*C6*I6</f>
        <v>11.05</v>
      </c>
      <c r="T11" s="6">
        <f>0.5*D6*J6</f>
        <v>61.5</v>
      </c>
      <c r="U11" s="6">
        <f>0.5*E6*K6</f>
        <v>64.5</v>
      </c>
      <c r="V11" s="6">
        <f>0.5*F6*L6</f>
        <v>0</v>
      </c>
      <c r="W11" s="6">
        <f>0.5*G6*M6</f>
        <v>0</v>
      </c>
      <c r="X11" s="8">
        <f t="shared" si="3"/>
        <v>518.54999999999995</v>
      </c>
      <c r="Y11" s="8">
        <f t="shared" si="3"/>
        <v>699.5</v>
      </c>
      <c r="Z11" s="8">
        <f t="shared" si="3"/>
        <v>988.5</v>
      </c>
      <c r="AA11" s="8">
        <f t="shared" si="3"/>
        <v>1890</v>
      </c>
      <c r="AB11" s="8">
        <f t="shared" si="3"/>
        <v>1980</v>
      </c>
      <c r="AD11" s="1">
        <f t="shared" si="4"/>
        <v>6076.55</v>
      </c>
    </row>
    <row r="12" spans="1:30" x14ac:dyDescent="0.25">
      <c r="A12" t="s">
        <v>12</v>
      </c>
      <c r="B12" t="s">
        <v>29</v>
      </c>
      <c r="C12" s="1">
        <v>14.5</v>
      </c>
      <c r="D12" s="9">
        <v>40</v>
      </c>
      <c r="E12" s="9">
        <v>10</v>
      </c>
      <c r="F12" s="9">
        <v>49</v>
      </c>
      <c r="G12" s="9">
        <v>60</v>
      </c>
      <c r="H12" s="9">
        <v>42</v>
      </c>
      <c r="I12" s="4">
        <f t="shared" si="2"/>
        <v>0</v>
      </c>
      <c r="J12" s="4">
        <f t="shared" si="2"/>
        <v>0</v>
      </c>
      <c r="K12" s="4">
        <f t="shared" si="2"/>
        <v>9</v>
      </c>
      <c r="L12" s="4">
        <f t="shared" si="2"/>
        <v>20</v>
      </c>
      <c r="M12" s="4">
        <f t="shared" si="2"/>
        <v>2</v>
      </c>
      <c r="N12" s="3">
        <f>C12*D12</f>
        <v>580</v>
      </c>
      <c r="O12" s="3">
        <f>D12*E12</f>
        <v>400</v>
      </c>
      <c r="P12" s="3">
        <f>E12*F12</f>
        <v>490</v>
      </c>
      <c r="Q12" s="3">
        <f>F12*G12</f>
        <v>2940</v>
      </c>
      <c r="R12" s="3">
        <f>G12*H12</f>
        <v>2520</v>
      </c>
      <c r="S12" s="6">
        <f>0.5*C7*I7</f>
        <v>0</v>
      </c>
      <c r="T12" s="6">
        <f>0.5*D7*J7</f>
        <v>97.5</v>
      </c>
      <c r="U12" s="6">
        <f>0.5*E7*K7</f>
        <v>112.5</v>
      </c>
      <c r="V12" s="6">
        <f>0.5*F7*L7</f>
        <v>0</v>
      </c>
      <c r="W12" s="6">
        <f>0.5*G7*M7</f>
        <v>0</v>
      </c>
      <c r="X12" s="8">
        <f t="shared" si="3"/>
        <v>580</v>
      </c>
      <c r="Y12" s="8">
        <f t="shared" si="3"/>
        <v>497.5</v>
      </c>
      <c r="Z12" s="8">
        <f t="shared" si="3"/>
        <v>602.5</v>
      </c>
      <c r="AA12" s="8">
        <f t="shared" si="3"/>
        <v>2940</v>
      </c>
      <c r="AB12" s="8">
        <f t="shared" si="3"/>
        <v>2520</v>
      </c>
      <c r="AD12" s="1">
        <f t="shared" si="4"/>
        <v>7140</v>
      </c>
    </row>
    <row r="13" spans="1:30" x14ac:dyDescent="0.25">
      <c r="A13" t="s">
        <v>13</v>
      </c>
      <c r="B13" t="s">
        <v>30</v>
      </c>
      <c r="C13" s="1">
        <v>13.9</v>
      </c>
      <c r="D13" s="9">
        <v>40</v>
      </c>
      <c r="E13" s="9">
        <v>47</v>
      </c>
      <c r="F13" s="9">
        <v>44</v>
      </c>
      <c r="G13" s="9">
        <v>79</v>
      </c>
      <c r="H13" s="9">
        <v>4</v>
      </c>
      <c r="I13" s="4">
        <f t="shared" si="2"/>
        <v>0</v>
      </c>
      <c r="J13" s="4">
        <f t="shared" si="2"/>
        <v>7</v>
      </c>
      <c r="K13" s="4">
        <f t="shared" si="2"/>
        <v>4</v>
      </c>
      <c r="L13" s="4">
        <f t="shared" si="2"/>
        <v>39</v>
      </c>
      <c r="M13" s="4">
        <f t="shared" si="2"/>
        <v>0</v>
      </c>
      <c r="N13" s="3">
        <f>C13*D13</f>
        <v>556</v>
      </c>
      <c r="O13" s="3">
        <f>D13*E13</f>
        <v>1880</v>
      </c>
      <c r="P13" s="3">
        <f>E13*F13</f>
        <v>2068</v>
      </c>
      <c r="Q13" s="3">
        <f>F13*G13</f>
        <v>3476</v>
      </c>
      <c r="R13" s="3">
        <f>G13*H13</f>
        <v>316</v>
      </c>
      <c r="S13" s="6">
        <f>0.5*C8*I8</f>
        <v>13.8</v>
      </c>
      <c r="T13" s="6">
        <f>0.5*D8*J8</f>
        <v>0</v>
      </c>
      <c r="U13" s="6">
        <f>0.5*E8*K8</f>
        <v>741</v>
      </c>
      <c r="V13" s="6">
        <f>0.5*F8*L8</f>
        <v>671.5</v>
      </c>
      <c r="W13" s="6">
        <f>0.5*G8*M8</f>
        <v>0</v>
      </c>
      <c r="X13" s="8">
        <f t="shared" si="3"/>
        <v>569.79999999999995</v>
      </c>
      <c r="Y13" s="8">
        <f t="shared" si="3"/>
        <v>1880</v>
      </c>
      <c r="Z13" s="8">
        <f t="shared" si="3"/>
        <v>2809</v>
      </c>
      <c r="AA13" s="8">
        <f t="shared" si="3"/>
        <v>4147.5</v>
      </c>
      <c r="AB13" s="8">
        <f t="shared" si="3"/>
        <v>316</v>
      </c>
      <c r="AD13" s="1">
        <f t="shared" si="4"/>
        <v>9722.2999999999993</v>
      </c>
    </row>
    <row r="14" spans="1:30" x14ac:dyDescent="0.25">
      <c r="A14" t="s">
        <v>14</v>
      </c>
      <c r="B14" t="s">
        <v>31</v>
      </c>
      <c r="C14" s="1">
        <v>11.2</v>
      </c>
      <c r="D14" s="9">
        <v>40</v>
      </c>
      <c r="E14" s="9">
        <v>34</v>
      </c>
      <c r="F14" s="9">
        <v>70</v>
      </c>
      <c r="G14" s="9">
        <v>41</v>
      </c>
      <c r="H14" s="9">
        <v>10</v>
      </c>
      <c r="I14" s="4">
        <f t="shared" si="2"/>
        <v>0</v>
      </c>
      <c r="J14" s="4">
        <f t="shared" si="2"/>
        <v>0</v>
      </c>
      <c r="K14" s="4">
        <f t="shared" si="2"/>
        <v>30</v>
      </c>
      <c r="L14" s="4">
        <f t="shared" si="2"/>
        <v>1</v>
      </c>
      <c r="M14" s="4">
        <f t="shared" si="2"/>
        <v>0</v>
      </c>
      <c r="N14" s="3">
        <f>C14*D14</f>
        <v>448</v>
      </c>
      <c r="O14" s="3">
        <f>D14*E14</f>
        <v>1360</v>
      </c>
      <c r="P14" s="3">
        <f>E14*F14</f>
        <v>2380</v>
      </c>
      <c r="Q14" s="3">
        <f>F14*G14</f>
        <v>2870</v>
      </c>
      <c r="R14" s="3">
        <f>G14*H14</f>
        <v>410</v>
      </c>
      <c r="S14" s="6">
        <f>0.5*C9*I9</f>
        <v>107.25</v>
      </c>
      <c r="T14" s="6">
        <f>0.5*D9*J9</f>
        <v>0</v>
      </c>
      <c r="U14" s="6">
        <f>0.5*E9*K9</f>
        <v>80</v>
      </c>
      <c r="V14" s="6">
        <f>0.5*F9*L9</f>
        <v>88</v>
      </c>
      <c r="W14" s="6">
        <f>0.5*G9*M9</f>
        <v>88</v>
      </c>
      <c r="X14" s="8">
        <f t="shared" si="3"/>
        <v>555.25</v>
      </c>
      <c r="Y14" s="8">
        <f t="shared" si="3"/>
        <v>1360</v>
      </c>
      <c r="Z14" s="8">
        <f t="shared" si="3"/>
        <v>2460</v>
      </c>
      <c r="AA14" s="8">
        <f t="shared" si="3"/>
        <v>2958</v>
      </c>
      <c r="AB14" s="8">
        <f t="shared" si="3"/>
        <v>498</v>
      </c>
      <c r="AD14" s="1">
        <f t="shared" si="4"/>
        <v>7831.25</v>
      </c>
    </row>
    <row r="15" spans="1:30" x14ac:dyDescent="0.25">
      <c r="A15" t="s">
        <v>15</v>
      </c>
      <c r="B15" t="s">
        <v>32</v>
      </c>
      <c r="C15" s="1">
        <v>10.1</v>
      </c>
      <c r="D15" s="9">
        <v>42</v>
      </c>
      <c r="E15" s="9">
        <v>40</v>
      </c>
      <c r="F15" s="9">
        <v>34</v>
      </c>
      <c r="G15" s="9">
        <v>40</v>
      </c>
      <c r="H15" s="9">
        <v>50</v>
      </c>
      <c r="I15" s="4">
        <f t="shared" si="2"/>
        <v>2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4">
        <f t="shared" si="2"/>
        <v>10</v>
      </c>
      <c r="N15" s="3">
        <f>C15*D15</f>
        <v>424.2</v>
      </c>
      <c r="O15" s="3">
        <f>D15*E15</f>
        <v>1680</v>
      </c>
      <c r="P15" s="3">
        <f>E15*F15</f>
        <v>1360</v>
      </c>
      <c r="Q15" s="3">
        <f>F15*G15</f>
        <v>1360</v>
      </c>
      <c r="R15" s="3">
        <f>G15*H15</f>
        <v>2000</v>
      </c>
      <c r="S15" s="6">
        <f>0.5*C10*I10</f>
        <v>0</v>
      </c>
      <c r="T15" s="6">
        <f>0.5*D10*J10</f>
        <v>330</v>
      </c>
      <c r="U15" s="6">
        <f>0.5*E10*K10</f>
        <v>60</v>
      </c>
      <c r="V15" s="6">
        <f>0.5*F10*L10</f>
        <v>42</v>
      </c>
      <c r="W15" s="6">
        <f>0.5*G10*M10</f>
        <v>105</v>
      </c>
      <c r="X15" s="8">
        <f t="shared" si="3"/>
        <v>424.2</v>
      </c>
      <c r="Y15" s="8">
        <f t="shared" si="3"/>
        <v>2010</v>
      </c>
      <c r="Z15" s="8">
        <f t="shared" si="3"/>
        <v>1420</v>
      </c>
      <c r="AA15" s="8">
        <f t="shared" si="3"/>
        <v>1402</v>
      </c>
      <c r="AB15" s="8">
        <f t="shared" si="3"/>
        <v>2105</v>
      </c>
      <c r="AD15" s="1">
        <f t="shared" si="4"/>
        <v>7361.2</v>
      </c>
    </row>
    <row r="16" spans="1:30" x14ac:dyDescent="0.25">
      <c r="A16" t="s">
        <v>16</v>
      </c>
      <c r="B16" t="s">
        <v>33</v>
      </c>
      <c r="C16" s="1">
        <v>9</v>
      </c>
      <c r="D16" s="9">
        <v>40</v>
      </c>
      <c r="E16" s="9">
        <v>45</v>
      </c>
      <c r="F16" s="9">
        <v>20</v>
      </c>
      <c r="G16" s="9">
        <v>48</v>
      </c>
      <c r="H16" s="9">
        <v>80</v>
      </c>
      <c r="I16" s="4">
        <f t="shared" si="2"/>
        <v>0</v>
      </c>
      <c r="J16" s="4">
        <f t="shared" si="2"/>
        <v>5</v>
      </c>
      <c r="K16" s="4">
        <f t="shared" si="2"/>
        <v>0</v>
      </c>
      <c r="L16" s="4">
        <f t="shared" si="2"/>
        <v>8</v>
      </c>
      <c r="M16" s="4">
        <f t="shared" si="2"/>
        <v>40</v>
      </c>
      <c r="N16" s="3">
        <f>C16*D16</f>
        <v>360</v>
      </c>
      <c r="O16" s="3">
        <f>D16*E16</f>
        <v>1800</v>
      </c>
      <c r="P16" s="3">
        <f>E16*F16</f>
        <v>900</v>
      </c>
      <c r="Q16" s="3">
        <f>F16*G16</f>
        <v>960</v>
      </c>
      <c r="R16" s="3">
        <f>G16*H16</f>
        <v>3840</v>
      </c>
      <c r="S16" s="6">
        <f>0.5*C11*I11</f>
        <v>0</v>
      </c>
      <c r="T16" s="6">
        <f>0.5*D11*J11</f>
        <v>0</v>
      </c>
      <c r="U16" s="6">
        <f>0.5*E11*K11</f>
        <v>22</v>
      </c>
      <c r="V16" s="6">
        <f>0.5*F11*L11</f>
        <v>105</v>
      </c>
      <c r="W16" s="6">
        <f>0.5*G11*M11</f>
        <v>90</v>
      </c>
      <c r="X16" s="8">
        <f t="shared" si="3"/>
        <v>360</v>
      </c>
      <c r="Y16" s="8">
        <f t="shared" si="3"/>
        <v>1800</v>
      </c>
      <c r="Z16" s="8">
        <f t="shared" si="3"/>
        <v>922</v>
      </c>
      <c r="AA16" s="8">
        <f t="shared" si="3"/>
        <v>1065</v>
      </c>
      <c r="AB16" s="8">
        <f t="shared" si="3"/>
        <v>3930</v>
      </c>
      <c r="AD16" s="1">
        <f t="shared" si="4"/>
        <v>8077</v>
      </c>
    </row>
    <row r="17" spans="1:30" x14ac:dyDescent="0.25">
      <c r="A17" t="s">
        <v>17</v>
      </c>
      <c r="B17" t="s">
        <v>34</v>
      </c>
      <c r="C17" s="1">
        <v>8.44</v>
      </c>
      <c r="D17" s="9">
        <v>40</v>
      </c>
      <c r="E17" s="9">
        <v>46</v>
      </c>
      <c r="F17" s="9">
        <v>54</v>
      </c>
      <c r="G17" s="9">
        <v>49</v>
      </c>
      <c r="H17" s="9">
        <v>33</v>
      </c>
      <c r="I17" s="4">
        <f t="shared" si="2"/>
        <v>0</v>
      </c>
      <c r="J17" s="4">
        <f t="shared" si="2"/>
        <v>6</v>
      </c>
      <c r="K17" s="4">
        <f t="shared" si="2"/>
        <v>14</v>
      </c>
      <c r="L17" s="4">
        <f t="shared" si="2"/>
        <v>9</v>
      </c>
      <c r="M17" s="4">
        <f t="shared" si="2"/>
        <v>0</v>
      </c>
      <c r="N17" s="3">
        <f>C17*D17</f>
        <v>337.59999999999997</v>
      </c>
      <c r="O17" s="3">
        <f>D17*E17</f>
        <v>1840</v>
      </c>
      <c r="P17" s="3">
        <f>E17*F17</f>
        <v>2484</v>
      </c>
      <c r="Q17" s="3">
        <f>F17*G17</f>
        <v>2646</v>
      </c>
      <c r="R17" s="3">
        <f>G17*H17</f>
        <v>1617</v>
      </c>
      <c r="S17" s="6">
        <f>0.5*C12*I12</f>
        <v>0</v>
      </c>
      <c r="T17" s="6">
        <f>0.5*D12*J12</f>
        <v>0</v>
      </c>
      <c r="U17" s="6">
        <f>0.5*E12*K12</f>
        <v>45</v>
      </c>
      <c r="V17" s="6">
        <f>0.5*F12*L12</f>
        <v>490</v>
      </c>
      <c r="W17" s="6">
        <f>0.5*G12*M12</f>
        <v>60</v>
      </c>
      <c r="X17" s="8">
        <f t="shared" si="3"/>
        <v>337.59999999999997</v>
      </c>
      <c r="Y17" s="8">
        <f t="shared" si="3"/>
        <v>1840</v>
      </c>
      <c r="Z17" s="8">
        <f t="shared" si="3"/>
        <v>2529</v>
      </c>
      <c r="AA17" s="8">
        <f t="shared" si="3"/>
        <v>3136</v>
      </c>
      <c r="AB17" s="8">
        <f t="shared" si="3"/>
        <v>1677</v>
      </c>
      <c r="AD17" s="1">
        <f t="shared" si="4"/>
        <v>9519.6</v>
      </c>
    </row>
    <row r="18" spans="1:30" x14ac:dyDescent="0.25">
      <c r="A18" t="s">
        <v>18</v>
      </c>
      <c r="B18" t="s">
        <v>35</v>
      </c>
      <c r="C18" s="1">
        <v>14.2</v>
      </c>
      <c r="D18" s="9">
        <v>40</v>
      </c>
      <c r="E18" s="9">
        <v>48</v>
      </c>
      <c r="F18" s="9">
        <v>49</v>
      </c>
      <c r="G18" s="9">
        <v>44</v>
      </c>
      <c r="H18" s="9">
        <v>29</v>
      </c>
      <c r="I18" s="4">
        <f t="shared" si="2"/>
        <v>0</v>
      </c>
      <c r="J18" s="4">
        <f t="shared" si="2"/>
        <v>8</v>
      </c>
      <c r="K18" s="4">
        <f t="shared" si="2"/>
        <v>9</v>
      </c>
      <c r="L18" s="4">
        <f t="shared" si="2"/>
        <v>4</v>
      </c>
      <c r="M18" s="4">
        <f t="shared" si="2"/>
        <v>0</v>
      </c>
      <c r="N18" s="3">
        <f>C18*D18</f>
        <v>568</v>
      </c>
      <c r="O18" s="3">
        <f>D18*E18</f>
        <v>1920</v>
      </c>
      <c r="P18" s="3">
        <f>E18*F18</f>
        <v>2352</v>
      </c>
      <c r="Q18" s="3">
        <f>F18*G18</f>
        <v>2156</v>
      </c>
      <c r="R18" s="3">
        <f>G18*H18</f>
        <v>1276</v>
      </c>
      <c r="S18" s="6">
        <f>0.5*C13*I13</f>
        <v>0</v>
      </c>
      <c r="T18" s="6">
        <f>0.5*D13*J13</f>
        <v>140</v>
      </c>
      <c r="U18" s="6">
        <f>0.5*E13*K13</f>
        <v>94</v>
      </c>
      <c r="V18" s="6">
        <f>0.5*F13*L13</f>
        <v>858</v>
      </c>
      <c r="W18" s="6">
        <f>0.5*G13*M13</f>
        <v>0</v>
      </c>
      <c r="X18" s="8">
        <f t="shared" si="3"/>
        <v>568</v>
      </c>
      <c r="Y18" s="8">
        <f t="shared" si="3"/>
        <v>2060</v>
      </c>
      <c r="Z18" s="8">
        <f t="shared" si="3"/>
        <v>2446</v>
      </c>
      <c r="AA18" s="8">
        <f t="shared" si="3"/>
        <v>3014</v>
      </c>
      <c r="AB18" s="8">
        <f t="shared" si="3"/>
        <v>1276</v>
      </c>
      <c r="AD18" s="1">
        <f t="shared" si="4"/>
        <v>9364</v>
      </c>
    </row>
    <row r="19" spans="1:30" x14ac:dyDescent="0.25">
      <c r="A19" t="s">
        <v>19</v>
      </c>
      <c r="B19" t="s">
        <v>36</v>
      </c>
      <c r="C19" s="1">
        <v>45</v>
      </c>
      <c r="D19" s="9">
        <v>41</v>
      </c>
      <c r="E19" s="9">
        <v>49</v>
      </c>
      <c r="F19" s="9">
        <v>42</v>
      </c>
      <c r="G19" s="9">
        <v>42</v>
      </c>
      <c r="H19" s="9">
        <v>55</v>
      </c>
      <c r="I19" s="4">
        <f t="shared" si="2"/>
        <v>1</v>
      </c>
      <c r="J19" s="4">
        <f t="shared" si="2"/>
        <v>9</v>
      </c>
      <c r="K19" s="4">
        <f t="shared" si="2"/>
        <v>2</v>
      </c>
      <c r="L19" s="4">
        <f t="shared" si="2"/>
        <v>2</v>
      </c>
      <c r="M19" s="4">
        <f t="shared" si="2"/>
        <v>15</v>
      </c>
      <c r="N19" s="3">
        <f>C19*D19</f>
        <v>1845</v>
      </c>
      <c r="O19" s="3">
        <f>D19*E19</f>
        <v>2009</v>
      </c>
      <c r="P19" s="3">
        <f>E19*F19</f>
        <v>2058</v>
      </c>
      <c r="Q19" s="3">
        <f>F19*G19</f>
        <v>1764</v>
      </c>
      <c r="R19" s="3">
        <f>G19*H19</f>
        <v>2310</v>
      </c>
      <c r="S19" s="6">
        <f>0.5*C14*I14</f>
        <v>0</v>
      </c>
      <c r="T19" s="6">
        <f>0.5*D14*J14</f>
        <v>0</v>
      </c>
      <c r="U19" s="6">
        <f>0.5*E14*K14</f>
        <v>510</v>
      </c>
      <c r="V19" s="6">
        <f>0.5*F14*L14</f>
        <v>35</v>
      </c>
      <c r="W19" s="6">
        <f>0.5*G14*M14</f>
        <v>0</v>
      </c>
      <c r="X19" s="8">
        <f t="shared" si="3"/>
        <v>1845</v>
      </c>
      <c r="Y19" s="8">
        <f t="shared" si="3"/>
        <v>2009</v>
      </c>
      <c r="Z19" s="8">
        <f t="shared" si="3"/>
        <v>2568</v>
      </c>
      <c r="AA19" s="8">
        <f t="shared" si="3"/>
        <v>1799</v>
      </c>
      <c r="AB19" s="8">
        <f t="shared" si="3"/>
        <v>2310</v>
      </c>
      <c r="AD19" s="1">
        <f t="shared" si="4"/>
        <v>10531</v>
      </c>
    </row>
    <row r="20" spans="1:30" x14ac:dyDescent="0.25">
      <c r="A20" t="s">
        <v>20</v>
      </c>
      <c r="B20" t="s">
        <v>37</v>
      </c>
      <c r="C20" s="1">
        <v>30.3</v>
      </c>
      <c r="D20" s="9">
        <v>39</v>
      </c>
      <c r="E20" s="9">
        <v>50</v>
      </c>
      <c r="F20" s="9">
        <v>41</v>
      </c>
      <c r="G20" s="9">
        <v>40</v>
      </c>
      <c r="H20" s="9">
        <v>60</v>
      </c>
      <c r="I20" s="4">
        <f t="shared" si="2"/>
        <v>0</v>
      </c>
      <c r="J20" s="4">
        <f t="shared" si="2"/>
        <v>10</v>
      </c>
      <c r="K20" s="4">
        <f t="shared" si="2"/>
        <v>1</v>
      </c>
      <c r="L20" s="4">
        <f t="shared" si="2"/>
        <v>0</v>
      </c>
      <c r="M20" s="4">
        <f t="shared" si="2"/>
        <v>20</v>
      </c>
      <c r="N20" s="3">
        <f>C20*D20</f>
        <v>1181.7</v>
      </c>
      <c r="O20" s="3">
        <f>D20*E20</f>
        <v>1950</v>
      </c>
      <c r="P20" s="3">
        <f>E20*F20</f>
        <v>2050</v>
      </c>
      <c r="Q20" s="3">
        <f>F20*G20</f>
        <v>1640</v>
      </c>
      <c r="R20" s="3">
        <f>G20*H20</f>
        <v>2400</v>
      </c>
      <c r="S20" s="6">
        <f>0.5*C20*I20</f>
        <v>0</v>
      </c>
      <c r="T20" s="6">
        <f>0.5*D20*J20</f>
        <v>195</v>
      </c>
      <c r="U20" s="6">
        <f>0.5*E20*K20</f>
        <v>25</v>
      </c>
      <c r="V20" s="6">
        <f>0.5*F20*L20</f>
        <v>0</v>
      </c>
      <c r="W20" s="6">
        <f>0.5*G20*M20</f>
        <v>400</v>
      </c>
      <c r="X20" s="8">
        <f>N20+S20</f>
        <v>1181.7</v>
      </c>
      <c r="Y20" s="8">
        <f>O20+T20</f>
        <v>2145</v>
      </c>
      <c r="Z20" s="8">
        <f>P20+U20</f>
        <v>2075</v>
      </c>
      <c r="AA20" s="8">
        <f>Q20+V20</f>
        <v>1640</v>
      </c>
      <c r="AB20" s="8">
        <f>R20+W20</f>
        <v>2800</v>
      </c>
      <c r="AD20" s="1">
        <f t="shared" si="4"/>
        <v>9841.7000000000007</v>
      </c>
    </row>
    <row r="22" spans="1:30" x14ac:dyDescent="0.25">
      <c r="A22" t="s">
        <v>38</v>
      </c>
      <c r="C22" s="1">
        <f>MAX(C4:C20)</f>
        <v>45</v>
      </c>
      <c r="D22" s="1">
        <f t="shared" ref="D22:AB22" si="5">MAX(D4:D20)</f>
        <v>55</v>
      </c>
      <c r="E22" s="1">
        <f t="shared" si="5"/>
        <v>60</v>
      </c>
      <c r="F22" s="1">
        <f t="shared" si="5"/>
        <v>79</v>
      </c>
      <c r="G22" s="1">
        <f t="shared" si="5"/>
        <v>79</v>
      </c>
      <c r="H22" s="1">
        <f t="shared" si="5"/>
        <v>80</v>
      </c>
      <c r="I22" s="1">
        <f t="shared" si="5"/>
        <v>15</v>
      </c>
      <c r="J22" s="1">
        <f t="shared" si="5"/>
        <v>20</v>
      </c>
      <c r="K22" s="1">
        <f t="shared" si="5"/>
        <v>39</v>
      </c>
      <c r="L22" s="1">
        <f t="shared" si="5"/>
        <v>39</v>
      </c>
      <c r="M22" s="1">
        <f t="shared" si="5"/>
        <v>40</v>
      </c>
      <c r="N22" s="1">
        <f t="shared" si="5"/>
        <v>1845</v>
      </c>
      <c r="O22" s="1">
        <f t="shared" si="5"/>
        <v>2200</v>
      </c>
      <c r="P22" s="1">
        <f t="shared" si="5"/>
        <v>3002</v>
      </c>
      <c r="Q22" s="1">
        <f t="shared" si="5"/>
        <v>4503</v>
      </c>
      <c r="R22" s="1">
        <f t="shared" si="5"/>
        <v>3840</v>
      </c>
      <c r="S22" s="1">
        <f t="shared" si="5"/>
        <v>107.25</v>
      </c>
      <c r="T22" s="1">
        <f t="shared" si="5"/>
        <v>330</v>
      </c>
      <c r="U22" s="1">
        <f t="shared" si="5"/>
        <v>741</v>
      </c>
      <c r="V22" s="1">
        <f t="shared" si="5"/>
        <v>858</v>
      </c>
      <c r="W22" s="1">
        <f t="shared" si="5"/>
        <v>400</v>
      </c>
      <c r="X22" s="1">
        <f t="shared" si="5"/>
        <v>1845</v>
      </c>
      <c r="Y22" s="1">
        <f t="shared" si="5"/>
        <v>2200</v>
      </c>
      <c r="Z22" s="1">
        <f t="shared" si="5"/>
        <v>3743</v>
      </c>
      <c r="AA22" s="1">
        <f t="shared" si="5"/>
        <v>5174.5</v>
      </c>
      <c r="AB22" s="1">
        <f t="shared" si="5"/>
        <v>3930</v>
      </c>
      <c r="AD22" s="1">
        <f t="shared" ref="AD22" si="6">MAX(AD4:AD20)</f>
        <v>13186.9</v>
      </c>
    </row>
    <row r="23" spans="1:30" x14ac:dyDescent="0.25">
      <c r="A23" t="s">
        <v>39</v>
      </c>
      <c r="C23" s="1">
        <f>MIN(C4:C20)</f>
        <v>6.9</v>
      </c>
      <c r="D23" s="1">
        <f t="shared" ref="D23:AB23" si="7">MIN(D4:D20)</f>
        <v>29</v>
      </c>
      <c r="E23" s="1">
        <f t="shared" si="7"/>
        <v>10</v>
      </c>
      <c r="F23" s="1">
        <f t="shared" si="7"/>
        <v>20</v>
      </c>
      <c r="G23" s="1">
        <f t="shared" si="7"/>
        <v>34</v>
      </c>
      <c r="H23" s="1">
        <f t="shared" si="7"/>
        <v>4</v>
      </c>
      <c r="I23" s="1">
        <f t="shared" si="7"/>
        <v>0</v>
      </c>
      <c r="J23" s="1">
        <f t="shared" si="7"/>
        <v>0</v>
      </c>
      <c r="K23" s="1">
        <f t="shared" si="7"/>
        <v>0</v>
      </c>
      <c r="L23" s="1">
        <f t="shared" si="7"/>
        <v>0</v>
      </c>
      <c r="M23" s="1">
        <f t="shared" si="7"/>
        <v>0</v>
      </c>
      <c r="N23" s="1">
        <f t="shared" si="7"/>
        <v>303.60000000000002</v>
      </c>
      <c r="O23" s="1">
        <f t="shared" si="7"/>
        <v>400</v>
      </c>
      <c r="P23" s="1">
        <f t="shared" si="7"/>
        <v>490</v>
      </c>
      <c r="Q23" s="1">
        <f t="shared" si="7"/>
        <v>960</v>
      </c>
      <c r="R23" s="1">
        <f t="shared" si="7"/>
        <v>316</v>
      </c>
      <c r="S23" s="1">
        <f t="shared" si="7"/>
        <v>0</v>
      </c>
      <c r="T23" s="1">
        <f t="shared" si="7"/>
        <v>0</v>
      </c>
      <c r="U23" s="1">
        <f t="shared" si="7"/>
        <v>0</v>
      </c>
      <c r="V23" s="1">
        <f t="shared" si="7"/>
        <v>0</v>
      </c>
      <c r="W23" s="1">
        <f t="shared" si="7"/>
        <v>0</v>
      </c>
      <c r="X23" s="1">
        <f t="shared" si="7"/>
        <v>317.40000000000003</v>
      </c>
      <c r="Y23" s="1">
        <f t="shared" si="7"/>
        <v>497.5</v>
      </c>
      <c r="Z23" s="1">
        <f t="shared" si="7"/>
        <v>602.5</v>
      </c>
      <c r="AA23" s="1">
        <f t="shared" si="7"/>
        <v>1065</v>
      </c>
      <c r="AB23" s="1">
        <f t="shared" si="7"/>
        <v>316</v>
      </c>
      <c r="AD23" s="1">
        <f t="shared" ref="AD23" si="8">MIN(AD4:AD20)</f>
        <v>6076.55</v>
      </c>
    </row>
    <row r="24" spans="1:30" x14ac:dyDescent="0.25">
      <c r="A24" t="s">
        <v>40</v>
      </c>
      <c r="C24" s="1">
        <f>AVERAGE(C4:C20)</f>
        <v>16.542352941176468</v>
      </c>
      <c r="D24" s="1">
        <f t="shared" ref="D24:AB24" si="9">AVERAGE(D4:D20)</f>
        <v>40</v>
      </c>
      <c r="E24" s="1">
        <f t="shared" si="9"/>
        <v>41.058823529411768</v>
      </c>
      <c r="F24" s="1">
        <f t="shared" si="9"/>
        <v>45.647058823529413</v>
      </c>
      <c r="G24" s="1">
        <f t="shared" si="9"/>
        <v>46.058823529411768</v>
      </c>
      <c r="H24" s="1">
        <f t="shared" si="9"/>
        <v>39.882352941176471</v>
      </c>
      <c r="I24" s="1">
        <f t="shared" si="9"/>
        <v>1.4705882352941178</v>
      </c>
      <c r="J24" s="1">
        <f t="shared" si="9"/>
        <v>4.3529411764705879</v>
      </c>
      <c r="K24" s="1">
        <f t="shared" si="9"/>
        <v>7.2941176470588234</v>
      </c>
      <c r="L24" s="1">
        <f t="shared" si="9"/>
        <v>6.8235294117647056</v>
      </c>
      <c r="M24" s="1">
        <f t="shared" si="9"/>
        <v>5.882352941176471</v>
      </c>
      <c r="N24" s="1">
        <f t="shared" si="9"/>
        <v>655.60823529411766</v>
      </c>
      <c r="O24" s="1">
        <f t="shared" si="9"/>
        <v>1645.2352941176471</v>
      </c>
      <c r="P24" s="1">
        <f t="shared" si="9"/>
        <v>1846</v>
      </c>
      <c r="Q24" s="1">
        <f t="shared" si="9"/>
        <v>2127.6470588235293</v>
      </c>
      <c r="R24" s="1">
        <f t="shared" si="9"/>
        <v>1771.7647058823529</v>
      </c>
      <c r="S24" s="1">
        <f t="shared" si="9"/>
        <v>10.408823529411764</v>
      </c>
      <c r="T24" s="1">
        <f t="shared" si="9"/>
        <v>60.294117647058826</v>
      </c>
      <c r="U24" s="1">
        <f t="shared" si="9"/>
        <v>157.1764705882353</v>
      </c>
      <c r="V24" s="1">
        <f t="shared" si="9"/>
        <v>185.35294117647058</v>
      </c>
      <c r="W24" s="1">
        <f t="shared" si="9"/>
        <v>43.705882352941174</v>
      </c>
      <c r="X24" s="1">
        <f t="shared" si="9"/>
        <v>666.01705882352951</v>
      </c>
      <c r="Y24" s="1">
        <f t="shared" si="9"/>
        <v>1705.5294117647059</v>
      </c>
      <c r="Z24" s="1">
        <f t="shared" si="9"/>
        <v>2003.1764705882354</v>
      </c>
      <c r="AA24" s="1">
        <f t="shared" si="9"/>
        <v>2313</v>
      </c>
      <c r="AB24" s="1">
        <f t="shared" si="9"/>
        <v>1815.4705882352941</v>
      </c>
      <c r="AD24" s="1">
        <f t="shared" ref="AD24" si="10">AVERAGE(AD4:AD20)</f>
        <v>8503.1935294117666</v>
      </c>
    </row>
    <row r="25" spans="1:30" x14ac:dyDescent="0.25">
      <c r="A25" t="s">
        <v>41</v>
      </c>
      <c r="C25" s="1">
        <f>SUM(C4:C20)</f>
        <v>281.21999999999997</v>
      </c>
      <c r="D25" s="1">
        <f t="shared" ref="D25:AB25" si="11">SUM(D4:D20)</f>
        <v>680</v>
      </c>
      <c r="E25" s="1">
        <f t="shared" si="11"/>
        <v>698</v>
      </c>
      <c r="F25" s="1">
        <f t="shared" si="11"/>
        <v>776</v>
      </c>
      <c r="G25" s="1">
        <f t="shared" si="11"/>
        <v>783</v>
      </c>
      <c r="H25" s="1">
        <f t="shared" si="11"/>
        <v>678</v>
      </c>
      <c r="I25" s="1">
        <f t="shared" si="11"/>
        <v>25</v>
      </c>
      <c r="J25" s="1">
        <f t="shared" si="11"/>
        <v>74</v>
      </c>
      <c r="K25" s="1">
        <f t="shared" si="11"/>
        <v>124</v>
      </c>
      <c r="L25" s="1">
        <f t="shared" si="11"/>
        <v>116</v>
      </c>
      <c r="M25" s="1">
        <f t="shared" si="11"/>
        <v>100</v>
      </c>
      <c r="N25" s="1">
        <f t="shared" si="11"/>
        <v>11145.34</v>
      </c>
      <c r="O25" s="1">
        <f t="shared" si="11"/>
        <v>27969</v>
      </c>
      <c r="P25" s="1">
        <f t="shared" si="11"/>
        <v>31382</v>
      </c>
      <c r="Q25" s="1">
        <f t="shared" si="11"/>
        <v>36170</v>
      </c>
      <c r="R25" s="1">
        <f t="shared" si="11"/>
        <v>30120</v>
      </c>
      <c r="S25" s="1">
        <f t="shared" si="11"/>
        <v>176.95</v>
      </c>
      <c r="T25" s="1">
        <f t="shared" si="11"/>
        <v>1025</v>
      </c>
      <c r="U25" s="1">
        <f t="shared" si="11"/>
        <v>2672</v>
      </c>
      <c r="V25" s="1">
        <f t="shared" si="11"/>
        <v>3151</v>
      </c>
      <c r="W25" s="1">
        <f t="shared" si="11"/>
        <v>743</v>
      </c>
      <c r="X25" s="1">
        <f t="shared" si="11"/>
        <v>11322.29</v>
      </c>
      <c r="Y25" s="1">
        <f t="shared" si="11"/>
        <v>28994</v>
      </c>
      <c r="Z25" s="1">
        <f t="shared" si="11"/>
        <v>34054</v>
      </c>
      <c r="AA25" s="1">
        <f t="shared" si="11"/>
        <v>39321</v>
      </c>
      <c r="AB25" s="1">
        <f t="shared" si="11"/>
        <v>30863</v>
      </c>
      <c r="AD25" s="1">
        <f t="shared" ref="AD25" si="12">SUM(AD4:AD20)</f>
        <v>144554.29000000004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2024-04-08T17:52:09Z</dcterms:created>
  <dcterms:modified xsi:type="dcterms:W3CDTF">2024-04-09T18:12:46Z</dcterms:modified>
</cp:coreProperties>
</file>