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groth\Box Sync\MyDocs\Teaching\ENRE602\Module4_FMEA class\"/>
    </mc:Choice>
  </mc:AlternateContent>
  <bookViews>
    <workbookView xWindow="0" yWindow="0" windowWidth="28800" windowHeight="12000"/>
  </bookViews>
  <sheets>
    <sheet name="FMEA 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R9" i="1" s="1"/>
  <c r="S9" i="1" s="1"/>
  <c r="N9" i="1"/>
  <c r="T8" i="1" l="1"/>
</calcChain>
</file>

<file path=xl/sharedStrings.xml><?xml version="1.0" encoding="utf-8"?>
<sst xmlns="http://schemas.openxmlformats.org/spreadsheetml/2006/main" count="35" uniqueCount="34">
  <si>
    <t>Product Design Hardware Functional Failure Mode and Effects Analysis</t>
  </si>
  <si>
    <t>System:</t>
  </si>
  <si>
    <t>LNG Tender Supplying Fuel to a Locomotive diesel/LNG Internal Combustion Enginee</t>
  </si>
  <si>
    <t>Operating Mode:</t>
  </si>
  <si>
    <t>Operation</t>
  </si>
  <si>
    <t xml:space="preserve">Date: </t>
  </si>
  <si>
    <t>Analysts:</t>
  </si>
  <si>
    <t>Version:</t>
  </si>
  <si>
    <t>Draft</t>
  </si>
  <si>
    <t>Affiliation:</t>
  </si>
  <si>
    <t>Failure Effects</t>
  </si>
  <si>
    <t>Failure Mode ID</t>
  </si>
  <si>
    <t>Unit Level</t>
  </si>
  <si>
    <t>Assembly  Level</t>
  </si>
  <si>
    <t>Item/ Functional Identification</t>
  </si>
  <si>
    <t>Function</t>
  </si>
  <si>
    <t>Failure Modes and Causes</t>
  </si>
  <si>
    <t>Failure Mode Model</t>
  </si>
  <si>
    <t>Local Effects</t>
  </si>
  <si>
    <t>Next Higher Level</t>
  </si>
  <si>
    <t>End Effects</t>
  </si>
  <si>
    <t>Failure Detection Method</t>
  </si>
  <si>
    <t>Severity Class</t>
  </si>
  <si>
    <r>
      <t xml:space="preserve">Item Failure Rate
</t>
    </r>
    <r>
      <rPr>
        <b/>
        <sz val="10"/>
        <color theme="1"/>
        <rFont val="Calibri"/>
        <family val="2"/>
      </rPr>
      <t>λp</t>
    </r>
  </si>
  <si>
    <r>
      <t xml:space="preserve">Failure Mode Distribution Ratio
</t>
    </r>
    <r>
      <rPr>
        <b/>
        <sz val="10"/>
        <color theme="1"/>
        <rFont val="Calibri"/>
        <family val="2"/>
      </rPr>
      <t>α</t>
    </r>
  </si>
  <si>
    <r>
      <t xml:space="preserve">Failure Mode Rate
</t>
    </r>
    <r>
      <rPr>
        <b/>
        <sz val="10"/>
        <color theme="1"/>
        <rFont val="Calibri"/>
        <family val="2"/>
      </rPr>
      <t>λ</t>
    </r>
  </si>
  <si>
    <t>Probability Class</t>
  </si>
  <si>
    <t>Risk Matrix Level</t>
  </si>
  <si>
    <t>Cryogenic storage tank</t>
  </si>
  <si>
    <t>Stores LNG</t>
  </si>
  <si>
    <t>Overpressure of tank and failure of relief valve to open</t>
  </si>
  <si>
    <t xml:space="preserve">Failure to Operate </t>
  </si>
  <si>
    <t>Rupture of tank</t>
  </si>
  <si>
    <t>Release of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</si>
</sst>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right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/>
    <xf numFmtId="2" fontId="2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"/>
  <sheetViews>
    <sheetView tabSelected="1" workbookViewId="0">
      <selection activeCell="F21" sqref="F21"/>
    </sheetView>
  </sheetViews>
  <sheetFormatPr defaultRowHeight="15" x14ac:dyDescent="0.25"/>
  <cols>
    <col min="1" max="1" width="3.28515625" customWidth="1"/>
    <col min="2" max="2" width="6.140625" customWidth="1"/>
    <col min="5" max="5" width="11.7109375" customWidth="1"/>
    <col min="7" max="7" width="16.85546875" customWidth="1"/>
    <col min="8" max="8" width="12" customWidth="1"/>
    <col min="11" max="11" width="12" customWidth="1"/>
  </cols>
  <sheetData>
    <row r="1" spans="2:20" ht="18.75" x14ac:dyDescent="0.3">
      <c r="B1" s="14" t="s">
        <v>0</v>
      </c>
      <c r="C1" s="14"/>
      <c r="D1" s="2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8"/>
      <c r="T1" s="14"/>
    </row>
    <row r="2" spans="2:20" ht="18.75" x14ac:dyDescent="0.3">
      <c r="B2" s="8"/>
      <c r="C2" s="8"/>
      <c r="D2" s="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2:20" ht="30" x14ac:dyDescent="0.25">
      <c r="B3" s="25" t="s">
        <v>1</v>
      </c>
      <c r="C3" s="25"/>
      <c r="D3" s="19" t="s">
        <v>2</v>
      </c>
      <c r="E3" s="2"/>
      <c r="F3" s="2"/>
      <c r="G3" s="2"/>
      <c r="H3" s="2"/>
      <c r="I3" s="3"/>
      <c r="J3" s="3"/>
      <c r="K3" s="5" t="s">
        <v>3</v>
      </c>
      <c r="L3" s="2"/>
      <c r="M3" s="2"/>
      <c r="N3" s="19" t="s">
        <v>4</v>
      </c>
      <c r="O3" s="7"/>
      <c r="P3" s="7"/>
      <c r="Q3" s="7"/>
      <c r="R3" s="11"/>
      <c r="S3" s="3"/>
      <c r="T3" s="2"/>
    </row>
    <row r="4" spans="2:20" x14ac:dyDescent="0.25">
      <c r="B4" s="26" t="s">
        <v>5</v>
      </c>
      <c r="C4" s="26"/>
      <c r="D4" s="18"/>
      <c r="E4" s="2"/>
      <c r="F4" s="2"/>
      <c r="G4" s="2"/>
      <c r="H4" s="2"/>
      <c r="I4" s="3"/>
      <c r="J4" s="3"/>
      <c r="K4" s="9" t="s">
        <v>6</v>
      </c>
      <c r="L4" s="2"/>
      <c r="M4" s="2"/>
      <c r="N4" s="19"/>
      <c r="O4" s="7"/>
      <c r="P4" s="7"/>
      <c r="Q4" s="7"/>
      <c r="R4" s="3"/>
      <c r="S4" s="3"/>
      <c r="T4" s="2"/>
    </row>
    <row r="5" spans="2:20" ht="30" x14ac:dyDescent="0.25">
      <c r="B5" s="26" t="s">
        <v>7</v>
      </c>
      <c r="C5" s="26"/>
      <c r="D5" s="17" t="s">
        <v>8</v>
      </c>
      <c r="E5" s="1"/>
      <c r="F5" s="1"/>
      <c r="G5" s="1"/>
      <c r="H5" s="1"/>
      <c r="I5" s="1"/>
      <c r="J5" s="1"/>
      <c r="K5" s="9" t="s">
        <v>9</v>
      </c>
      <c r="L5" s="1"/>
      <c r="M5" s="1"/>
      <c r="N5" s="19"/>
      <c r="O5" s="7"/>
      <c r="P5" s="7"/>
      <c r="Q5" s="7"/>
      <c r="R5" s="1"/>
      <c r="S5" s="1"/>
      <c r="T5" s="1"/>
    </row>
    <row r="6" spans="2:20" x14ac:dyDescent="0.25">
      <c r="B6" s="10"/>
      <c r="C6" s="6"/>
      <c r="D6" s="3"/>
      <c r="E6" s="2"/>
      <c r="F6" s="2"/>
      <c r="G6" s="2"/>
      <c r="H6" s="4"/>
      <c r="I6" s="3">
        <v>8</v>
      </c>
      <c r="J6" s="3">
        <v>9</v>
      </c>
      <c r="K6" s="3">
        <v>10</v>
      </c>
      <c r="L6" s="2"/>
      <c r="M6" s="3"/>
      <c r="N6" s="3"/>
      <c r="O6" s="3"/>
      <c r="P6" s="3"/>
      <c r="Q6" s="3"/>
      <c r="R6" s="3"/>
      <c r="S6" s="3"/>
      <c r="T6" s="2"/>
    </row>
    <row r="7" spans="2:20" x14ac:dyDescent="0.25">
      <c r="B7" s="3">
        <v>1</v>
      </c>
      <c r="C7" s="3">
        <v>2</v>
      </c>
      <c r="D7" s="3">
        <v>3</v>
      </c>
      <c r="E7" s="12">
        <v>4</v>
      </c>
      <c r="F7" s="12">
        <v>5</v>
      </c>
      <c r="G7" s="3">
        <v>6</v>
      </c>
      <c r="H7" s="12">
        <v>7</v>
      </c>
      <c r="I7" s="24" t="s">
        <v>10</v>
      </c>
      <c r="J7" s="24"/>
      <c r="K7" s="24"/>
      <c r="L7" s="3"/>
      <c r="M7" s="3">
        <v>11</v>
      </c>
      <c r="N7" s="3">
        <v>11</v>
      </c>
      <c r="O7" s="3">
        <v>12</v>
      </c>
      <c r="P7" s="3">
        <v>13</v>
      </c>
      <c r="Q7" s="3">
        <v>14</v>
      </c>
      <c r="R7" s="3">
        <v>15</v>
      </c>
      <c r="S7" s="3">
        <v>16</v>
      </c>
      <c r="T7" s="3"/>
    </row>
    <row r="8" spans="2:20" ht="64.5" x14ac:dyDescent="0.25">
      <c r="B8" s="15" t="s">
        <v>11</v>
      </c>
      <c r="C8" s="13" t="s">
        <v>12</v>
      </c>
      <c r="D8" s="13" t="s">
        <v>13</v>
      </c>
      <c r="E8" s="13" t="s">
        <v>14</v>
      </c>
      <c r="F8" s="13" t="s">
        <v>15</v>
      </c>
      <c r="G8" s="13" t="s">
        <v>16</v>
      </c>
      <c r="H8" s="16" t="s">
        <v>17</v>
      </c>
      <c r="I8" s="13" t="s">
        <v>18</v>
      </c>
      <c r="J8" s="13" t="s">
        <v>19</v>
      </c>
      <c r="K8" s="13" t="s">
        <v>20</v>
      </c>
      <c r="L8" s="13" t="s">
        <v>21</v>
      </c>
      <c r="M8" s="13" t="s">
        <v>22</v>
      </c>
      <c r="N8" s="13" t="s">
        <v>22</v>
      </c>
      <c r="O8" s="13" t="s">
        <v>23</v>
      </c>
      <c r="P8" s="13" t="s">
        <v>24</v>
      </c>
      <c r="Q8" s="13" t="s">
        <v>25</v>
      </c>
      <c r="R8" s="13" t="s">
        <v>26</v>
      </c>
      <c r="S8" s="13" t="s">
        <v>27</v>
      </c>
      <c r="T8" s="13" t="e">
        <f>D1:T8Notes</f>
        <v>#NAME?</v>
      </c>
    </row>
    <row r="9" spans="2:20" ht="60" x14ac:dyDescent="0.25">
      <c r="B9" s="20">
        <v>21.01</v>
      </c>
      <c r="C9" s="21">
        <v>20</v>
      </c>
      <c r="D9" s="21">
        <v>21</v>
      </c>
      <c r="E9" s="22" t="s">
        <v>28</v>
      </c>
      <c r="F9" s="22" t="s">
        <v>29</v>
      </c>
      <c r="G9" s="22" t="s">
        <v>30</v>
      </c>
      <c r="H9" s="23" t="s">
        <v>31</v>
      </c>
      <c r="I9" s="21" t="s">
        <v>32</v>
      </c>
      <c r="J9" s="21"/>
      <c r="K9" s="21" t="s">
        <v>33</v>
      </c>
      <c r="L9" s="22"/>
      <c r="M9" s="21">
        <v>3</v>
      </c>
      <c r="N9" s="21" t="str">
        <f>IF(M9=3,"Critical", IF(M9=2,"Moderate", "Minor"))</f>
        <v>Critical</v>
      </c>
      <c r="O9" s="21">
        <v>11.43</v>
      </c>
      <c r="P9" s="21">
        <v>0.46899999999999997</v>
      </c>
      <c r="Q9" s="20">
        <f t="shared" ref="Q9" si="0">O9*P9</f>
        <v>5.3606699999999998</v>
      </c>
      <c r="R9" s="21" t="str">
        <f>IF(Q9&lt;1,"Low", IF(Q9&gt;10, "High", "Medium"))</f>
        <v>Medium</v>
      </c>
      <c r="S9" s="21" t="str">
        <f t="shared" ref="S9" si="1">IF(AND(M9=3, OR(R9="High", R9="Medium")), "H",IF(AND(M9=2,R9="High"), "H",IF(AND(M9=1,R9="High"), "M", IF(AND(M9=2,R9="Medium"), "M", IF(AND(M9=3,R9="Low"),"M","L")))))</f>
        <v>H</v>
      </c>
      <c r="T9" s="22"/>
    </row>
  </sheetData>
  <mergeCells count="4">
    <mergeCell ref="I7:K7"/>
    <mergeCell ref="B3:C3"/>
    <mergeCell ref="B4:C4"/>
    <mergeCell ref="B5:C5"/>
  </mergeCells>
  <conditionalFormatting sqref="S9">
    <cfRule type="cellIs" dxfId="2" priority="1" operator="equal">
      <formula>"L"</formula>
    </cfRule>
    <cfRule type="cellIs" dxfId="1" priority="2" operator="equal">
      <formula>"M"</formula>
    </cfRule>
    <cfRule type="cellIs" dxfId="0" priority="3" operator="equal">
      <formula>"H"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FMEA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Groth</dc:creator>
  <cp:lastModifiedBy>Katrina Groth</cp:lastModifiedBy>
  <dcterms:created xsi:type="dcterms:W3CDTF">2017-10-06T14:57:41Z</dcterms:created>
  <dcterms:modified xsi:type="dcterms:W3CDTF">2019-04-22T16:55:55Z</dcterms:modified>
</cp:coreProperties>
</file>