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weekly" sheetId="1" r:id="rId1"/>
    <sheet name="draf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<sst xmlns="http://schemas.openxmlformats.org/spreadsheetml/2006/main" count="34" uniqueCount="29">
  <si>
    <t>index</t>
  </si>
  <si>
    <t>borrow</t>
  </si>
  <si>
    <t>book4</t>
  </si>
  <si>
    <t>borrower</t>
  </si>
  <si>
    <t>st_borrow</t>
  </si>
  <si>
    <t>rel</t>
  </si>
  <si>
    <t>startTime</t>
  </si>
  <si>
    <t>ww1</t>
  </si>
  <si>
    <t>ww2</t>
  </si>
  <si>
    <t>ww3</t>
  </si>
  <si>
    <t>ww4</t>
  </si>
  <si>
    <t>ww5</t>
  </si>
  <si>
    <t>ww6</t>
  </si>
  <si>
    <t>ww7</t>
  </si>
  <si>
    <t>ww8</t>
  </si>
  <si>
    <t>ww9</t>
  </si>
  <si>
    <t>ww10</t>
  </si>
  <si>
    <t>ww11</t>
  </si>
  <si>
    <t>ww12</t>
  </si>
  <si>
    <t>ww13</t>
  </si>
  <si>
    <t>ww14</t>
  </si>
  <si>
    <t>ww15</t>
  </si>
  <si>
    <t>ww16</t>
  </si>
  <si>
    <t>ww17</t>
  </si>
  <si>
    <t>ww18</t>
  </si>
  <si>
    <t>ww19</t>
  </si>
  <si>
    <t>ww20</t>
  </si>
  <si>
    <t>avg</t>
  </si>
  <si>
    <t>tensor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</si>
</sst>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zoomScale="145" zoomScaleNormal="145" workbookViewId="0">
      <selection activeCell="B21" sqref="B21"/>
    </sheetView>
  </sheetViews>
  <sheetFormatPr defaultColWidth="9" defaultRowHeight="13.8" outlineLevelCol="3"/>
  <cols>
    <col min="6" max="6" width="10.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s="1">
        <v>100</v>
      </c>
      <c r="C2" s="1">
        <v>8</v>
      </c>
      <c r="D2" s="1">
        <v>27</v>
      </c>
    </row>
    <row r="3" spans="1:4">
      <c r="A3">
        <v>2</v>
      </c>
      <c r="B3" s="1">
        <v>135</v>
      </c>
      <c r="C3" s="1">
        <v>31</v>
      </c>
      <c r="D3" s="1">
        <v>35</v>
      </c>
    </row>
    <row r="4" spans="1:4">
      <c r="A4">
        <v>3</v>
      </c>
      <c r="B4" s="1">
        <v>73</v>
      </c>
      <c r="C4" s="1">
        <v>17</v>
      </c>
      <c r="D4" s="1">
        <v>26</v>
      </c>
    </row>
    <row r="5" spans="1:4">
      <c r="A5">
        <v>4</v>
      </c>
      <c r="B5" s="1">
        <v>72</v>
      </c>
      <c r="C5" s="1">
        <v>5</v>
      </c>
      <c r="D5" s="1">
        <v>25</v>
      </c>
    </row>
    <row r="6" spans="1:4">
      <c r="A6">
        <v>5</v>
      </c>
      <c r="B6" s="1">
        <v>34</v>
      </c>
      <c r="C6" s="1">
        <v>8</v>
      </c>
      <c r="D6" s="1">
        <v>16</v>
      </c>
    </row>
    <row r="7" spans="1:4">
      <c r="A7">
        <v>6</v>
      </c>
      <c r="B7" s="1">
        <v>78</v>
      </c>
      <c r="C7" s="1">
        <v>9</v>
      </c>
      <c r="D7" s="1">
        <v>27</v>
      </c>
    </row>
    <row r="8" spans="1:4">
      <c r="A8">
        <v>7</v>
      </c>
      <c r="B8" s="1">
        <v>71</v>
      </c>
      <c r="C8" s="1">
        <v>3</v>
      </c>
      <c r="D8" s="1">
        <v>22</v>
      </c>
    </row>
    <row r="9" spans="1:4">
      <c r="A9">
        <v>8</v>
      </c>
      <c r="B9" s="1">
        <v>38</v>
      </c>
      <c r="C9" s="1">
        <v>1</v>
      </c>
      <c r="D9" s="1">
        <v>23</v>
      </c>
    </row>
    <row r="10" spans="1:4">
      <c r="A10">
        <v>9</v>
      </c>
      <c r="B10" s="1">
        <v>54</v>
      </c>
      <c r="C10" s="1">
        <v>7</v>
      </c>
      <c r="D10" s="1">
        <v>19</v>
      </c>
    </row>
    <row r="11" spans="1:4">
      <c r="A11">
        <v>10</v>
      </c>
      <c r="B11" s="1">
        <v>37</v>
      </c>
      <c r="C11" s="1">
        <v>5</v>
      </c>
      <c r="D11" s="1">
        <v>17</v>
      </c>
    </row>
    <row r="12" spans="1:4">
      <c r="A12">
        <v>11</v>
      </c>
      <c r="B12" s="1">
        <v>48</v>
      </c>
      <c r="C12" s="1">
        <v>6</v>
      </c>
      <c r="D12" s="1">
        <v>21</v>
      </c>
    </row>
    <row r="13" spans="1:4">
      <c r="A13">
        <v>12</v>
      </c>
      <c r="B13" s="1">
        <v>54</v>
      </c>
      <c r="C13" s="1">
        <v>7</v>
      </c>
      <c r="D13" s="1">
        <v>28</v>
      </c>
    </row>
    <row r="14" spans="1:4">
      <c r="A14">
        <v>13</v>
      </c>
      <c r="B14" s="1">
        <v>71</v>
      </c>
      <c r="C14" s="1">
        <v>6</v>
      </c>
      <c r="D14" s="1">
        <v>28</v>
      </c>
    </row>
    <row r="15" spans="1:4">
      <c r="A15">
        <v>14</v>
      </c>
      <c r="B15" s="1">
        <v>53</v>
      </c>
      <c r="C15" s="1">
        <v>5</v>
      </c>
      <c r="D15" s="1">
        <v>20</v>
      </c>
    </row>
    <row r="16" spans="1:4">
      <c r="A16">
        <v>15</v>
      </c>
      <c r="B16" s="1">
        <v>67</v>
      </c>
      <c r="C16" s="1">
        <v>9</v>
      </c>
      <c r="D16" s="1">
        <v>27</v>
      </c>
    </row>
    <row r="17" spans="1:4">
      <c r="A17">
        <v>16</v>
      </c>
      <c r="B17" s="1">
        <v>77</v>
      </c>
      <c r="C17" s="1">
        <v>12</v>
      </c>
      <c r="D17" s="1">
        <v>24</v>
      </c>
    </row>
    <row r="18" spans="1:4">
      <c r="A18">
        <v>17</v>
      </c>
      <c r="B18" s="1">
        <v>84</v>
      </c>
      <c r="C18" s="1">
        <v>13</v>
      </c>
      <c r="D18" s="1">
        <v>24</v>
      </c>
    </row>
    <row r="19" spans="1:4">
      <c r="A19">
        <v>18</v>
      </c>
      <c r="B19" s="1">
        <v>45</v>
      </c>
      <c r="C19" s="1">
        <v>3</v>
      </c>
      <c r="D19" s="1">
        <v>14</v>
      </c>
    </row>
    <row r="20" spans="1:4">
      <c r="A20">
        <v>19</v>
      </c>
      <c r="B20" s="1">
        <v>52</v>
      </c>
      <c r="C20" s="1">
        <v>11</v>
      </c>
      <c r="D20" s="1">
        <v>17</v>
      </c>
    </row>
    <row r="21" spans="1:4">
      <c r="A21">
        <v>20</v>
      </c>
      <c r="B21" s="1">
        <v>105</v>
      </c>
      <c r="C21" s="1">
        <v>16</v>
      </c>
      <c r="D21" s="1">
        <v>23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zoomScale="160" zoomScaleNormal="160" workbookViewId="0">
      <selection activeCell="L24" sqref="L24"/>
    </sheetView>
  </sheetViews>
  <sheetFormatPr defaultColWidth="9" defaultRowHeight="13.8"/>
  <cols>
    <col min="6" max="6" width="10.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F1" t="s">
        <v>4</v>
      </c>
      <c r="J1" t="s">
        <v>5</v>
      </c>
      <c r="N1" t="s">
        <v>6</v>
      </c>
      <c r="O1">
        <v>3</v>
      </c>
    </row>
    <row r="2" spans="1:15">
      <c r="A2">
        <v>1</v>
      </c>
      <c r="B2" s="1">
        <v>100</v>
      </c>
      <c r="C2" s="1">
        <v>8</v>
      </c>
      <c r="D2" s="1">
        <v>27</v>
      </c>
      <c r="F2">
        <f>B2/SUM(B$2:B$21)</f>
        <v>0.0741839762611276</v>
      </c>
      <c r="G2">
        <f t="shared" ref="G2:H17" si="0">C2/SUM(C$2:C$21)</f>
        <v>0.043956043956044</v>
      </c>
      <c r="H2">
        <f t="shared" si="0"/>
        <v>0.0583153347732181</v>
      </c>
      <c r="J2">
        <f>F2/F$23</f>
        <v>1.48367952522255</v>
      </c>
      <c r="K2">
        <f t="shared" ref="K2:L17" si="1">G2/G$23</f>
        <v>0.879120879120879</v>
      </c>
      <c r="L2">
        <f t="shared" si="1"/>
        <v>1.16630669546436</v>
      </c>
      <c r="N2" t="s">
        <v>7</v>
      </c>
      <c r="O2">
        <v>1.48367952522255</v>
      </c>
    </row>
    <row r="3" spans="1:15">
      <c r="A3">
        <v>2</v>
      </c>
      <c r="B3" s="1">
        <v>135</v>
      </c>
      <c r="C3" s="1">
        <v>31</v>
      </c>
      <c r="D3" s="1">
        <v>35</v>
      </c>
      <c r="F3">
        <f t="shared" ref="F3:F21" si="2">B3/SUM(B$2:B$21)</f>
        <v>0.100148367952522</v>
      </c>
      <c r="G3">
        <f t="shared" si="0"/>
        <v>0.17032967032967</v>
      </c>
      <c r="H3">
        <f t="shared" si="0"/>
        <v>0.0755939524838013</v>
      </c>
      <c r="J3">
        <f t="shared" ref="J3:J23" si="3">F3/F$23</f>
        <v>2.00296735905044</v>
      </c>
      <c r="K3">
        <f t="shared" si="1"/>
        <v>3.40659340659341</v>
      </c>
      <c r="L3">
        <f t="shared" si="1"/>
        <v>1.51187904967603</v>
      </c>
      <c r="N3" t="s">
        <v>8</v>
      </c>
      <c r="O3">
        <v>2.00296735905044</v>
      </c>
    </row>
    <row r="4" spans="1:15">
      <c r="A4">
        <v>3</v>
      </c>
      <c r="B4" s="1">
        <v>73</v>
      </c>
      <c r="C4" s="1">
        <v>17</v>
      </c>
      <c r="D4" s="1">
        <v>26</v>
      </c>
      <c r="F4">
        <f t="shared" si="2"/>
        <v>0.0541543026706231</v>
      </c>
      <c r="G4">
        <f t="shared" si="0"/>
        <v>0.0934065934065934</v>
      </c>
      <c r="H4">
        <f t="shared" si="0"/>
        <v>0.0561555075593952</v>
      </c>
      <c r="J4">
        <f t="shared" si="3"/>
        <v>1.08308605341246</v>
      </c>
      <c r="K4">
        <f t="shared" si="1"/>
        <v>1.86813186813187</v>
      </c>
      <c r="L4">
        <f t="shared" si="1"/>
        <v>1.1231101511879</v>
      </c>
      <c r="N4" t="s">
        <v>9</v>
      </c>
      <c r="O4">
        <v>1.08308605341246</v>
      </c>
    </row>
    <row r="5" spans="1:15">
      <c r="A5">
        <v>4</v>
      </c>
      <c r="B5" s="1">
        <v>72</v>
      </c>
      <c r="C5" s="1">
        <v>5</v>
      </c>
      <c r="D5" s="1">
        <v>25</v>
      </c>
      <c r="F5">
        <f t="shared" si="2"/>
        <v>0.0534124629080119</v>
      </c>
      <c r="G5">
        <f t="shared" si="0"/>
        <v>0.0274725274725275</v>
      </c>
      <c r="H5">
        <f t="shared" si="0"/>
        <v>0.0539956803455724</v>
      </c>
      <c r="J5">
        <f t="shared" si="3"/>
        <v>1.06824925816024</v>
      </c>
      <c r="K5">
        <f t="shared" si="1"/>
        <v>0.549450549450549</v>
      </c>
      <c r="L5">
        <f t="shared" si="1"/>
        <v>1.07991360691145</v>
      </c>
      <c r="N5" t="s">
        <v>10</v>
      </c>
      <c r="O5">
        <v>1.06824925816024</v>
      </c>
    </row>
    <row r="6" spans="1:15">
      <c r="A6">
        <v>5</v>
      </c>
      <c r="B6" s="1">
        <v>34</v>
      </c>
      <c r="C6" s="1">
        <v>8</v>
      </c>
      <c r="D6" s="1">
        <v>16</v>
      </c>
      <c r="F6">
        <f t="shared" si="2"/>
        <v>0.0252225519287834</v>
      </c>
      <c r="G6">
        <f t="shared" si="0"/>
        <v>0.043956043956044</v>
      </c>
      <c r="H6">
        <f t="shared" si="0"/>
        <v>0.0345572354211663</v>
      </c>
      <c r="J6">
        <f t="shared" si="3"/>
        <v>0.504451038575668</v>
      </c>
      <c r="K6">
        <f t="shared" si="1"/>
        <v>0.879120879120879</v>
      </c>
      <c r="L6">
        <f t="shared" si="1"/>
        <v>0.691144708423326</v>
      </c>
      <c r="N6" t="s">
        <v>11</v>
      </c>
      <c r="O6">
        <v>0.504451038575668</v>
      </c>
    </row>
    <row r="7" spans="1:15">
      <c r="A7">
        <v>6</v>
      </c>
      <c r="B7" s="1">
        <v>78</v>
      </c>
      <c r="C7" s="1">
        <v>9</v>
      </c>
      <c r="D7" s="1">
        <v>27</v>
      </c>
      <c r="F7">
        <f t="shared" si="2"/>
        <v>0.0578635014836795</v>
      </c>
      <c r="G7">
        <f t="shared" si="0"/>
        <v>0.0494505494505494</v>
      </c>
      <c r="H7">
        <f t="shared" si="0"/>
        <v>0.0583153347732181</v>
      </c>
      <c r="J7">
        <f t="shared" si="3"/>
        <v>1.15727002967359</v>
      </c>
      <c r="K7">
        <f t="shared" si="1"/>
        <v>0.989010989010989</v>
      </c>
      <c r="L7">
        <f t="shared" si="1"/>
        <v>1.16630669546436</v>
      </c>
      <c r="N7" t="s">
        <v>12</v>
      </c>
      <c r="O7">
        <v>1.15727002967359</v>
      </c>
    </row>
    <row r="8" spans="1:15">
      <c r="A8">
        <v>7</v>
      </c>
      <c r="B8" s="1">
        <v>71</v>
      </c>
      <c r="C8" s="1">
        <v>3</v>
      </c>
      <c r="D8" s="1">
        <v>22</v>
      </c>
      <c r="F8">
        <f t="shared" si="2"/>
        <v>0.0526706231454006</v>
      </c>
      <c r="G8">
        <f t="shared" si="0"/>
        <v>0.0164835164835165</v>
      </c>
      <c r="H8">
        <f t="shared" si="0"/>
        <v>0.0475161987041037</v>
      </c>
      <c r="J8">
        <f t="shared" si="3"/>
        <v>1.05341246290801</v>
      </c>
      <c r="K8">
        <f t="shared" si="1"/>
        <v>0.32967032967033</v>
      </c>
      <c r="L8">
        <f t="shared" si="1"/>
        <v>0.950323974082073</v>
      </c>
      <c r="N8" t="s">
        <v>13</v>
      </c>
      <c r="O8">
        <v>1.05341246290801</v>
      </c>
    </row>
    <row r="9" spans="1:15">
      <c r="A9">
        <v>8</v>
      </c>
      <c r="B9" s="1">
        <v>38</v>
      </c>
      <c r="C9" s="1">
        <v>1</v>
      </c>
      <c r="D9" s="1">
        <v>23</v>
      </c>
      <c r="F9">
        <f t="shared" si="2"/>
        <v>0.0281899109792285</v>
      </c>
      <c r="G9">
        <f t="shared" si="0"/>
        <v>0.00549450549450549</v>
      </c>
      <c r="H9">
        <f t="shared" si="0"/>
        <v>0.0496760259179266</v>
      </c>
      <c r="J9">
        <f t="shared" si="3"/>
        <v>0.56379821958457</v>
      </c>
      <c r="K9">
        <f t="shared" si="1"/>
        <v>0.10989010989011</v>
      </c>
      <c r="L9">
        <f t="shared" si="1"/>
        <v>0.993520518358531</v>
      </c>
      <c r="N9" t="s">
        <v>14</v>
      </c>
      <c r="O9">
        <v>0.56379821958457</v>
      </c>
    </row>
    <row r="10" spans="1:15">
      <c r="A10">
        <v>9</v>
      </c>
      <c r="B10" s="1">
        <v>54</v>
      </c>
      <c r="C10" s="1">
        <v>7</v>
      </c>
      <c r="D10" s="1">
        <v>19</v>
      </c>
      <c r="F10">
        <f t="shared" si="2"/>
        <v>0.0400593471810089</v>
      </c>
      <c r="G10">
        <f t="shared" si="0"/>
        <v>0.0384615384615385</v>
      </c>
      <c r="H10">
        <f t="shared" si="0"/>
        <v>0.041036717062635</v>
      </c>
      <c r="J10">
        <f t="shared" si="3"/>
        <v>0.801186943620178</v>
      </c>
      <c r="K10">
        <f t="shared" si="1"/>
        <v>0.769230769230769</v>
      </c>
      <c r="L10">
        <f t="shared" si="1"/>
        <v>0.8207343412527</v>
      </c>
      <c r="N10" t="s">
        <v>15</v>
      </c>
      <c r="O10">
        <v>0.801186943620178</v>
      </c>
    </row>
    <row r="11" spans="1:15">
      <c r="A11">
        <v>10</v>
      </c>
      <c r="B11" s="1">
        <v>37</v>
      </c>
      <c r="C11" s="1">
        <v>5</v>
      </c>
      <c r="D11" s="1">
        <v>17</v>
      </c>
      <c r="F11">
        <f t="shared" si="2"/>
        <v>0.0274480712166172</v>
      </c>
      <c r="G11">
        <f t="shared" si="0"/>
        <v>0.0274725274725275</v>
      </c>
      <c r="H11">
        <f t="shared" si="0"/>
        <v>0.0367170626349892</v>
      </c>
      <c r="J11">
        <f t="shared" si="3"/>
        <v>0.548961424332344</v>
      </c>
      <c r="K11">
        <f t="shared" si="1"/>
        <v>0.549450549450549</v>
      </c>
      <c r="L11">
        <f t="shared" si="1"/>
        <v>0.734341252699784</v>
      </c>
      <c r="N11" t="s">
        <v>16</v>
      </c>
      <c r="O11">
        <v>0.548961424332344</v>
      </c>
    </row>
    <row r="12" spans="1:15">
      <c r="A12">
        <v>11</v>
      </c>
      <c r="B12" s="1">
        <v>48</v>
      </c>
      <c r="C12" s="1">
        <v>6</v>
      </c>
      <c r="D12" s="1">
        <v>21</v>
      </c>
      <c r="F12">
        <f t="shared" si="2"/>
        <v>0.0356083086053412</v>
      </c>
      <c r="G12">
        <f t="shared" si="0"/>
        <v>0.032967032967033</v>
      </c>
      <c r="H12">
        <f t="shared" si="0"/>
        <v>0.0453563714902808</v>
      </c>
      <c r="J12">
        <f t="shared" si="3"/>
        <v>0.712166172106825</v>
      </c>
      <c r="K12">
        <f t="shared" si="1"/>
        <v>0.659340659340659</v>
      </c>
      <c r="L12">
        <f t="shared" si="1"/>
        <v>0.907127429805616</v>
      </c>
      <c r="N12" t="s">
        <v>17</v>
      </c>
      <c r="O12">
        <v>0.712166172106825</v>
      </c>
    </row>
    <row r="13" spans="1:15">
      <c r="A13">
        <v>12</v>
      </c>
      <c r="B13" s="1">
        <v>54</v>
      </c>
      <c r="C13" s="1">
        <v>7</v>
      </c>
      <c r="D13" s="1">
        <v>28</v>
      </c>
      <c r="F13">
        <f t="shared" si="2"/>
        <v>0.0400593471810089</v>
      </c>
      <c r="G13">
        <f t="shared" si="0"/>
        <v>0.0384615384615385</v>
      </c>
      <c r="H13">
        <f t="shared" si="0"/>
        <v>0.060475161987041</v>
      </c>
      <c r="J13">
        <f t="shared" si="3"/>
        <v>0.801186943620178</v>
      </c>
      <c r="K13">
        <f t="shared" si="1"/>
        <v>0.769230769230769</v>
      </c>
      <c r="L13">
        <f t="shared" si="1"/>
        <v>1.20950323974082</v>
      </c>
      <c r="N13" t="s">
        <v>18</v>
      </c>
      <c r="O13">
        <v>0.801186943620178</v>
      </c>
    </row>
    <row r="14" spans="1:15">
      <c r="A14">
        <v>13</v>
      </c>
      <c r="B14" s="1">
        <v>71</v>
      </c>
      <c r="C14" s="1">
        <v>6</v>
      </c>
      <c r="D14" s="1">
        <v>28</v>
      </c>
      <c r="F14">
        <f t="shared" si="2"/>
        <v>0.0526706231454006</v>
      </c>
      <c r="G14">
        <f t="shared" si="0"/>
        <v>0.032967032967033</v>
      </c>
      <c r="H14">
        <f t="shared" si="0"/>
        <v>0.060475161987041</v>
      </c>
      <c r="J14">
        <f t="shared" si="3"/>
        <v>1.05341246290801</v>
      </c>
      <c r="K14">
        <f t="shared" si="1"/>
        <v>0.659340659340659</v>
      </c>
      <c r="L14">
        <f t="shared" si="1"/>
        <v>1.20950323974082</v>
      </c>
      <c r="N14" t="s">
        <v>19</v>
      </c>
      <c r="O14">
        <v>1.05341246290801</v>
      </c>
    </row>
    <row r="15" spans="1:15">
      <c r="A15">
        <v>14</v>
      </c>
      <c r="B15" s="1">
        <v>53</v>
      </c>
      <c r="C15" s="1">
        <v>5</v>
      </c>
      <c r="D15" s="1">
        <v>20</v>
      </c>
      <c r="F15">
        <f t="shared" si="2"/>
        <v>0.0393175074183976</v>
      </c>
      <c r="G15">
        <f t="shared" si="0"/>
        <v>0.0274725274725275</v>
      </c>
      <c r="H15">
        <f t="shared" si="0"/>
        <v>0.0431965442764579</v>
      </c>
      <c r="J15">
        <f t="shared" si="3"/>
        <v>0.786350148367952</v>
      </c>
      <c r="K15">
        <f t="shared" si="1"/>
        <v>0.549450549450549</v>
      </c>
      <c r="L15">
        <f t="shared" si="1"/>
        <v>0.863930885529158</v>
      </c>
      <c r="N15" t="s">
        <v>20</v>
      </c>
      <c r="O15">
        <v>0.786350148367952</v>
      </c>
    </row>
    <row r="16" spans="1:15">
      <c r="A16">
        <v>15</v>
      </c>
      <c r="B16" s="1">
        <v>67</v>
      </c>
      <c r="C16" s="1">
        <v>9</v>
      </c>
      <c r="D16" s="1">
        <v>27</v>
      </c>
      <c r="F16">
        <f t="shared" si="2"/>
        <v>0.0497032640949555</v>
      </c>
      <c r="G16">
        <f t="shared" si="0"/>
        <v>0.0494505494505494</v>
      </c>
      <c r="H16">
        <f t="shared" si="0"/>
        <v>0.0583153347732181</v>
      </c>
      <c r="J16">
        <f t="shared" si="3"/>
        <v>0.99406528189911</v>
      </c>
      <c r="K16">
        <f t="shared" si="1"/>
        <v>0.989010989010989</v>
      </c>
      <c r="L16">
        <f t="shared" si="1"/>
        <v>1.16630669546436</v>
      </c>
      <c r="N16" t="s">
        <v>21</v>
      </c>
      <c r="O16">
        <v>0.99406528189911</v>
      </c>
    </row>
    <row r="17" spans="1:15">
      <c r="A17">
        <v>16</v>
      </c>
      <c r="B17" s="1">
        <v>77</v>
      </c>
      <c r="C17" s="1">
        <v>12</v>
      </c>
      <c r="D17" s="1">
        <v>24</v>
      </c>
      <c r="F17">
        <f t="shared" si="2"/>
        <v>0.0571216617210683</v>
      </c>
      <c r="G17">
        <f t="shared" si="0"/>
        <v>0.0659340659340659</v>
      </c>
      <c r="H17">
        <f t="shared" si="0"/>
        <v>0.0518358531317495</v>
      </c>
      <c r="J17">
        <f t="shared" si="3"/>
        <v>1.14243323442137</v>
      </c>
      <c r="K17">
        <f t="shared" si="1"/>
        <v>1.31868131868132</v>
      </c>
      <c r="L17">
        <f t="shared" si="1"/>
        <v>1.03671706263499</v>
      </c>
      <c r="N17" t="s">
        <v>22</v>
      </c>
      <c r="O17">
        <v>1.14243323442137</v>
      </c>
    </row>
    <row r="18" spans="1:15">
      <c r="A18">
        <v>17</v>
      </c>
      <c r="B18" s="1">
        <v>84</v>
      </c>
      <c r="C18" s="1">
        <v>13</v>
      </c>
      <c r="D18" s="1">
        <v>24</v>
      </c>
      <c r="F18">
        <f t="shared" si="2"/>
        <v>0.0623145400593472</v>
      </c>
      <c r="G18">
        <f t="shared" ref="G18:G21" si="4">C18/SUM(C$2:C$21)</f>
        <v>0.0714285714285714</v>
      </c>
      <c r="H18">
        <f t="shared" ref="H18:H21" si="5">D18/SUM(D$2:D$21)</f>
        <v>0.0518358531317495</v>
      </c>
      <c r="J18">
        <f t="shared" si="3"/>
        <v>1.24629080118694</v>
      </c>
      <c r="K18">
        <f t="shared" ref="K18:K21" si="6">G18/G$23</f>
        <v>1.42857142857143</v>
      </c>
      <c r="L18">
        <f t="shared" ref="L18:L21" si="7">H18/H$23</f>
        <v>1.03671706263499</v>
      </c>
      <c r="N18" t="s">
        <v>23</v>
      </c>
      <c r="O18">
        <v>1.24629080118694</v>
      </c>
    </row>
    <row r="19" spans="1:15">
      <c r="A19">
        <v>18</v>
      </c>
      <c r="B19" s="1">
        <v>45</v>
      </c>
      <c r="C19" s="1">
        <v>3</v>
      </c>
      <c r="D19" s="1">
        <v>14</v>
      </c>
      <c r="F19">
        <f t="shared" si="2"/>
        <v>0.0333827893175074</v>
      </c>
      <c r="G19">
        <f t="shared" si="4"/>
        <v>0.0164835164835165</v>
      </c>
      <c r="H19">
        <f t="shared" si="5"/>
        <v>0.0302375809935205</v>
      </c>
      <c r="J19">
        <f t="shared" si="3"/>
        <v>0.667655786350148</v>
      </c>
      <c r="K19">
        <f t="shared" si="6"/>
        <v>0.32967032967033</v>
      </c>
      <c r="L19">
        <f t="shared" si="7"/>
        <v>0.60475161987041</v>
      </c>
      <c r="N19" t="s">
        <v>24</v>
      </c>
      <c r="O19">
        <v>0.667655786350148</v>
      </c>
    </row>
    <row r="20" spans="1:15">
      <c r="A20">
        <v>19</v>
      </c>
      <c r="B20" s="1">
        <v>52</v>
      </c>
      <c r="C20" s="1">
        <v>11</v>
      </c>
      <c r="D20" s="1">
        <v>17</v>
      </c>
      <c r="F20">
        <f t="shared" si="2"/>
        <v>0.0385756676557863</v>
      </c>
      <c r="G20">
        <f t="shared" si="4"/>
        <v>0.0604395604395604</v>
      </c>
      <c r="H20">
        <f t="shared" si="5"/>
        <v>0.0367170626349892</v>
      </c>
      <c r="J20">
        <f t="shared" si="3"/>
        <v>0.771513353115727</v>
      </c>
      <c r="K20">
        <f t="shared" si="6"/>
        <v>1.20879120879121</v>
      </c>
      <c r="L20">
        <f t="shared" si="7"/>
        <v>0.734341252699784</v>
      </c>
      <c r="N20" t="s">
        <v>25</v>
      </c>
      <c r="O20">
        <v>0.771513353115727</v>
      </c>
    </row>
    <row r="21" spans="1:15">
      <c r="A21">
        <v>20</v>
      </c>
      <c r="B21" s="1">
        <v>105</v>
      </c>
      <c r="C21" s="1">
        <v>16</v>
      </c>
      <c r="D21" s="1">
        <v>23</v>
      </c>
      <c r="F21">
        <f t="shared" si="2"/>
        <v>0.077893175074184</v>
      </c>
      <c r="G21">
        <f t="shared" si="4"/>
        <v>0.0879120879120879</v>
      </c>
      <c r="H21">
        <f t="shared" si="5"/>
        <v>0.0496760259179266</v>
      </c>
      <c r="J21">
        <f t="shared" si="3"/>
        <v>1.55786350148368</v>
      </c>
      <c r="K21">
        <f t="shared" si="6"/>
        <v>1.75824175824176</v>
      </c>
      <c r="L21">
        <f t="shared" si="7"/>
        <v>0.993520518358531</v>
      </c>
      <c r="N21" t="s">
        <v>26</v>
      </c>
      <c r="O21">
        <v>1.55786350148368</v>
      </c>
    </row>
    <row r="23" spans="1:12">
      <c r="A23" t="s">
        <v>27</v>
      </c>
      <c r="B23">
        <f>AVERAGE(B2:B21)</f>
        <v>67.4</v>
      </c>
      <c r="C23">
        <f t="shared" ref="C23:D23" si="8">AVERAGE(C2:C21)</f>
        <v>9.1</v>
      </c>
      <c r="D23">
        <f t="shared" si="8"/>
        <v>23.15</v>
      </c>
      <c r="E23" t="s">
        <v>27</v>
      </c>
      <c r="F23">
        <f>AVERAGE(F2:F21)</f>
        <v>0.05</v>
      </c>
      <c r="G23">
        <f t="shared" ref="G23:H23" si="9">AVERAGE(G2:G21)</f>
        <v>0.05</v>
      </c>
      <c r="H23">
        <f t="shared" si="9"/>
        <v>0.05</v>
      </c>
      <c r="J23">
        <f t="shared" si="3"/>
        <v>1</v>
      </c>
      <c r="K23">
        <f t="shared" ref="K23" si="10">G23/G$23</f>
        <v>1</v>
      </c>
      <c r="L23">
        <f t="shared" ref="L23" si="11">H23/H$23</f>
        <v>1</v>
      </c>
    </row>
    <row r="24" spans="1:4">
      <c r="A24" t="s">
        <v>28</v>
      </c>
      <c r="B24">
        <f>B23/$B$23</f>
        <v>1</v>
      </c>
      <c r="C24">
        <f t="shared" ref="C24:D24" si="12">C23/$B$23</f>
        <v>0.135014836795252</v>
      </c>
      <c r="D24">
        <f t="shared" si="12"/>
        <v>0.343471810089021</v>
      </c>
    </row>
  </sheetData>
  <pageMargins left="0.7" right="0.7" top="0.75" bottom="0.75" header="0.3" footer="0.3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draft!B2:B21</xm:f>
              <xm:sqref>B22</xm:sqref>
            </x14:sparkline>
            <x14:sparkline>
              <xm:f>draft!C2:C21</xm:f>
              <xm:sqref>C22</xm:sqref>
            </x14:sparkline>
            <x14:sparkline>
              <xm:f>draft!D2:D21</xm:f>
              <xm:sqref>D22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weekly</vt:lpstr>
      <vt:lpstr>draft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꧁SL£Vake꧂</cp:lastModifiedBy>
  <dcterms:created xsi:type="dcterms:W3CDTF">2015-06-05T18:19:00Z</dcterms:created>
  <dcterms:modified xsi:type="dcterms:W3CDTF">2024-08-17T19:24:26Z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FED6160D15B84C7BB7108DB56B9B4A71_12</vt:lpwstr>
  </property>
  <property fmtid="{D5CDD505-2E9C-101B-9397-08002B2CF9AE}" pid="3" name="KSOProductBuildVer">
    <vt:lpwstr>2052-12.1.0.17827</vt:lpwstr>
  </property>
</Properties>
</file>