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56E4F68-7C05-48B2-A601-F313CD5085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" sheetId="2" r:id="rId1"/>
    <sheet name="Pequenos Simulad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3" l="1"/>
  <c r="D122" i="3"/>
  <c r="C124" i="3"/>
  <c r="B124" i="3"/>
  <c r="D3" i="3"/>
  <c r="D112" i="3"/>
  <c r="D100" i="3"/>
  <c r="D87" i="3"/>
  <c r="D76" i="3"/>
  <c r="D62" i="3"/>
  <c r="D54" i="3"/>
  <c r="D40" i="3"/>
  <c r="D28" i="3"/>
  <c r="D16" i="3"/>
  <c r="D4" i="3"/>
  <c r="D57" i="3"/>
  <c r="D43" i="3"/>
  <c r="D31" i="3"/>
  <c r="D7" i="3"/>
  <c r="D13" i="3"/>
  <c r="D24" i="3"/>
  <c r="D36" i="3"/>
  <c r="D51" i="3"/>
  <c r="D61" i="3"/>
  <c r="D73" i="3"/>
  <c r="D85" i="3"/>
  <c r="D96" i="3"/>
  <c r="D110" i="3"/>
  <c r="D121" i="3"/>
  <c r="D118" i="3"/>
  <c r="D119" i="3"/>
  <c r="D115" i="3"/>
  <c r="D116" i="3"/>
  <c r="D117" i="3"/>
  <c r="D114" i="3"/>
  <c r="D113" i="3"/>
  <c r="D111" i="3"/>
  <c r="D109" i="3"/>
  <c r="D107" i="3"/>
  <c r="D108" i="3"/>
  <c r="D105" i="3"/>
  <c r="D106" i="3"/>
  <c r="D104" i="3"/>
  <c r="D102" i="3"/>
  <c r="D103" i="3"/>
  <c r="D101" i="3"/>
  <c r="D98" i="3"/>
  <c r="D99" i="3"/>
  <c r="D97" i="3"/>
  <c r="D94" i="3"/>
  <c r="D95" i="3"/>
  <c r="D93" i="3"/>
  <c r="D92" i="3"/>
  <c r="D90" i="3"/>
  <c r="D91" i="3"/>
  <c r="D89" i="3"/>
  <c r="D88" i="3"/>
  <c r="D86" i="3"/>
  <c r="D84" i="3"/>
  <c r="D82" i="3"/>
  <c r="D83" i="3"/>
  <c r="D80" i="3"/>
  <c r="D81" i="3"/>
  <c r="D78" i="3"/>
  <c r="D79" i="3"/>
  <c r="D77" i="3"/>
  <c r="D75" i="3"/>
  <c r="D72" i="3"/>
  <c r="D74" i="3"/>
  <c r="D68" i="3"/>
  <c r="D69" i="3"/>
  <c r="D70" i="3"/>
  <c r="D71" i="3"/>
  <c r="D67" i="3"/>
  <c r="D65" i="3"/>
  <c r="D66" i="3"/>
  <c r="D63" i="3"/>
  <c r="D64" i="3"/>
  <c r="D60" i="3"/>
  <c r="D58" i="3"/>
  <c r="D59" i="3"/>
  <c r="D55" i="3"/>
  <c r="D56" i="3"/>
  <c r="D52" i="3"/>
  <c r="D53" i="3"/>
  <c r="D49" i="3"/>
  <c r="D50" i="3"/>
  <c r="D48" i="3"/>
  <c r="D45" i="3"/>
  <c r="D46" i="3"/>
  <c r="D47" i="3"/>
  <c r="D42" i="3"/>
  <c r="D44" i="3"/>
  <c r="D39" i="3"/>
  <c r="D41" i="3"/>
  <c r="D38" i="3"/>
  <c r="D37" i="3"/>
  <c r="D35" i="3"/>
  <c r="D34" i="3"/>
  <c r="D32" i="3"/>
  <c r="D33" i="3"/>
  <c r="D29" i="3"/>
  <c r="D30" i="3"/>
  <c r="D26" i="3"/>
  <c r="D27" i="3"/>
  <c r="D25" i="3"/>
  <c r="D22" i="3"/>
  <c r="D23" i="3"/>
  <c r="D20" i="3"/>
  <c r="D21" i="3"/>
  <c r="D19" i="3"/>
  <c r="D17" i="3"/>
  <c r="D18" i="3"/>
  <c r="D15" i="3"/>
  <c r="D14" i="3"/>
  <c r="D12" i="3"/>
  <c r="D11" i="3"/>
  <c r="D10" i="3"/>
  <c r="D9" i="3"/>
  <c r="D8" i="3"/>
  <c r="D6" i="3"/>
  <c r="D5" i="3"/>
  <c r="D2" i="3"/>
  <c r="D123" i="3"/>
  <c r="F22" i="2"/>
  <c r="B22" i="2"/>
  <c r="C22" i="2"/>
  <c r="E22" i="2"/>
  <c r="D22" i="2"/>
  <c r="D2" i="2"/>
  <c r="H2" i="2"/>
  <c r="G2" i="2"/>
  <c r="F2" i="2"/>
  <c r="E2" i="2"/>
  <c r="B2" i="2"/>
  <c r="C2" i="2"/>
  <c r="I6" i="2"/>
  <c r="J6" i="2" s="1"/>
  <c r="I5" i="2"/>
  <c r="J5" i="2" s="1"/>
  <c r="I4" i="2"/>
  <c r="J4" i="2" s="1"/>
  <c r="I3" i="2"/>
  <c r="I2" i="2" s="1"/>
  <c r="D124" i="3" l="1"/>
  <c r="J3" i="2"/>
  <c r="J2" i="2" s="1"/>
</calcChain>
</file>

<file path=xl/sharedStrings.xml><?xml version="1.0" encoding="utf-8"?>
<sst xmlns="http://schemas.openxmlformats.org/spreadsheetml/2006/main" count="140" uniqueCount="29">
  <si>
    <t>Acertos</t>
  </si>
  <si>
    <t>ENEM</t>
  </si>
  <si>
    <t>ACERTOS LINGUAGENS</t>
  </si>
  <si>
    <t>ACERTOS CIÊNCIAS HUMANAS</t>
  </si>
  <si>
    <t>ACERTOS CIÊNCIAS DA NATUREZA</t>
  </si>
  <si>
    <t>ACERTOS MATEMÁTICA</t>
  </si>
  <si>
    <t>TEMPO - 1º DIA</t>
  </si>
  <si>
    <t>TEMPO - 2º DIA</t>
  </si>
  <si>
    <t>REDAÇÃO</t>
  </si>
  <si>
    <t>APROVEITAMENTO</t>
  </si>
  <si>
    <t>Data</t>
  </si>
  <si>
    <t>Aproveitamento</t>
  </si>
  <si>
    <t>Simulado</t>
  </si>
  <si>
    <t>Biologia</t>
  </si>
  <si>
    <t>ACERTOS TOTAIS</t>
  </si>
  <si>
    <t>Total</t>
  </si>
  <si>
    <t>Exercícios Feitos:</t>
  </si>
  <si>
    <t>Nº Questões</t>
  </si>
  <si>
    <t>HUMANAS</t>
  </si>
  <si>
    <t>LINGUAGENS</t>
  </si>
  <si>
    <t>MATEMATICA</t>
  </si>
  <si>
    <t>BIOLOGIA</t>
  </si>
  <si>
    <t>QUIMICA</t>
  </si>
  <si>
    <t>FISICA</t>
  </si>
  <si>
    <t>INGLES</t>
  </si>
  <si>
    <t>Geografia</t>
  </si>
  <si>
    <t>Quimica</t>
  </si>
  <si>
    <t>Fisica</t>
  </si>
  <si>
    <t>BLOCO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</si>
</sst>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5"/>
      <color theme="3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4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4"/>
      <color theme="1" tint="4.9989318521683403E-2"/>
      <name val="Arial"/>
      <family val="2"/>
      <scheme val="major"/>
    </font>
    <font>
      <b/>
      <sz val="14"/>
      <color theme="1" tint="4.9989318521683403E-2"/>
      <name val="Arial"/>
      <family val="2"/>
      <scheme val="major"/>
    </font>
    <font>
      <sz val="12"/>
      <color theme="1" tint="4.9989318521683403E-2"/>
      <name val="Arial"/>
      <family val="2"/>
      <scheme val="major"/>
    </font>
    <font>
      <b/>
      <sz val="11"/>
      <name val="Calibri"/>
      <family val="2"/>
    </font>
    <font>
      <sz val="10"/>
      <color theme="1" tint="4.9989318521683403E-2"/>
      <name val="Arial"/>
      <family val="2"/>
      <scheme val="major"/>
    </font>
    <font>
      <sz val="10"/>
      <color theme="1" tint="4.9989318521683403E-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2" applyAlignment="1">
      <alignment horizontal="center" vertical="center"/>
    </xf>
    <xf numFmtId="0" fontId="4" fillId="0" borderId="1" xfId="2" applyAlignment="1">
      <alignment horizontal="center" vertical="center" shrinkToFit="1"/>
    </xf>
    <xf numFmtId="164" fontId="4" fillId="0" borderId="1" xfId="2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0" fontId="0" fillId="0" borderId="0" xfId="0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9" fontId="13" fillId="0" borderId="0" xfId="1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0" fillId="0" borderId="0" xfId="0" applyBorder="1"/>
    <xf numFmtId="14" fontId="10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9" fontId="13" fillId="0" borderId="0" xfId="1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 vertical="center"/>
    </xf>
  </cellXfs>
  <cellStyles count="3">
    <cellStyle name="Normal" xfId="0" builtinId="0"/>
    <cellStyle name="Porcentagem" xfId="1" builtinId="5"/>
    <cellStyle name="Título 1" xfId="2" builtinId="16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Arial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" formatCode="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Acertos </a:t>
            </a:r>
            <a:r>
              <a:rPr lang="en-US" b="1"/>
              <a:t>Linguagens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ENEM!$B$1</c:f>
              <c:strCache>
                <c:ptCount val="1"/>
                <c:pt idx="0">
                  <c:v>ACERTOS LINGUAGENS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ENEM!$B$1:$B$21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36</c:v>
                </c:pt>
                <c:pt idx="2" formatCode="General">
                  <c:v>34</c:v>
                </c:pt>
                <c:pt idx="3" formatCode="General">
                  <c:v>32</c:v>
                </c:pt>
                <c:pt idx="4" formatCode="General">
                  <c:v>38</c:v>
                </c:pt>
                <c:pt idx="5" formatCode="General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9-4620-8F02-54DA01F4D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034383"/>
        <c:axId val="398039791"/>
      </c:barChart>
      <c:dateAx>
        <c:axId val="3980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039791"/>
        <c:crosses val="autoZero"/>
        <c:auto val="0"/>
        <c:lblOffset val="100"/>
        <c:baseTimeUnit val="days"/>
      </c:dateAx>
      <c:valAx>
        <c:axId val="398039791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0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Acertos </a:t>
            </a:r>
            <a:r>
              <a:rPr lang="en-US" b="1"/>
              <a:t>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ENEM!$C$1</c:f>
              <c:strCache>
                <c:ptCount val="1"/>
                <c:pt idx="0">
                  <c:v>ACERTOS CIÊNCIAS HUMANAS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ENEM!$C$2:$C$21</c:f>
              <c:numCache>
                <c:formatCode>General</c:formatCode>
                <c:ptCount val="20"/>
                <c:pt idx="0" formatCode="0">
                  <c:v>38</c:v>
                </c:pt>
                <c:pt idx="1">
                  <c:v>41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E2B-8E74-3DC740F8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057823"/>
        <c:axId val="398056575"/>
      </c:barChart>
      <c:dateAx>
        <c:axId val="39805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056575"/>
        <c:crosses val="autoZero"/>
        <c:auto val="0"/>
        <c:lblOffset val="100"/>
        <c:baseTimeUnit val="days"/>
      </c:dateAx>
      <c:valAx>
        <c:axId val="398056575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0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Acertos </a:t>
            </a:r>
            <a:r>
              <a:rPr lang="pt-BR" b="1"/>
              <a:t>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ENEM!$D$1</c:f>
              <c:strCache>
                <c:ptCount val="1"/>
                <c:pt idx="0">
                  <c:v>ACERTOS CIÊNCIAS DA NATUREZA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ENEM!$A$2:$A$6</c:f>
              <c:numCache>
                <c:formatCode>General</c:formatCode>
                <c:ptCount val="5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ENEM!$D$2:$D$17</c:f>
              <c:numCache>
                <c:formatCode>General</c:formatCode>
                <c:ptCount val="16"/>
                <c:pt idx="0" formatCode="0">
                  <c:v>40.25</c:v>
                </c:pt>
                <c:pt idx="1">
                  <c:v>38</c:v>
                </c:pt>
                <c:pt idx="2">
                  <c:v>43</c:v>
                </c:pt>
                <c:pt idx="3">
                  <c:v>38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7-465B-B11D-2513975F1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272591"/>
        <c:axId val="389275919"/>
      </c:barChart>
      <c:dateAx>
        <c:axId val="3892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75919"/>
        <c:crosses val="autoZero"/>
        <c:auto val="0"/>
        <c:lblOffset val="100"/>
        <c:baseTimeUnit val="days"/>
      </c:dateAx>
      <c:valAx>
        <c:axId val="389275919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725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Acertos</a:t>
            </a:r>
            <a:r>
              <a:rPr lang="en-US" baseline="0"/>
              <a:t> </a:t>
            </a:r>
            <a:r>
              <a:rPr lang="en-US" b="1" baseline="0"/>
              <a:t>Matemática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ENEM!$E$1</c:f>
              <c:strCache>
                <c:ptCount val="1"/>
                <c:pt idx="0">
                  <c:v>ACERTOS MATEMÁTICA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ENEM!$E$2:$E$19</c:f>
              <c:numCache>
                <c:formatCode>General</c:formatCode>
                <c:ptCount val="18"/>
                <c:pt idx="0" formatCode="0">
                  <c:v>37</c:v>
                </c:pt>
                <c:pt idx="1">
                  <c:v>36</c:v>
                </c:pt>
                <c:pt idx="2">
                  <c:v>38</c:v>
                </c:pt>
                <c:pt idx="3">
                  <c:v>34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F-4BFE-8571-EF36BE28A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748959"/>
        <c:axId val="386746047"/>
      </c:barChart>
      <c:dateAx>
        <c:axId val="3867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746047"/>
        <c:crosses val="autoZero"/>
        <c:auto val="0"/>
        <c:lblOffset val="100"/>
        <c:baseTimeUnit val="days"/>
      </c:dateAx>
      <c:valAx>
        <c:axId val="386746047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7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ENEM!$H$1</c:f>
              <c:strCache>
                <c:ptCount val="1"/>
                <c:pt idx="0">
                  <c:v>REDAÇÃO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ENEM!$H$2:$H$21</c:f>
              <c:numCache>
                <c:formatCode>General</c:formatCode>
                <c:ptCount val="20"/>
                <c:pt idx="0" formatCode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2-4195-9F8C-13649B33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451664"/>
        <c:axId val="2085459568"/>
      </c:barChart>
      <c:dateAx>
        <c:axId val="20854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459568"/>
        <c:crosses val="autoZero"/>
        <c:auto val="0"/>
        <c:lblOffset val="100"/>
        <c:baseTimeUnit val="days"/>
      </c:dateAx>
      <c:valAx>
        <c:axId val="20854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4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ENEM!$I$1</c:f>
              <c:strCache>
                <c:ptCount val="1"/>
                <c:pt idx="0">
                  <c:v>ACERTOS TOTAIS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ENEM!$I$2:$I$21</c:f>
              <c:numCache>
                <c:formatCode>General</c:formatCode>
                <c:ptCount val="20"/>
                <c:pt idx="0" formatCode="0">
                  <c:v>151.25</c:v>
                </c:pt>
                <c:pt idx="1">
                  <c:v>149</c:v>
                </c:pt>
                <c:pt idx="2">
                  <c:v>150</c:v>
                </c:pt>
                <c:pt idx="3">
                  <c:v>148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3-416D-9341-177B6198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5557088"/>
        <c:axId val="2085559168"/>
      </c:barChart>
      <c:barChart>
        <c:barDir val="col"/>
        <c:grouping val="clustered"/>
        <c:varyColors val="0"/>
        <c:ser>
          <c:idx val="1"/>
          <c:order val="1"/>
          <c:tx>
            <c:strRef>
              <c:f>ENEM!$J$1</c:f>
              <c:strCache>
                <c:ptCount val="1"/>
                <c:pt idx="0">
                  <c:v>APROVEITAMENTO</c:v>
                </c:pt>
              </c:strCache>
            </c:strRef>
          </c:tx>
          <c:spPr>
            <a:noFill/>
            <a:ln w="1270000">
              <a:noFill/>
            </a:ln>
            <a:effectLst/>
          </c:spPr>
          <c:invertIfNegative val="0"/>
          <c:dLbls>
            <c:numFmt formatCode="0%" sourceLinked="0"/>
            <c:spPr>
              <a:solidFill>
                <a:schemeClr val="bg1"/>
              </a:solidFill>
              <a:ln w="25400"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 algn="ctr"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ENEM!$J$2:$J$21</c:f>
              <c:numCache>
                <c:formatCode>0%</c:formatCode>
                <c:ptCount val="20"/>
                <c:pt idx="0">
                  <c:v>0.84027777777777779</c:v>
                </c:pt>
                <c:pt idx="1">
                  <c:v>0.82777777777777772</c:v>
                </c:pt>
                <c:pt idx="2">
                  <c:v>0.83333333333333337</c:v>
                </c:pt>
                <c:pt idx="3">
                  <c:v>0.82222222222222219</c:v>
                </c:pt>
                <c:pt idx="4">
                  <c:v>0.87777777777777777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3-416D-9341-177B6198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750688"/>
        <c:axId val="98762752"/>
      </c:barChart>
      <c:dateAx>
        <c:axId val="20855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559168"/>
        <c:crosses val="autoZero"/>
        <c:auto val="0"/>
        <c:lblOffset val="100"/>
        <c:baseTimeUnit val="days"/>
      </c:dateAx>
      <c:valAx>
        <c:axId val="20855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557088"/>
        <c:crosses val="autoZero"/>
        <c:crossBetween val="between"/>
      </c:valAx>
      <c:valAx>
        <c:axId val="98762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0688"/>
        <c:crosses val="max"/>
        <c:crossBetween val="between"/>
      </c:valAx>
      <c:catAx>
        <c:axId val="987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76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gasto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ENEM!$F$1</c:f>
              <c:strCache>
                <c:ptCount val="1"/>
                <c:pt idx="0">
                  <c:v>TEMPO - 1º DIA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accent2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ENEM!$F$2:$F$21</c:f>
              <c:numCache>
                <c:formatCode>[h]:mm:ss;@</c:formatCode>
                <c:ptCount val="20"/>
                <c:pt idx="0">
                  <c:v>0.18211805555555557</c:v>
                </c:pt>
                <c:pt idx="1">
                  <c:v>0.17500000000000002</c:v>
                </c:pt>
                <c:pt idx="2">
                  <c:v>0.18055555555555555</c:v>
                </c:pt>
                <c:pt idx="3">
                  <c:v>0.1875</c:v>
                </c:pt>
                <c:pt idx="4">
                  <c:v>0.18541666666666667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D-4555-A36B-F2DA9DC1CFFA}"/>
            </c:ext>
          </c:extLst>
        </c:ser>
        <c:ser>
          <c:idx val="0"/>
          <c:order val="1"/>
          <c:tx>
            <c:strRef>
              <c:f>ENEM!$G$1</c:f>
              <c:strCache>
                <c:ptCount val="1"/>
                <c:pt idx="0">
                  <c:v>TEMPO - 2º 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ENEM!$A$2:$A$21</c:f>
              <c:numCache>
                <c:formatCode>General</c:formatCode>
                <c:ptCount val="20"/>
                <c:pt idx="0">
                  <c:v>2024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ENEM!$G$2:$G$21</c:f>
              <c:numCache>
                <c:formatCode>[h]:mm:ss;@</c:formatCode>
                <c:ptCount val="20"/>
                <c:pt idx="0">
                  <c:v>0.19270833333333334</c:v>
                </c:pt>
                <c:pt idx="1">
                  <c:v>0.20833333333333334</c:v>
                </c:pt>
                <c:pt idx="2">
                  <c:v>0.19791666666666666</c:v>
                </c:pt>
                <c:pt idx="3">
                  <c:v>0.17708333333333334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D-4555-A36B-F2DA9DC1C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211552"/>
        <c:axId val="2038210304"/>
      </c:barChart>
      <c:dateAx>
        <c:axId val="20382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210304"/>
        <c:crosses val="autoZero"/>
        <c:auto val="0"/>
        <c:lblOffset val="100"/>
        <c:baseTimeUnit val="days"/>
      </c:dateAx>
      <c:valAx>
        <c:axId val="20382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211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</a:t>
            </a:r>
            <a:r>
              <a:rPr lang="pt-BR" baseline="0"/>
              <a:t> do tempo dos simulados selecionados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'Pequenos Simulados'!$D$1</c:f>
              <c:strCache>
                <c:ptCount val="1"/>
                <c:pt idx="0">
                  <c:v>Aproveitamento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'Pequenos Simulados'!$E$2:$E$123</c:f>
              <c:numCache>
                <c:formatCode>m/d/yyyy</c:formatCode>
                <c:ptCount val="11"/>
                <c:pt idx="0">
                  <c:v>45344</c:v>
                </c:pt>
                <c:pt idx="1">
                  <c:v>45352</c:v>
                </c:pt>
                <c:pt idx="2">
                  <c:v>45358</c:v>
                </c:pt>
                <c:pt idx="3">
                  <c:v>45358</c:v>
                </c:pt>
                <c:pt idx="4">
                  <c:v>45365</c:v>
                </c:pt>
                <c:pt idx="5">
                  <c:v>45386</c:v>
                </c:pt>
                <c:pt idx="6">
                  <c:v>45393</c:v>
                </c:pt>
                <c:pt idx="7">
                  <c:v>45401</c:v>
                </c:pt>
                <c:pt idx="8">
                  <c:v>45407</c:v>
                </c:pt>
                <c:pt idx="9">
                  <c:v>45414</c:v>
                </c:pt>
                <c:pt idx="10">
                  <c:v>45421</c:v>
                </c:pt>
              </c:numCache>
            </c:numRef>
          </c:cat>
          <c:val>
            <c:numRef>
              <c:f>'Pequenos Simulados'!$D$2:$D$123</c:f>
              <c:numCache>
                <c:formatCode>0%</c:formatCode>
                <c:ptCount val="11"/>
                <c:pt idx="0">
                  <c:v>0.87</c:v>
                </c:pt>
                <c:pt idx="1">
                  <c:v>0.9</c:v>
                </c:pt>
                <c:pt idx="2">
                  <c:v>0.8</c:v>
                </c:pt>
                <c:pt idx="3">
                  <c:v>0.95</c:v>
                </c:pt>
                <c:pt idx="4">
                  <c:v>0.95</c:v>
                </c:pt>
                <c:pt idx="5">
                  <c:v>0.91</c:v>
                </c:pt>
                <c:pt idx="6">
                  <c:v>0.97</c:v>
                </c:pt>
                <c:pt idx="7">
                  <c:v>0.95</c:v>
                </c:pt>
                <c:pt idx="8">
                  <c:v>0.92</c:v>
                </c:pt>
                <c:pt idx="9">
                  <c:v>0.93</c:v>
                </c:pt>
                <c:pt idx="1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8-44F8-B606-050D272F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226432"/>
        <c:axId val="1808223936"/>
      </c:barChart>
      <c:catAx>
        <c:axId val="1808226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936"/>
        <c:crosses val="autoZero"/>
        <c:auto val="0"/>
        <c:lblAlgn val="ctr"/>
        <c:lblOffset val="100"/>
        <c:noMultiLvlLbl val="0"/>
      </c:catAx>
      <c:valAx>
        <c:axId val="1808223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accent1"/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23</xdr:row>
      <xdr:rowOff>1</xdr:rowOff>
    </xdr:from>
    <xdr:to>
      <xdr:col>2</xdr:col>
      <xdr:colOff>1</xdr:colOff>
      <xdr:row>37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61028-8F5D-47EF-91CE-A37CA296B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CE90CD-E952-4DC2-965C-3C44B17C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9525</xdr:rowOff>
    </xdr:from>
    <xdr:to>
      <xdr:col>4</xdr:col>
      <xdr:colOff>0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36020D-6DB1-4850-B1CC-D53CC7F8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23</xdr:row>
      <xdr:rowOff>9525</xdr:rowOff>
    </xdr:from>
    <xdr:to>
      <xdr:col>5</xdr:col>
      <xdr:colOff>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1F00B-8CF9-4594-84AD-DC93B1493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23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640EE9-65F7-4F1F-9736-C690FCAC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4760</xdr:colOff>
      <xdr:row>23</xdr:row>
      <xdr:rowOff>9525</xdr:rowOff>
    </xdr:from>
    <xdr:to>
      <xdr:col>10</xdr:col>
      <xdr:colOff>0</xdr:colOff>
      <xdr:row>36</xdr:row>
      <xdr:rowOff>161192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89BCD4-916D-4362-86C8-C03D5019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33337</xdr:colOff>
      <xdr:row>23</xdr:row>
      <xdr:rowOff>0</xdr:rowOff>
    </xdr:from>
    <xdr:to>
      <xdr:col>7</xdr:col>
      <xdr:colOff>0</xdr:colOff>
      <xdr:row>37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A3A684-B450-41DA-B86C-C9DE0FA8D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</xdr:row>
      <xdr:rowOff>0</xdr:rowOff>
    </xdr:from>
    <xdr:to>
      <xdr:col>15</xdr:col>
      <xdr:colOff>0</xdr:colOff>
      <xdr:row>132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CE0F45-E868-4127-A4C5-CB0796C8F1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71096-ECDD-44E2-865B-3A660CD2991C}" name="Tabela2" displayName="Tabela2" ref="A1:J21" headerRowDxfId="34" dataDxfId="33" headerRowCellStyle="Título 1">
  <autoFilter ref="A1:J21" xr:uid="{B5171096-ECDD-44E2-865B-3A660CD2991C}"/>
  <tableColumns count="10">
    <tableColumn id="1" xr3:uid="{893F8B3F-C5A1-43D6-8372-72B6C3A9A777}" name="ENEM" totalsRowLabel="Total" dataDxfId="32" totalsRowDxfId="31"/>
    <tableColumn id="2" xr3:uid="{A081086F-E87C-4C76-BE2C-1E83A8A01ADA}" name="ACERTOS LINGUAGENS" dataDxfId="30" totalsRowDxfId="29"/>
    <tableColumn id="3" xr3:uid="{D10840DD-CAE1-4892-8BB8-3D8FE623BFA7}" name="ACERTOS CIÊNCIAS HUMANAS" dataDxfId="28" totalsRowDxfId="27"/>
    <tableColumn id="4" xr3:uid="{3CD25207-7262-42C8-BEB5-0D6131F20927}" name="ACERTOS CIÊNCIAS DA NATUREZA" dataDxfId="26" totalsRowDxfId="25"/>
    <tableColumn id="5" xr3:uid="{03018ED3-CC0F-4999-9859-808BDF1A5FF7}" name="ACERTOS MATEMÁTICA" dataDxfId="24" totalsRowDxfId="23"/>
    <tableColumn id="6" xr3:uid="{0F46130B-5F9E-4FAF-BD4D-C5278249BC73}" name="TEMPO - 1º DIA" dataDxfId="22" totalsRowDxfId="21"/>
    <tableColumn id="7" xr3:uid="{A7ACF43E-4A41-4CE0-AF96-6E34857A8342}" name="TEMPO - 2º DIA" dataDxfId="20" totalsRowDxfId="19"/>
    <tableColumn id="8" xr3:uid="{80EA1754-42AC-4AEF-9E40-D85A1A26D916}" name="REDAÇÃO" dataDxfId="18" totalsRowDxfId="17"/>
    <tableColumn id="9" xr3:uid="{6E85641F-BB3E-421A-8E01-1D08C8BB566D}" name="ACERTOS TOTAIS" dataDxfId="16" totalsRowDxfId="15"/>
    <tableColumn id="10" xr3:uid="{3AEB4EFE-B434-4B8D-A4FE-E53BFC998AFC}" name="APROVEITAMENTO" totalsRowFunction="sum" dataDxfId="14" totalsRowDxfId="13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42D9F-73C6-46CC-AF04-EA430A146589}" name="TabelaSimPequenos" displayName="TabelaSimPequenos" ref="A1:E124" totalsRowCount="1" headerRowDxfId="12" dataDxfId="10" totalsRowDxfId="11">
  <autoFilter ref="A1:E123" xr:uid="{53C42D9F-73C6-46CC-AF04-EA430A146589}">
    <filterColumn colId="0">
      <filters>
        <filter val="HUMANAS"/>
      </filters>
    </filterColumn>
  </autoFilter>
  <sortState xmlns:xlrd2="http://schemas.microsoft.com/office/spreadsheetml/2017/richdata2" ref="A2:E123">
    <sortCondition ref="E1:E123"/>
  </sortState>
  <tableColumns count="5">
    <tableColumn id="1" xr3:uid="{B33D381E-A49E-4BE9-843B-F6E247796A17}" name="Simulado" totalsRowLabel="Total" dataDxfId="9" totalsRowDxfId="4"/>
    <tableColumn id="2" xr3:uid="{6FABFBC9-A29D-4631-BA34-EDBF74D91F18}" name="Nº Questões" totalsRowFunction="custom" dataDxfId="8" totalsRowDxfId="3">
      <totalsRowFormula>SUBTOTAL(109, TabelaSimPequenos[Nº Questões])</totalsRowFormula>
    </tableColumn>
    <tableColumn id="3" xr3:uid="{51C1FAC3-9085-4DD2-8DFD-9AAB6EFA29E3}" name="Acertos" totalsRowFunction="custom" dataDxfId="7" totalsRowDxfId="2">
      <totalsRowFormula>SUBTOTAL(109, TabelaSimPequenos[Acertos])</totalsRowFormula>
    </tableColumn>
    <tableColumn id="5" xr3:uid="{72FE5A8F-7B35-4543-A714-2A5154E993D1}" name="Aproveitamento" totalsRowFunction="custom" dataDxfId="6" totalsRowDxfId="1">
      <calculatedColumnFormula>TabelaSimPequenos[[#This Row],[Acertos]]/TabelaSimPequenos[[#This Row],[Nº Questões]]</calculatedColumnFormula>
      <totalsRowFormula>SUBTOTAL(101, TabelaSimPequenos[Aproveitamento])</totalsRowFormula>
    </tableColumn>
    <tableColumn id="4" xr3:uid="{976932C9-A5A5-4DE7-B084-6FF2A14E6983}" name="Data" dataDxfId="5" totalsRowDxfId="0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F709-7689-42F6-A4BD-BD075C5D3BFD}">
  <dimension ref="A1:U46"/>
  <sheetViews>
    <sheetView zoomScale="55" zoomScaleNormal="55" workbookViewId="0">
      <selection activeCell="K40" sqref="K40"/>
    </sheetView>
  </sheetViews>
  <sheetFormatPr defaultRowHeight="12.75" x14ac:dyDescent="0.2"/>
  <cols>
    <col min="1" max="1" width="19.140625" style="1" customWidth="1"/>
    <col min="2" max="2" width="39.85546875" style="1" bestFit="1" customWidth="1"/>
    <col min="3" max="3" width="49.42578125" style="1" bestFit="1" customWidth="1"/>
    <col min="4" max="4" width="55.42578125" style="1" bestFit="1" customWidth="1"/>
    <col min="5" max="5" width="40.140625" style="1" bestFit="1" customWidth="1"/>
    <col min="6" max="7" width="27.28515625" style="3" bestFit="1" customWidth="1"/>
    <col min="8" max="8" width="20" style="1" bestFit="1" customWidth="1"/>
    <col min="9" max="9" width="31.42578125" style="1" bestFit="1" customWidth="1"/>
    <col min="10" max="10" width="33" style="1" bestFit="1" customWidth="1"/>
    <col min="11" max="12" width="9.140625" style="1"/>
    <col min="13" max="13" width="25" style="1" bestFit="1" customWidth="1"/>
    <col min="14" max="14" width="23" style="1" bestFit="1" customWidth="1"/>
    <col min="15" max="15" width="10.140625" style="1" bestFit="1" customWidth="1"/>
    <col min="16" max="17" width="10" style="1" bestFit="1" customWidth="1"/>
    <col min="18" max="19" width="11.28515625" style="1" bestFit="1" customWidth="1"/>
    <col min="20" max="21" width="15.7109375" style="1" bestFit="1" customWidth="1"/>
  </cols>
  <sheetData>
    <row r="1" spans="1:21" ht="20.25" thickBot="1" x14ac:dyDescent="0.25">
      <c r="A1" s="5" t="s">
        <v>1</v>
      </c>
      <c r="B1" s="6" t="s">
        <v>2</v>
      </c>
      <c r="C1" s="5" t="s">
        <v>3</v>
      </c>
      <c r="D1" s="5" t="s">
        <v>4</v>
      </c>
      <c r="E1" s="5" t="s">
        <v>5</v>
      </c>
      <c r="F1" s="7" t="s">
        <v>6</v>
      </c>
      <c r="G1" s="7" t="s">
        <v>7</v>
      </c>
      <c r="H1" s="5" t="s">
        <v>8</v>
      </c>
      <c r="I1" s="5" t="s">
        <v>14</v>
      </c>
      <c r="J1" s="5" t="s">
        <v>9</v>
      </c>
      <c r="M1" s="2"/>
      <c r="N1" s="2"/>
      <c r="O1" s="2"/>
      <c r="P1" s="2"/>
      <c r="Q1" s="2"/>
      <c r="R1" s="2"/>
      <c r="S1" s="2"/>
      <c r="T1" s="2"/>
      <c r="U1" s="2"/>
    </row>
    <row r="2" spans="1:21" ht="18.75" thickTop="1" x14ac:dyDescent="0.2">
      <c r="A2" s="8">
        <v>2024</v>
      </c>
      <c r="B2" s="9">
        <f t="shared" ref="B2:J2" si="0">AVERAGE(B3:B20)</f>
        <v>36</v>
      </c>
      <c r="C2" s="9">
        <f t="shared" si="0"/>
        <v>38</v>
      </c>
      <c r="D2" s="9">
        <f t="shared" si="0"/>
        <v>40.25</v>
      </c>
      <c r="E2" s="9">
        <f t="shared" si="0"/>
        <v>37</v>
      </c>
      <c r="F2" s="10">
        <f t="shared" si="0"/>
        <v>0.18211805555555557</v>
      </c>
      <c r="G2" s="11">
        <f t="shared" si="0"/>
        <v>0.19270833333333334</v>
      </c>
      <c r="H2" s="12">
        <f t="shared" si="0"/>
        <v>960</v>
      </c>
      <c r="I2" s="12">
        <f t="shared" si="0"/>
        <v>151.25</v>
      </c>
      <c r="J2" s="13">
        <f t="shared" si="0"/>
        <v>0.84027777777777779</v>
      </c>
    </row>
    <row r="3" spans="1:21" ht="18" x14ac:dyDescent="0.2">
      <c r="A3" s="8">
        <v>2015</v>
      </c>
      <c r="B3" s="8">
        <v>34</v>
      </c>
      <c r="C3" s="8">
        <v>41</v>
      </c>
      <c r="D3" s="8">
        <v>38</v>
      </c>
      <c r="E3" s="8">
        <v>36</v>
      </c>
      <c r="F3" s="10">
        <v>0.17500000000000002</v>
      </c>
      <c r="G3" s="11">
        <v>0.20833333333333334</v>
      </c>
      <c r="H3" s="14">
        <v>960</v>
      </c>
      <c r="I3" s="14">
        <f>SUM(B3:E3)</f>
        <v>149</v>
      </c>
      <c r="J3" s="13">
        <f>I3/180</f>
        <v>0.82777777777777772</v>
      </c>
    </row>
    <row r="4" spans="1:21" ht="18" x14ac:dyDescent="0.2">
      <c r="A4" s="8">
        <v>2016</v>
      </c>
      <c r="B4" s="8">
        <v>32</v>
      </c>
      <c r="C4" s="8">
        <v>37</v>
      </c>
      <c r="D4" s="8">
        <v>43</v>
      </c>
      <c r="E4" s="8">
        <v>38</v>
      </c>
      <c r="F4" s="10">
        <v>0.18055555555555555</v>
      </c>
      <c r="G4" s="11">
        <v>0.19791666666666666</v>
      </c>
      <c r="H4" s="14">
        <v>960</v>
      </c>
      <c r="I4" s="14">
        <f>SUM(B4:E4)</f>
        <v>150</v>
      </c>
      <c r="J4" s="13">
        <f>I4/180</f>
        <v>0.83333333333333337</v>
      </c>
    </row>
    <row r="5" spans="1:21" ht="18" x14ac:dyDescent="0.2">
      <c r="A5" s="8">
        <v>2017</v>
      </c>
      <c r="B5" s="8">
        <v>38</v>
      </c>
      <c r="C5" s="8">
        <v>38</v>
      </c>
      <c r="D5" s="8">
        <v>38</v>
      </c>
      <c r="E5" s="8">
        <v>34</v>
      </c>
      <c r="F5" s="10">
        <v>0.1875</v>
      </c>
      <c r="G5" s="11">
        <v>0.17708333333333334</v>
      </c>
      <c r="H5" s="14">
        <v>960</v>
      </c>
      <c r="I5" s="14">
        <f>SUM(B5:E5)</f>
        <v>148</v>
      </c>
      <c r="J5" s="13">
        <f>I5/180</f>
        <v>0.82222222222222219</v>
      </c>
    </row>
    <row r="6" spans="1:21" ht="18" x14ac:dyDescent="0.2">
      <c r="A6" s="8">
        <v>2018</v>
      </c>
      <c r="B6" s="8">
        <v>40</v>
      </c>
      <c r="C6" s="8">
        <v>36</v>
      </c>
      <c r="D6" s="8">
        <v>42</v>
      </c>
      <c r="E6" s="8">
        <v>40</v>
      </c>
      <c r="F6" s="10">
        <v>0.18541666666666667</v>
      </c>
      <c r="G6" s="11">
        <v>0.1875</v>
      </c>
      <c r="H6" s="14">
        <v>960</v>
      </c>
      <c r="I6" s="14">
        <f>SUM(B6:E6)</f>
        <v>158</v>
      </c>
      <c r="J6" s="13">
        <f>I6/180</f>
        <v>0.87777777777777777</v>
      </c>
    </row>
    <row r="7" spans="1:21" ht="18" x14ac:dyDescent="0.2">
      <c r="A7" s="8">
        <v>2019</v>
      </c>
      <c r="B7" s="8"/>
      <c r="C7" s="8"/>
      <c r="D7" s="8"/>
      <c r="E7" s="8"/>
      <c r="F7" s="10"/>
      <c r="G7" s="10"/>
      <c r="H7" s="8"/>
      <c r="I7" s="8"/>
      <c r="J7" s="8"/>
    </row>
    <row r="8" spans="1:21" ht="18" x14ac:dyDescent="0.2">
      <c r="A8" s="8">
        <v>2020</v>
      </c>
      <c r="B8" s="8"/>
      <c r="C8" s="8"/>
      <c r="D8" s="8"/>
      <c r="E8" s="8"/>
      <c r="F8" s="10"/>
      <c r="G8" s="10"/>
      <c r="H8" s="8"/>
      <c r="I8" s="8"/>
      <c r="J8" s="8"/>
    </row>
    <row r="9" spans="1:21" ht="18" x14ac:dyDescent="0.2">
      <c r="A9" s="8">
        <v>2021</v>
      </c>
      <c r="B9" s="8"/>
      <c r="C9" s="8"/>
      <c r="D9" s="8"/>
      <c r="E9" s="8"/>
      <c r="F9" s="10"/>
      <c r="G9" s="10"/>
      <c r="H9" s="8"/>
      <c r="I9" s="8"/>
      <c r="J9" s="8"/>
    </row>
    <row r="10" spans="1:21" ht="18" x14ac:dyDescent="0.2">
      <c r="A10" s="8">
        <v>2022</v>
      </c>
      <c r="B10" s="8"/>
      <c r="C10" s="15"/>
      <c r="D10" s="8"/>
      <c r="E10" s="8"/>
      <c r="F10" s="10"/>
      <c r="G10" s="10"/>
      <c r="H10" s="8"/>
      <c r="I10" s="8"/>
      <c r="J10" s="8"/>
    </row>
    <row r="11" spans="1:21" ht="18" x14ac:dyDescent="0.2">
      <c r="A11" s="8">
        <v>2023</v>
      </c>
      <c r="B11" s="8"/>
      <c r="C11" s="8"/>
      <c r="D11" s="8"/>
      <c r="E11" s="8"/>
      <c r="F11" s="10"/>
      <c r="G11" s="10"/>
      <c r="H11" s="8"/>
      <c r="I11" s="8"/>
      <c r="J11" s="8"/>
    </row>
    <row r="12" spans="1:21" ht="18" x14ac:dyDescent="0.2">
      <c r="A12" s="8"/>
      <c r="B12" s="8"/>
      <c r="C12" s="8"/>
      <c r="D12" s="8"/>
      <c r="E12" s="8"/>
      <c r="F12" s="10"/>
      <c r="G12" s="10"/>
      <c r="H12" s="8"/>
      <c r="I12" s="8"/>
      <c r="J12" s="8"/>
    </row>
    <row r="13" spans="1:21" ht="18" x14ac:dyDescent="0.2">
      <c r="A13" s="8"/>
      <c r="B13" s="8"/>
      <c r="C13" s="8"/>
      <c r="D13" s="8"/>
      <c r="E13" s="8"/>
      <c r="F13" s="10"/>
      <c r="G13" s="10"/>
      <c r="H13" s="8"/>
      <c r="I13" s="8"/>
      <c r="J13" s="8"/>
    </row>
    <row r="14" spans="1:21" ht="18" x14ac:dyDescent="0.2">
      <c r="A14" s="8"/>
      <c r="B14" s="8"/>
      <c r="C14" s="8"/>
      <c r="D14" s="8"/>
      <c r="E14" s="8"/>
      <c r="F14" s="10"/>
      <c r="G14" s="10"/>
      <c r="H14" s="8"/>
      <c r="I14" s="8"/>
      <c r="J14" s="8"/>
    </row>
    <row r="15" spans="1:21" ht="18" x14ac:dyDescent="0.2">
      <c r="A15" s="8"/>
      <c r="B15" s="8"/>
      <c r="C15" s="8"/>
      <c r="D15" s="8"/>
      <c r="E15" s="8"/>
      <c r="F15" s="10"/>
      <c r="G15" s="10"/>
      <c r="H15" s="8"/>
      <c r="I15" s="8"/>
      <c r="J15" s="8"/>
    </row>
    <row r="16" spans="1:21" ht="18" x14ac:dyDescent="0.2">
      <c r="A16" s="8"/>
      <c r="B16" s="8"/>
      <c r="C16" s="8"/>
      <c r="D16" s="8"/>
      <c r="E16" s="8"/>
      <c r="F16" s="10"/>
      <c r="G16" s="10"/>
      <c r="H16" s="8"/>
      <c r="I16" s="8"/>
      <c r="J16" s="8"/>
    </row>
    <row r="17" spans="1:10" ht="18" x14ac:dyDescent="0.2">
      <c r="A17" s="8"/>
      <c r="B17" s="8"/>
      <c r="C17" s="8"/>
      <c r="D17" s="8"/>
      <c r="E17" s="15"/>
      <c r="F17" s="10"/>
      <c r="G17" s="10"/>
      <c r="H17" s="8"/>
      <c r="I17" s="8"/>
      <c r="J17" s="8"/>
    </row>
    <row r="18" spans="1:10" ht="18" x14ac:dyDescent="0.2">
      <c r="A18" s="8"/>
      <c r="B18" s="8"/>
      <c r="C18" s="8"/>
      <c r="D18" s="8"/>
      <c r="E18" s="8"/>
      <c r="F18" s="10"/>
      <c r="G18" s="10"/>
      <c r="H18" s="8"/>
      <c r="I18" s="8"/>
      <c r="J18" s="8"/>
    </row>
    <row r="19" spans="1:10" ht="18" x14ac:dyDescent="0.2">
      <c r="A19" s="8"/>
      <c r="B19" s="8"/>
      <c r="C19" s="8"/>
      <c r="D19" s="8"/>
      <c r="E19" s="8"/>
      <c r="F19" s="10"/>
      <c r="G19" s="10"/>
      <c r="H19" s="8"/>
      <c r="I19" s="8"/>
      <c r="J19" s="8"/>
    </row>
    <row r="20" spans="1:10" ht="18" x14ac:dyDescent="0.2">
      <c r="A20" s="8"/>
      <c r="B20" s="8"/>
      <c r="C20" s="8"/>
      <c r="D20" s="8"/>
      <c r="E20" s="8"/>
      <c r="F20" s="10"/>
      <c r="G20" s="10"/>
      <c r="H20" s="8"/>
      <c r="I20" s="8"/>
      <c r="J20" s="8"/>
    </row>
    <row r="21" spans="1:10" ht="18" x14ac:dyDescent="0.2">
      <c r="A21" s="8"/>
      <c r="B21" s="8"/>
      <c r="C21" s="8"/>
      <c r="D21" s="8"/>
      <c r="E21" s="8"/>
      <c r="F21" s="18" t="s">
        <v>15</v>
      </c>
      <c r="G21" s="10"/>
      <c r="H21" s="8"/>
      <c r="I21" s="8"/>
      <c r="J21" s="8"/>
    </row>
    <row r="22" spans="1:10" ht="18" x14ac:dyDescent="0.2">
      <c r="A22" s="16" t="s">
        <v>16</v>
      </c>
      <c r="B22" s="9">
        <f>COUNT(B3:B20) * 90</f>
        <v>360</v>
      </c>
      <c r="C22" s="9">
        <f>COUNT(C3:C20) * 90</f>
        <v>360</v>
      </c>
      <c r="D22" s="9">
        <f>COUNT(D3:D20) * 90</f>
        <v>360</v>
      </c>
      <c r="E22" s="9">
        <f>COUNT(E3:E20) * 90</f>
        <v>360</v>
      </c>
      <c r="F22" s="17">
        <f>SUM(B22:E22)</f>
        <v>1440</v>
      </c>
    </row>
    <row r="43" spans="4:5" x14ac:dyDescent="0.2">
      <c r="D43" s="4"/>
    </row>
    <row r="46" spans="4:5" x14ac:dyDescent="0.2">
      <c r="E46" s="4"/>
    </row>
  </sheetData>
  <conditionalFormatting sqref="J2:J1048576">
    <cfRule type="colorScale" priority="4">
      <colorScale>
        <cfvo type="num" val="0"/>
        <cfvo type="num" val="0.6"/>
        <cfvo type="num" val="1"/>
        <color rgb="FFF8696B"/>
        <color rgb="FFFFEB84"/>
        <color rgb="FF63BE7B"/>
      </colorScale>
    </cfRule>
  </conditionalFormatting>
  <conditionalFormatting sqref="I2:I1048576">
    <cfRule type="colorScale" priority="2">
      <colorScale>
        <cfvo type="num" val="140"/>
        <cfvo type="num" val="150"/>
        <cfvo type="num" val="160"/>
        <color rgb="FFF8696B"/>
        <color rgb="FFFFEB84"/>
        <color rgb="FF63BE7B"/>
      </colorScale>
    </cfRule>
  </conditionalFormatting>
  <conditionalFormatting sqref="B2:E21">
    <cfRule type="colorScale" priority="1">
      <colorScale>
        <cfvo type="num" val="35"/>
        <cfvo type="num" val="38"/>
        <cfvo type="num" val="40"/>
        <color theme="5" tint="0.59999389629810485"/>
        <color theme="6" tint="0.79998168889431442"/>
        <color theme="7" tint="0.7999816888943144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730519F-F620-4DEA-B22E-BA9AC8F17B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ENEM!B2:B21</xm:f>
              <xm:sqref>B23</xm:sqref>
            </x14:sparkline>
          </x14:sparklines>
        </x14:sparklineGroup>
        <x14:sparklineGroup displayEmptyCellsAs="gap" xr2:uid="{B2EEDD68-4256-4631-8FA3-69801830A1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ENEM!C2:C21</xm:f>
              <xm:sqref>C23</xm:sqref>
            </x14:sparkline>
          </x14:sparklines>
        </x14:sparklineGroup>
        <x14:sparklineGroup displayEmptyCellsAs="gap" xr2:uid="{944835BC-611D-4622-814D-9785F4B869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ENEM!D2:D21</xm:f>
              <xm:sqref>D23</xm:sqref>
            </x14:sparkline>
          </x14:sparklines>
        </x14:sparklineGroup>
        <x14:sparklineGroup displayEmptyCellsAs="gap" xr2:uid="{479BE600-1D87-4877-8974-779B0A9FB0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ENEM!E2:E21</xm:f>
              <xm:sqref>E23</xm:sqref>
            </x14:sparkline>
          </x14:sparklines>
        </x14:sparklineGroup>
        <x14:sparklineGroup displayEmptyCellsAs="gap" xr2:uid="{64DC6396-7C4C-4942-8DE0-2E4465239FC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ENEM!I3:I6</xm:f>
              <xm:sqref>I23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3939-0C49-4549-B829-902E3AB151CB}">
  <dimension ref="A1:F126"/>
  <sheetViews>
    <sheetView tabSelected="1" zoomScaleNormal="100" workbookViewId="0">
      <selection activeCell="E126" sqref="E126"/>
    </sheetView>
  </sheetViews>
  <sheetFormatPr defaultRowHeight="12.75" x14ac:dyDescent="0.2"/>
  <cols>
    <col min="1" max="1" width="16.140625" style="28" bestFit="1" customWidth="1"/>
    <col min="2" max="2" width="20.140625" style="25" bestFit="1" customWidth="1"/>
    <col min="3" max="3" width="13.85546875" style="25" bestFit="1" customWidth="1"/>
    <col min="4" max="4" width="23.42578125" style="29" customWidth="1"/>
    <col min="5" max="5" width="24.5703125" style="30" customWidth="1"/>
    <col min="6" max="6" width="9.140625" style="20"/>
  </cols>
  <sheetData>
    <row r="1" spans="1:6" ht="18" x14ac:dyDescent="0.25">
      <c r="A1" s="21" t="s">
        <v>12</v>
      </c>
      <c r="B1" s="22" t="s">
        <v>17</v>
      </c>
      <c r="C1" s="22" t="s">
        <v>0</v>
      </c>
      <c r="D1" s="23" t="s">
        <v>11</v>
      </c>
      <c r="E1" s="24" t="s">
        <v>10</v>
      </c>
      <c r="F1" s="19"/>
    </row>
    <row r="2" spans="1:6" hidden="1" x14ac:dyDescent="0.2">
      <c r="A2" s="33" t="s">
        <v>12</v>
      </c>
      <c r="B2" s="34">
        <v>15</v>
      </c>
      <c r="C2" s="34">
        <v>10.050000000000001</v>
      </c>
      <c r="D2" s="32">
        <f>TabelaSimPequenos[[#This Row],[Acertos]]/TabelaSimPequenos[[#This Row],[Nº Questões]]</f>
        <v>0.67</v>
      </c>
      <c r="E2" s="40">
        <v>45003</v>
      </c>
    </row>
    <row r="3" spans="1:6" hidden="1" x14ac:dyDescent="0.2">
      <c r="A3" s="33" t="s">
        <v>12</v>
      </c>
      <c r="B3" s="34">
        <v>20</v>
      </c>
      <c r="C3" s="34">
        <v>11</v>
      </c>
      <c r="D3" s="32">
        <f>TabelaSimPequenos[[#This Row],[Acertos]]/TabelaSimPequenos[[#This Row],[Nº Questões]]</f>
        <v>0.55000000000000004</v>
      </c>
      <c r="E3" s="40">
        <v>45003</v>
      </c>
    </row>
    <row r="4" spans="1:6" hidden="1" x14ac:dyDescent="0.2">
      <c r="A4" s="33" t="s">
        <v>12</v>
      </c>
      <c r="B4" s="34">
        <v>5</v>
      </c>
      <c r="C4" s="34">
        <v>5</v>
      </c>
      <c r="D4" s="32">
        <f>TabelaSimPequenos[[#This Row],[Acertos]]/TabelaSimPequenos[[#This Row],[Nº Questões]]</f>
        <v>1</v>
      </c>
      <c r="E4" s="40">
        <v>45146</v>
      </c>
    </row>
    <row r="5" spans="1:6" hidden="1" x14ac:dyDescent="0.2">
      <c r="A5" s="33" t="s">
        <v>12</v>
      </c>
      <c r="B5" s="34">
        <v>20</v>
      </c>
      <c r="C5" s="34">
        <v>15</v>
      </c>
      <c r="D5" s="32">
        <f>TabelaSimPequenos[[#This Row],[Acertos]]/TabelaSimPequenos[[#This Row],[Nº Questões]]</f>
        <v>0.75</v>
      </c>
      <c r="E5" s="40">
        <v>45152</v>
      </c>
    </row>
    <row r="6" spans="1:6" hidden="1" x14ac:dyDescent="0.2">
      <c r="A6" s="33" t="s">
        <v>12</v>
      </c>
      <c r="B6" s="34">
        <v>20</v>
      </c>
      <c r="C6" s="34">
        <v>14</v>
      </c>
      <c r="D6" s="32">
        <f>TabelaSimPequenos[[#This Row],[Acertos]]/TabelaSimPequenos[[#This Row],[Nº Questões]]</f>
        <v>0.7</v>
      </c>
      <c r="E6" s="40">
        <v>45159</v>
      </c>
    </row>
    <row r="7" spans="1:6" hidden="1" x14ac:dyDescent="0.2">
      <c r="A7" s="33" t="s">
        <v>12</v>
      </c>
      <c r="B7" s="34">
        <v>20</v>
      </c>
      <c r="C7" s="34">
        <v>17</v>
      </c>
      <c r="D7" s="32">
        <f>TabelaSimPequenos[[#This Row],[Acertos]]/TabelaSimPequenos[[#This Row],[Nº Questões]]</f>
        <v>0.85</v>
      </c>
      <c r="E7" s="40">
        <v>45162</v>
      </c>
    </row>
    <row r="8" spans="1:6" hidden="1" x14ac:dyDescent="0.2">
      <c r="A8" s="33" t="s">
        <v>12</v>
      </c>
      <c r="B8" s="34">
        <v>20</v>
      </c>
      <c r="C8" s="34">
        <v>15</v>
      </c>
      <c r="D8" s="32">
        <f>TabelaSimPequenos[[#This Row],[Acertos]]/TabelaSimPequenos[[#This Row],[Nº Questões]]</f>
        <v>0.75</v>
      </c>
      <c r="E8" s="40">
        <v>45163</v>
      </c>
    </row>
    <row r="9" spans="1:6" hidden="1" x14ac:dyDescent="0.2">
      <c r="A9" s="33" t="s">
        <v>12</v>
      </c>
      <c r="B9" s="34">
        <v>20</v>
      </c>
      <c r="C9" s="34">
        <v>16</v>
      </c>
      <c r="D9" s="32">
        <f>TabelaSimPequenos[[#This Row],[Acertos]]/TabelaSimPequenos[[#This Row],[Nº Questões]]</f>
        <v>0.8</v>
      </c>
      <c r="E9" s="40">
        <v>45168</v>
      </c>
    </row>
    <row r="10" spans="1:6" hidden="1" x14ac:dyDescent="0.2">
      <c r="A10" s="33" t="s">
        <v>12</v>
      </c>
      <c r="B10" s="34">
        <v>20</v>
      </c>
      <c r="C10" s="34">
        <v>14</v>
      </c>
      <c r="D10" s="32">
        <f>TabelaSimPequenos[[#This Row],[Acertos]]/TabelaSimPequenos[[#This Row],[Nº Questões]]</f>
        <v>0.7</v>
      </c>
      <c r="E10" s="40">
        <v>45170</v>
      </c>
    </row>
    <row r="11" spans="1:6" hidden="1" x14ac:dyDescent="0.2">
      <c r="A11" s="33" t="s">
        <v>12</v>
      </c>
      <c r="B11" s="34">
        <v>30</v>
      </c>
      <c r="C11" s="34">
        <v>24</v>
      </c>
      <c r="D11" s="32">
        <f>TabelaSimPequenos[[#This Row],[Acertos]]/TabelaSimPequenos[[#This Row],[Nº Questões]]</f>
        <v>0.8</v>
      </c>
      <c r="E11" s="40">
        <v>45174</v>
      </c>
    </row>
    <row r="12" spans="1:6" hidden="1" x14ac:dyDescent="0.2">
      <c r="A12" s="33" t="s">
        <v>12</v>
      </c>
      <c r="B12" s="34">
        <v>10</v>
      </c>
      <c r="C12" s="34">
        <v>7</v>
      </c>
      <c r="D12" s="32">
        <f>TabelaSimPequenos[[#This Row],[Acertos]]/TabelaSimPequenos[[#This Row],[Nº Questões]]</f>
        <v>0.7</v>
      </c>
      <c r="E12" s="40">
        <v>45189</v>
      </c>
    </row>
    <row r="13" spans="1:6" hidden="1" x14ac:dyDescent="0.2">
      <c r="A13" s="33" t="s">
        <v>12</v>
      </c>
      <c r="B13" s="34">
        <v>30</v>
      </c>
      <c r="C13" s="34">
        <v>21</v>
      </c>
      <c r="D13" s="32">
        <f>TabelaSimPequenos[[#This Row],[Acertos]]/TabelaSimPequenos[[#This Row],[Nº Questões]]</f>
        <v>0.7</v>
      </c>
      <c r="E13" s="40">
        <v>45190</v>
      </c>
    </row>
    <row r="14" spans="1:6" hidden="1" x14ac:dyDescent="0.2">
      <c r="A14" s="33" t="s">
        <v>12</v>
      </c>
      <c r="B14" s="34">
        <v>40</v>
      </c>
      <c r="C14" s="34">
        <v>33.199999999999996</v>
      </c>
      <c r="D14" s="32">
        <f>TabelaSimPequenos[[#This Row],[Acertos]]/TabelaSimPequenos[[#This Row],[Nº Questões]]</f>
        <v>0.82999999999999985</v>
      </c>
      <c r="E14" s="40">
        <v>45197</v>
      </c>
    </row>
    <row r="15" spans="1:6" hidden="1" x14ac:dyDescent="0.2">
      <c r="A15" s="33" t="s">
        <v>12</v>
      </c>
      <c r="B15" s="34">
        <v>40</v>
      </c>
      <c r="C15" s="34">
        <v>32</v>
      </c>
      <c r="D15" s="32">
        <f>TabelaSimPequenos[[#This Row],[Acertos]]/TabelaSimPequenos[[#This Row],[Nº Questões]]</f>
        <v>0.8</v>
      </c>
      <c r="E15" s="40">
        <v>45198</v>
      </c>
    </row>
    <row r="16" spans="1:6" hidden="1" x14ac:dyDescent="0.2">
      <c r="A16" s="33" t="s">
        <v>12</v>
      </c>
      <c r="B16" s="34">
        <v>90</v>
      </c>
      <c r="C16" s="34">
        <v>65.7</v>
      </c>
      <c r="D16" s="32">
        <f>TabelaSimPequenos[[#This Row],[Acertos]]/TabelaSimPequenos[[#This Row],[Nº Questões]]</f>
        <v>0.73</v>
      </c>
      <c r="E16" s="40">
        <v>45318</v>
      </c>
    </row>
    <row r="17" spans="1:5" hidden="1" x14ac:dyDescent="0.2">
      <c r="A17" s="33" t="s">
        <v>12</v>
      </c>
      <c r="B17" s="34">
        <v>20</v>
      </c>
      <c r="C17" s="34">
        <v>18</v>
      </c>
      <c r="D17" s="32">
        <f>TabelaSimPequenos[[#This Row],[Acertos]]/TabelaSimPequenos[[#This Row],[Nº Questões]]</f>
        <v>0.9</v>
      </c>
      <c r="E17" s="40">
        <v>45330</v>
      </c>
    </row>
    <row r="18" spans="1:5" hidden="1" x14ac:dyDescent="0.2">
      <c r="A18" s="33" t="s">
        <v>12</v>
      </c>
      <c r="B18" s="34">
        <v>15</v>
      </c>
      <c r="C18" s="34">
        <v>13.05</v>
      </c>
      <c r="D18" s="32">
        <f>TabelaSimPequenos[[#This Row],[Acertos]]/TabelaSimPequenos[[#This Row],[Nº Questões]]</f>
        <v>0.87</v>
      </c>
      <c r="E18" s="40">
        <v>45330</v>
      </c>
    </row>
    <row r="19" spans="1:5" hidden="1" x14ac:dyDescent="0.2">
      <c r="A19" s="33" t="s">
        <v>12</v>
      </c>
      <c r="B19" s="34">
        <v>15</v>
      </c>
      <c r="C19" s="34">
        <v>9</v>
      </c>
      <c r="D19" s="32">
        <f>TabelaSimPequenos[[#This Row],[Acertos]]/TabelaSimPequenos[[#This Row],[Nº Questões]]</f>
        <v>0.6</v>
      </c>
      <c r="E19" s="40">
        <v>45331</v>
      </c>
    </row>
    <row r="20" spans="1:5" hidden="1" x14ac:dyDescent="0.2">
      <c r="A20" s="33" t="s">
        <v>12</v>
      </c>
      <c r="B20" s="34">
        <v>15</v>
      </c>
      <c r="C20" s="34">
        <v>7.95</v>
      </c>
      <c r="D20" s="32">
        <f>TabelaSimPequenos[[#This Row],[Acertos]]/TabelaSimPequenos[[#This Row],[Nº Questões]]</f>
        <v>0.53</v>
      </c>
      <c r="E20" s="40">
        <v>45334</v>
      </c>
    </row>
    <row r="21" spans="1:5" hidden="1" x14ac:dyDescent="0.2">
      <c r="A21" s="33" t="s">
        <v>12</v>
      </c>
      <c r="B21" s="34">
        <v>15</v>
      </c>
      <c r="C21" s="34">
        <v>15</v>
      </c>
      <c r="D21" s="32">
        <f>TabelaSimPequenos[[#This Row],[Acertos]]/TabelaSimPequenos[[#This Row],[Nº Questões]]</f>
        <v>1</v>
      </c>
      <c r="E21" s="40">
        <v>45334</v>
      </c>
    </row>
    <row r="22" spans="1:5" hidden="1" x14ac:dyDescent="0.2">
      <c r="A22" s="33" t="s">
        <v>12</v>
      </c>
      <c r="B22" s="34">
        <v>15</v>
      </c>
      <c r="C22" s="34">
        <v>10.050000000000001</v>
      </c>
      <c r="D22" s="32">
        <f>TabelaSimPequenos[[#This Row],[Acertos]]/TabelaSimPequenos[[#This Row],[Nº Questões]]</f>
        <v>0.67</v>
      </c>
      <c r="E22" s="40">
        <v>45335</v>
      </c>
    </row>
    <row r="23" spans="1:5" hidden="1" x14ac:dyDescent="0.2">
      <c r="A23" s="33" t="s">
        <v>12</v>
      </c>
      <c r="B23" s="34">
        <v>15</v>
      </c>
      <c r="C23" s="34">
        <v>10.95</v>
      </c>
      <c r="D23" s="32">
        <f>TabelaSimPequenos[[#This Row],[Acertos]]/TabelaSimPequenos[[#This Row],[Nº Questões]]</f>
        <v>0.73</v>
      </c>
      <c r="E23" s="40">
        <v>45335</v>
      </c>
    </row>
    <row r="24" spans="1:5" hidden="1" x14ac:dyDescent="0.2">
      <c r="A24" s="33" t="s">
        <v>12</v>
      </c>
      <c r="B24" s="34">
        <v>15</v>
      </c>
      <c r="C24" s="34">
        <v>13.05</v>
      </c>
      <c r="D24" s="32">
        <f>TabelaSimPequenos[[#This Row],[Acertos]]/TabelaSimPequenos[[#This Row],[Nº Questões]]</f>
        <v>0.87</v>
      </c>
      <c r="E24" s="40">
        <v>45336</v>
      </c>
    </row>
    <row r="25" spans="1:5" hidden="1" x14ac:dyDescent="0.2">
      <c r="A25" s="33" t="s">
        <v>12</v>
      </c>
      <c r="B25" s="34">
        <v>15</v>
      </c>
      <c r="C25" s="34">
        <v>12</v>
      </c>
      <c r="D25" s="32">
        <f>TabelaSimPequenos[[#This Row],[Acertos]]/TabelaSimPequenos[[#This Row],[Nº Questões]]</f>
        <v>0.8</v>
      </c>
      <c r="E25" s="40">
        <v>45336</v>
      </c>
    </row>
    <row r="26" spans="1:5" hidden="1" x14ac:dyDescent="0.2">
      <c r="A26" s="33" t="s">
        <v>28</v>
      </c>
      <c r="B26" s="34">
        <v>20</v>
      </c>
      <c r="C26" s="34">
        <v>17</v>
      </c>
      <c r="D26" s="32">
        <f>TabelaSimPequenos[[#This Row],[Acertos]]/TabelaSimPequenos[[#This Row],[Nº Questões]]</f>
        <v>0.85</v>
      </c>
      <c r="E26" s="40">
        <v>45337</v>
      </c>
    </row>
    <row r="27" spans="1:5" hidden="1" x14ac:dyDescent="0.2">
      <c r="A27" s="33" t="s">
        <v>12</v>
      </c>
      <c r="B27" s="34">
        <v>15</v>
      </c>
      <c r="C27" s="34">
        <v>10.050000000000001</v>
      </c>
      <c r="D27" s="32">
        <f>TabelaSimPequenos[[#This Row],[Acertos]]/TabelaSimPequenos[[#This Row],[Nº Questões]]</f>
        <v>0.67</v>
      </c>
      <c r="E27" s="40">
        <v>45337</v>
      </c>
    </row>
    <row r="28" spans="1:5" hidden="1" x14ac:dyDescent="0.2">
      <c r="A28" s="33" t="s">
        <v>26</v>
      </c>
      <c r="B28" s="34">
        <v>15</v>
      </c>
      <c r="C28" s="34">
        <v>10.95</v>
      </c>
      <c r="D28" s="32">
        <f>TabelaSimPequenos[[#This Row],[Acertos]]/TabelaSimPequenos[[#This Row],[Nº Questões]]</f>
        <v>0.73</v>
      </c>
      <c r="E28" s="40">
        <v>45338</v>
      </c>
    </row>
    <row r="29" spans="1:5" hidden="1" x14ac:dyDescent="0.2">
      <c r="A29" s="33" t="s">
        <v>27</v>
      </c>
      <c r="B29" s="34">
        <v>15</v>
      </c>
      <c r="C29" s="34">
        <v>12</v>
      </c>
      <c r="D29" s="32">
        <f>TabelaSimPequenos[[#This Row],[Acertos]]/TabelaSimPequenos[[#This Row],[Nº Questões]]</f>
        <v>0.8</v>
      </c>
      <c r="E29" s="40">
        <v>45341</v>
      </c>
    </row>
    <row r="30" spans="1:5" hidden="1" x14ac:dyDescent="0.2">
      <c r="A30" s="33" t="s">
        <v>20</v>
      </c>
      <c r="B30" s="34">
        <v>15</v>
      </c>
      <c r="C30" s="34">
        <v>10.050000000000001</v>
      </c>
      <c r="D30" s="32">
        <f>TabelaSimPequenos[[#This Row],[Acertos]]/TabelaSimPequenos[[#This Row],[Nº Questões]]</f>
        <v>0.67</v>
      </c>
      <c r="E30" s="40">
        <v>45341</v>
      </c>
    </row>
    <row r="31" spans="1:5" hidden="1" x14ac:dyDescent="0.2">
      <c r="A31" s="33" t="s">
        <v>26</v>
      </c>
      <c r="B31" s="34">
        <v>15</v>
      </c>
      <c r="C31" s="34">
        <v>13.05</v>
      </c>
      <c r="D31" s="32">
        <f>TabelaSimPequenos[[#This Row],[Acertos]]/TabelaSimPequenos[[#This Row],[Nº Questões]]</f>
        <v>0.87</v>
      </c>
      <c r="E31" s="40">
        <v>45342</v>
      </c>
    </row>
    <row r="32" spans="1:5" hidden="1" x14ac:dyDescent="0.2">
      <c r="A32" s="33" t="s">
        <v>20</v>
      </c>
      <c r="B32" s="34">
        <v>15</v>
      </c>
      <c r="C32" s="34">
        <v>13.950000000000001</v>
      </c>
      <c r="D32" s="32">
        <f>TabelaSimPequenos[[#This Row],[Acertos]]/TabelaSimPequenos[[#This Row],[Nº Questões]]</f>
        <v>0.93</v>
      </c>
      <c r="E32" s="40">
        <v>45343</v>
      </c>
    </row>
    <row r="33" spans="1:5" hidden="1" x14ac:dyDescent="0.2">
      <c r="A33" s="33" t="s">
        <v>13</v>
      </c>
      <c r="B33" s="34">
        <v>15</v>
      </c>
      <c r="C33" s="34">
        <v>10.050000000000001</v>
      </c>
      <c r="D33" s="32">
        <f>TabelaSimPequenos[[#This Row],[Acertos]]/TabelaSimPequenos[[#This Row],[Nº Questões]]</f>
        <v>0.67</v>
      </c>
      <c r="E33" s="40">
        <v>45343</v>
      </c>
    </row>
    <row r="34" spans="1:5" x14ac:dyDescent="0.2">
      <c r="A34" s="33" t="s">
        <v>18</v>
      </c>
      <c r="B34" s="34">
        <v>15</v>
      </c>
      <c r="C34" s="34">
        <v>13.05</v>
      </c>
      <c r="D34" s="32">
        <f>TabelaSimPequenos[[#This Row],[Acertos]]/TabelaSimPequenos[[#This Row],[Nº Questões]]</f>
        <v>0.87</v>
      </c>
      <c r="E34" s="40">
        <v>45344</v>
      </c>
    </row>
    <row r="35" spans="1:5" hidden="1" x14ac:dyDescent="0.2">
      <c r="A35" s="33" t="s">
        <v>25</v>
      </c>
      <c r="B35" s="34">
        <v>5</v>
      </c>
      <c r="C35" s="34">
        <v>5</v>
      </c>
      <c r="D35" s="32">
        <f>TabelaSimPequenos[[#This Row],[Acertos]]/TabelaSimPequenos[[#This Row],[Nº Questões]]</f>
        <v>1</v>
      </c>
      <c r="E35" s="40">
        <v>45344</v>
      </c>
    </row>
    <row r="36" spans="1:5" hidden="1" x14ac:dyDescent="0.2">
      <c r="A36" s="33" t="s">
        <v>22</v>
      </c>
      <c r="B36" s="34">
        <v>15</v>
      </c>
      <c r="C36" s="34">
        <v>10.95</v>
      </c>
      <c r="D36" s="32">
        <f>TabelaSimPequenos[[#This Row],[Acertos]]/TabelaSimPequenos[[#This Row],[Nº Questões]]</f>
        <v>0.73</v>
      </c>
      <c r="E36" s="40">
        <v>45352</v>
      </c>
    </row>
    <row r="37" spans="1:5" x14ac:dyDescent="0.2">
      <c r="A37" s="33" t="s">
        <v>18</v>
      </c>
      <c r="B37" s="34">
        <v>20</v>
      </c>
      <c r="C37" s="34">
        <v>18</v>
      </c>
      <c r="D37" s="32">
        <f>TabelaSimPequenos[[#This Row],[Acertos]]/TabelaSimPequenos[[#This Row],[Nº Questões]]</f>
        <v>0.9</v>
      </c>
      <c r="E37" s="40">
        <v>45352</v>
      </c>
    </row>
    <row r="38" spans="1:5" hidden="1" x14ac:dyDescent="0.2">
      <c r="A38" s="33" t="s">
        <v>20</v>
      </c>
      <c r="B38" s="34">
        <v>10</v>
      </c>
      <c r="C38" s="34">
        <v>9</v>
      </c>
      <c r="D38" s="32">
        <f>TabelaSimPequenos[[#This Row],[Acertos]]/TabelaSimPequenos[[#This Row],[Nº Questões]]</f>
        <v>0.9</v>
      </c>
      <c r="E38" s="40">
        <v>45355</v>
      </c>
    </row>
    <row r="39" spans="1:5" hidden="1" x14ac:dyDescent="0.2">
      <c r="A39" s="33" t="s">
        <v>21</v>
      </c>
      <c r="B39" s="34">
        <v>15</v>
      </c>
      <c r="C39" s="34">
        <v>13.05</v>
      </c>
      <c r="D39" s="32">
        <f>TabelaSimPequenos[[#This Row],[Acertos]]/TabelaSimPequenos[[#This Row],[Nº Questões]]</f>
        <v>0.87</v>
      </c>
      <c r="E39" s="40">
        <v>45356</v>
      </c>
    </row>
    <row r="40" spans="1:5" hidden="1" x14ac:dyDescent="0.2">
      <c r="A40" s="33" t="s">
        <v>21</v>
      </c>
      <c r="B40" s="34">
        <v>15</v>
      </c>
      <c r="C40" s="34">
        <v>15</v>
      </c>
      <c r="D40" s="32">
        <f>TabelaSimPequenos[[#This Row],[Acertos]]/TabelaSimPequenos[[#This Row],[Nº Questões]]</f>
        <v>1</v>
      </c>
      <c r="E40" s="40">
        <v>45356</v>
      </c>
    </row>
    <row r="41" spans="1:5" hidden="1" x14ac:dyDescent="0.2">
      <c r="A41" s="33" t="s">
        <v>22</v>
      </c>
      <c r="B41" s="34">
        <v>15</v>
      </c>
      <c r="C41" s="34">
        <v>13.950000000000001</v>
      </c>
      <c r="D41" s="32">
        <f>TabelaSimPequenos[[#This Row],[Acertos]]/TabelaSimPequenos[[#This Row],[Nº Questões]]</f>
        <v>0.93</v>
      </c>
      <c r="E41" s="40">
        <v>45356</v>
      </c>
    </row>
    <row r="42" spans="1:5" hidden="1" x14ac:dyDescent="0.2">
      <c r="A42" s="33" t="s">
        <v>20</v>
      </c>
      <c r="B42" s="34">
        <v>15</v>
      </c>
      <c r="C42" s="34">
        <v>13.05</v>
      </c>
      <c r="D42" s="32">
        <f>TabelaSimPequenos[[#This Row],[Acertos]]/TabelaSimPequenos[[#This Row],[Nº Questões]]</f>
        <v>0.87</v>
      </c>
      <c r="E42" s="40">
        <v>45357</v>
      </c>
    </row>
    <row r="43" spans="1:5" hidden="1" x14ac:dyDescent="0.2">
      <c r="A43" s="33" t="s">
        <v>20</v>
      </c>
      <c r="B43" s="34">
        <v>15</v>
      </c>
      <c r="C43" s="34">
        <v>13.05</v>
      </c>
      <c r="D43" s="32">
        <f>TabelaSimPequenos[[#This Row],[Acertos]]/TabelaSimPequenos[[#This Row],[Nº Questões]]</f>
        <v>0.87</v>
      </c>
      <c r="E43" s="40">
        <v>45357</v>
      </c>
    </row>
    <row r="44" spans="1:5" hidden="1" x14ac:dyDescent="0.2">
      <c r="A44" s="33" t="s">
        <v>21</v>
      </c>
      <c r="B44" s="34">
        <v>15</v>
      </c>
      <c r="C44" s="34">
        <v>15</v>
      </c>
      <c r="D44" s="32">
        <f>TabelaSimPequenos[[#This Row],[Acertos]]/TabelaSimPequenos[[#This Row],[Nº Questões]]</f>
        <v>1</v>
      </c>
      <c r="E44" s="40">
        <v>45357</v>
      </c>
    </row>
    <row r="45" spans="1:5" x14ac:dyDescent="0.2">
      <c r="A45" s="33" t="s">
        <v>18</v>
      </c>
      <c r="B45" s="34">
        <v>20</v>
      </c>
      <c r="C45" s="34">
        <v>16</v>
      </c>
      <c r="D45" s="32">
        <f>TabelaSimPequenos[[#This Row],[Acertos]]/TabelaSimPequenos[[#This Row],[Nº Questões]]</f>
        <v>0.8</v>
      </c>
      <c r="E45" s="40">
        <v>45358</v>
      </c>
    </row>
    <row r="46" spans="1:5" x14ac:dyDescent="0.2">
      <c r="A46" s="33" t="s">
        <v>18</v>
      </c>
      <c r="B46" s="34">
        <v>20</v>
      </c>
      <c r="C46" s="34">
        <v>19</v>
      </c>
      <c r="D46" s="32">
        <f>TabelaSimPequenos[[#This Row],[Acertos]]/TabelaSimPequenos[[#This Row],[Nº Questões]]</f>
        <v>0.95</v>
      </c>
      <c r="E46" s="40">
        <v>45358</v>
      </c>
    </row>
    <row r="47" spans="1:5" hidden="1" x14ac:dyDescent="0.2">
      <c r="A47" s="33" t="s">
        <v>19</v>
      </c>
      <c r="B47" s="34">
        <v>20</v>
      </c>
      <c r="C47" s="34">
        <v>18</v>
      </c>
      <c r="D47" s="32">
        <f>TabelaSimPequenos[[#This Row],[Acertos]]/TabelaSimPequenos[[#This Row],[Nº Questões]]</f>
        <v>0.9</v>
      </c>
      <c r="E47" s="40">
        <v>45358</v>
      </c>
    </row>
    <row r="48" spans="1:5" hidden="1" x14ac:dyDescent="0.2">
      <c r="A48" s="33" t="s">
        <v>22</v>
      </c>
      <c r="B48" s="34">
        <v>15</v>
      </c>
      <c r="C48" s="34">
        <v>13.05</v>
      </c>
      <c r="D48" s="32">
        <f>TabelaSimPequenos[[#This Row],[Acertos]]/TabelaSimPequenos[[#This Row],[Nº Questões]]</f>
        <v>0.87</v>
      </c>
      <c r="E48" s="40">
        <v>45359</v>
      </c>
    </row>
    <row r="49" spans="1:5" hidden="1" x14ac:dyDescent="0.2">
      <c r="A49" s="33" t="s">
        <v>23</v>
      </c>
      <c r="B49" s="34">
        <v>15</v>
      </c>
      <c r="C49" s="34">
        <v>13.05</v>
      </c>
      <c r="D49" s="32">
        <f>TabelaSimPequenos[[#This Row],[Acertos]]/TabelaSimPequenos[[#This Row],[Nº Questões]]</f>
        <v>0.87</v>
      </c>
      <c r="E49" s="40">
        <v>45362</v>
      </c>
    </row>
    <row r="50" spans="1:5" hidden="1" x14ac:dyDescent="0.2">
      <c r="A50" s="33" t="s">
        <v>20</v>
      </c>
      <c r="B50" s="34">
        <v>15</v>
      </c>
      <c r="C50" s="34">
        <v>13.05</v>
      </c>
      <c r="D50" s="32">
        <f>TabelaSimPequenos[[#This Row],[Acertos]]/TabelaSimPequenos[[#This Row],[Nº Questões]]</f>
        <v>0.87</v>
      </c>
      <c r="E50" s="40">
        <v>45362</v>
      </c>
    </row>
    <row r="51" spans="1:5" hidden="1" x14ac:dyDescent="0.2">
      <c r="A51" s="33" t="s">
        <v>20</v>
      </c>
      <c r="B51" s="34">
        <v>15</v>
      </c>
      <c r="C51" s="34">
        <v>12</v>
      </c>
      <c r="D51" s="32">
        <f>TabelaSimPequenos[[#This Row],[Acertos]]/TabelaSimPequenos[[#This Row],[Nº Questões]]</f>
        <v>0.8</v>
      </c>
      <c r="E51" s="40">
        <v>45362</v>
      </c>
    </row>
    <row r="52" spans="1:5" hidden="1" x14ac:dyDescent="0.2">
      <c r="A52" s="33" t="s">
        <v>21</v>
      </c>
      <c r="B52" s="34">
        <v>15</v>
      </c>
      <c r="C52" s="34">
        <v>13.950000000000001</v>
      </c>
      <c r="D52" s="32">
        <f>TabelaSimPequenos[[#This Row],[Acertos]]/TabelaSimPequenos[[#This Row],[Nº Questões]]</f>
        <v>0.93</v>
      </c>
      <c r="E52" s="40">
        <v>45363</v>
      </c>
    </row>
    <row r="53" spans="1:5" hidden="1" x14ac:dyDescent="0.2">
      <c r="A53" s="33" t="s">
        <v>21</v>
      </c>
      <c r="B53" s="34">
        <v>15</v>
      </c>
      <c r="C53" s="34">
        <v>13.05</v>
      </c>
      <c r="D53" s="32">
        <f>TabelaSimPequenos[[#This Row],[Acertos]]/TabelaSimPequenos[[#This Row],[Nº Questões]]</f>
        <v>0.87</v>
      </c>
      <c r="E53" s="40">
        <v>45363</v>
      </c>
    </row>
    <row r="54" spans="1:5" hidden="1" x14ac:dyDescent="0.2">
      <c r="A54" s="33" t="s">
        <v>22</v>
      </c>
      <c r="B54" s="34">
        <v>15</v>
      </c>
      <c r="C54" s="34">
        <v>12</v>
      </c>
      <c r="D54" s="32">
        <f>TabelaSimPequenos[[#This Row],[Acertos]]/TabelaSimPequenos[[#This Row],[Nº Questões]]</f>
        <v>0.8</v>
      </c>
      <c r="E54" s="40">
        <v>45363</v>
      </c>
    </row>
    <row r="55" spans="1:5" hidden="1" x14ac:dyDescent="0.2">
      <c r="A55" s="33" t="s">
        <v>20</v>
      </c>
      <c r="B55" s="34">
        <v>15</v>
      </c>
      <c r="C55" s="34">
        <v>12</v>
      </c>
      <c r="D55" s="32">
        <f>TabelaSimPequenos[[#This Row],[Acertos]]/TabelaSimPequenos[[#This Row],[Nº Questões]]</f>
        <v>0.8</v>
      </c>
      <c r="E55" s="40">
        <v>45364</v>
      </c>
    </row>
    <row r="56" spans="1:5" hidden="1" x14ac:dyDescent="0.2">
      <c r="A56" s="33" t="s">
        <v>21</v>
      </c>
      <c r="B56" s="34">
        <v>15</v>
      </c>
      <c r="C56" s="34">
        <v>13.950000000000001</v>
      </c>
      <c r="D56" s="32">
        <f>TabelaSimPequenos[[#This Row],[Acertos]]/TabelaSimPequenos[[#This Row],[Nº Questões]]</f>
        <v>0.93</v>
      </c>
      <c r="E56" s="40">
        <v>45364</v>
      </c>
    </row>
    <row r="57" spans="1:5" hidden="1" x14ac:dyDescent="0.2">
      <c r="A57" s="33" t="s">
        <v>21</v>
      </c>
      <c r="B57" s="34">
        <v>15</v>
      </c>
      <c r="C57" s="34">
        <v>13.950000000000001</v>
      </c>
      <c r="D57" s="32">
        <f>TabelaSimPequenos[[#This Row],[Acertos]]/TabelaSimPequenos[[#This Row],[Nº Questões]]</f>
        <v>0.93</v>
      </c>
      <c r="E57" s="40">
        <v>45364</v>
      </c>
    </row>
    <row r="58" spans="1:5" x14ac:dyDescent="0.2">
      <c r="A58" s="33" t="s">
        <v>18</v>
      </c>
      <c r="B58" s="34">
        <v>20</v>
      </c>
      <c r="C58" s="34">
        <v>19</v>
      </c>
      <c r="D58" s="32">
        <f>TabelaSimPequenos[[#This Row],[Acertos]]/TabelaSimPequenos[[#This Row],[Nº Questões]]</f>
        <v>0.95</v>
      </c>
      <c r="E58" s="40">
        <v>45365</v>
      </c>
    </row>
    <row r="59" spans="1:5" hidden="1" x14ac:dyDescent="0.2">
      <c r="A59" s="33" t="s">
        <v>19</v>
      </c>
      <c r="B59" s="34">
        <v>20</v>
      </c>
      <c r="C59" s="34">
        <v>14</v>
      </c>
      <c r="D59" s="32">
        <f>TabelaSimPequenos[[#This Row],[Acertos]]/TabelaSimPequenos[[#This Row],[Nº Questões]]</f>
        <v>0.7</v>
      </c>
      <c r="E59" s="40">
        <v>45365</v>
      </c>
    </row>
    <row r="60" spans="1:5" hidden="1" x14ac:dyDescent="0.2">
      <c r="A60" s="33" t="s">
        <v>23</v>
      </c>
      <c r="B60" s="34">
        <v>15</v>
      </c>
      <c r="C60" s="34">
        <v>10.95</v>
      </c>
      <c r="D60" s="32">
        <f>TabelaSimPequenos[[#This Row],[Acertos]]/TabelaSimPequenos[[#This Row],[Nº Questões]]</f>
        <v>0.73</v>
      </c>
      <c r="E60" s="40">
        <v>45369</v>
      </c>
    </row>
    <row r="61" spans="1:5" hidden="1" x14ac:dyDescent="0.2">
      <c r="A61" s="33" t="s">
        <v>22</v>
      </c>
      <c r="B61" s="34">
        <v>15</v>
      </c>
      <c r="C61" s="34">
        <v>12</v>
      </c>
      <c r="D61" s="32">
        <f>TabelaSimPequenos[[#This Row],[Acertos]]/TabelaSimPequenos[[#This Row],[Nº Questões]]</f>
        <v>0.8</v>
      </c>
      <c r="E61" s="40">
        <v>45370</v>
      </c>
    </row>
    <row r="62" spans="1:5" hidden="1" x14ac:dyDescent="0.2">
      <c r="A62" s="33" t="s">
        <v>20</v>
      </c>
      <c r="B62" s="34">
        <v>15</v>
      </c>
      <c r="C62" s="34">
        <v>15</v>
      </c>
      <c r="D62" s="32">
        <f>TabelaSimPequenos[[#This Row],[Acertos]]/TabelaSimPequenos[[#This Row],[Nº Questões]]</f>
        <v>1</v>
      </c>
      <c r="E62" s="40">
        <v>45371</v>
      </c>
    </row>
    <row r="63" spans="1:5" hidden="1" x14ac:dyDescent="0.2">
      <c r="A63" s="33" t="s">
        <v>21</v>
      </c>
      <c r="B63" s="34">
        <v>15</v>
      </c>
      <c r="C63" s="34">
        <v>9</v>
      </c>
      <c r="D63" s="32">
        <f>TabelaSimPequenos[[#This Row],[Acertos]]/TabelaSimPequenos[[#This Row],[Nº Questões]]</f>
        <v>0.6</v>
      </c>
      <c r="E63" s="40">
        <v>45371</v>
      </c>
    </row>
    <row r="64" spans="1:5" hidden="1" x14ac:dyDescent="0.2">
      <c r="A64" s="33" t="s">
        <v>21</v>
      </c>
      <c r="B64" s="34">
        <v>15</v>
      </c>
      <c r="C64" s="34">
        <v>13.05</v>
      </c>
      <c r="D64" s="32">
        <f>TabelaSimPequenos[[#This Row],[Acertos]]/TabelaSimPequenos[[#This Row],[Nº Questões]]</f>
        <v>0.87</v>
      </c>
      <c r="E64" s="40">
        <v>45371</v>
      </c>
    </row>
    <row r="65" spans="1:5" hidden="1" x14ac:dyDescent="0.2">
      <c r="A65" s="33" t="s">
        <v>24</v>
      </c>
      <c r="B65" s="34">
        <v>20</v>
      </c>
      <c r="C65" s="34">
        <v>16</v>
      </c>
      <c r="D65" s="32">
        <f>TabelaSimPequenos[[#This Row],[Acertos]]/TabelaSimPequenos[[#This Row],[Nº Questões]]</f>
        <v>0.8</v>
      </c>
      <c r="E65" s="40">
        <v>45372</v>
      </c>
    </row>
    <row r="66" spans="1:5" hidden="1" x14ac:dyDescent="0.2">
      <c r="A66" s="33" t="s">
        <v>19</v>
      </c>
      <c r="B66" s="34">
        <v>20</v>
      </c>
      <c r="C66" s="34">
        <v>19</v>
      </c>
      <c r="D66" s="32">
        <f>TabelaSimPequenos[[#This Row],[Acertos]]/TabelaSimPequenos[[#This Row],[Nº Questões]]</f>
        <v>0.95</v>
      </c>
      <c r="E66" s="40">
        <v>45372</v>
      </c>
    </row>
    <row r="67" spans="1:5" hidden="1" x14ac:dyDescent="0.2">
      <c r="A67" s="33" t="s">
        <v>22</v>
      </c>
      <c r="B67" s="34">
        <v>15</v>
      </c>
      <c r="C67" s="34">
        <v>15</v>
      </c>
      <c r="D67" s="32">
        <f>TabelaSimPequenos[[#This Row],[Acertos]]/TabelaSimPequenos[[#This Row],[Nº Questões]]</f>
        <v>1</v>
      </c>
      <c r="E67" s="40">
        <v>45373</v>
      </c>
    </row>
    <row r="68" spans="1:5" hidden="1" x14ac:dyDescent="0.2">
      <c r="A68" s="33" t="s">
        <v>23</v>
      </c>
      <c r="B68" s="34">
        <v>15</v>
      </c>
      <c r="C68" s="34">
        <v>12</v>
      </c>
      <c r="D68" s="32">
        <f>TabelaSimPequenos[[#This Row],[Acertos]]/TabelaSimPequenos[[#This Row],[Nº Questões]]</f>
        <v>0.8</v>
      </c>
      <c r="E68" s="40">
        <v>45376</v>
      </c>
    </row>
    <row r="69" spans="1:5" hidden="1" x14ac:dyDescent="0.2">
      <c r="A69" s="33" t="s">
        <v>23</v>
      </c>
      <c r="B69" s="34">
        <v>15</v>
      </c>
      <c r="C69" s="34">
        <v>12</v>
      </c>
      <c r="D69" s="32">
        <f>TabelaSimPequenos[[#This Row],[Acertos]]/TabelaSimPequenos[[#This Row],[Nº Questões]]</f>
        <v>0.8</v>
      </c>
      <c r="E69" s="40">
        <v>45376</v>
      </c>
    </row>
    <row r="70" spans="1:5" hidden="1" x14ac:dyDescent="0.2">
      <c r="A70" s="33" t="s">
        <v>20</v>
      </c>
      <c r="B70" s="34">
        <v>15</v>
      </c>
      <c r="C70" s="34">
        <v>13.05</v>
      </c>
      <c r="D70" s="32">
        <f>TabelaSimPequenos[[#This Row],[Acertos]]/TabelaSimPequenos[[#This Row],[Nº Questões]]</f>
        <v>0.87</v>
      </c>
      <c r="E70" s="40">
        <v>45376</v>
      </c>
    </row>
    <row r="71" spans="1:5" hidden="1" x14ac:dyDescent="0.2">
      <c r="A71" s="33" t="s">
        <v>20</v>
      </c>
      <c r="B71" s="34">
        <v>15</v>
      </c>
      <c r="C71" s="34">
        <v>13.05</v>
      </c>
      <c r="D71" s="32">
        <f>TabelaSimPequenos[[#This Row],[Acertos]]/TabelaSimPequenos[[#This Row],[Nº Questões]]</f>
        <v>0.87</v>
      </c>
      <c r="E71" s="40">
        <v>45376</v>
      </c>
    </row>
    <row r="72" spans="1:5" hidden="1" x14ac:dyDescent="0.2">
      <c r="A72" s="33" t="s">
        <v>22</v>
      </c>
      <c r="B72" s="34">
        <v>15</v>
      </c>
      <c r="C72" s="34">
        <v>13.05</v>
      </c>
      <c r="D72" s="32">
        <f>TabelaSimPequenos[[#This Row],[Acertos]]/TabelaSimPequenos[[#This Row],[Nº Questões]]</f>
        <v>0.87</v>
      </c>
      <c r="E72" s="40">
        <v>45377</v>
      </c>
    </row>
    <row r="73" spans="1:5" hidden="1" x14ac:dyDescent="0.2">
      <c r="A73" s="33" t="s">
        <v>22</v>
      </c>
      <c r="B73" s="34">
        <v>15</v>
      </c>
      <c r="C73" s="34">
        <v>10.95</v>
      </c>
      <c r="D73" s="32">
        <f>TabelaSimPequenos[[#This Row],[Acertos]]/TabelaSimPequenos[[#This Row],[Nº Questões]]</f>
        <v>0.73</v>
      </c>
      <c r="E73" s="40">
        <v>45377</v>
      </c>
    </row>
    <row r="74" spans="1:5" hidden="1" x14ac:dyDescent="0.2">
      <c r="A74" s="33" t="s">
        <v>22</v>
      </c>
      <c r="B74" s="34">
        <v>15</v>
      </c>
      <c r="C74" s="34">
        <v>13.05</v>
      </c>
      <c r="D74" s="32">
        <f>TabelaSimPequenos[[#This Row],[Acertos]]/TabelaSimPequenos[[#This Row],[Nº Questões]]</f>
        <v>0.87</v>
      </c>
      <c r="E74" s="40">
        <v>45377</v>
      </c>
    </row>
    <row r="75" spans="1:5" hidden="1" x14ac:dyDescent="0.2">
      <c r="A75" s="33" t="s">
        <v>21</v>
      </c>
      <c r="B75" s="34">
        <v>15</v>
      </c>
      <c r="C75" s="34">
        <v>13.950000000000001</v>
      </c>
      <c r="D75" s="32">
        <f>TabelaSimPequenos[[#This Row],[Acertos]]/TabelaSimPequenos[[#This Row],[Nº Questões]]</f>
        <v>0.93</v>
      </c>
      <c r="E75" s="40">
        <v>45378</v>
      </c>
    </row>
    <row r="76" spans="1:5" hidden="1" x14ac:dyDescent="0.2">
      <c r="A76" s="33" t="s">
        <v>22</v>
      </c>
      <c r="B76" s="34">
        <v>15</v>
      </c>
      <c r="C76" s="34">
        <v>13.05</v>
      </c>
      <c r="D76" s="32">
        <f>TabelaSimPequenos[[#This Row],[Acertos]]/TabelaSimPequenos[[#This Row],[Nº Questões]]</f>
        <v>0.87</v>
      </c>
      <c r="E76" s="40">
        <v>45380</v>
      </c>
    </row>
    <row r="77" spans="1:5" hidden="1" x14ac:dyDescent="0.2">
      <c r="A77" s="33" t="s">
        <v>23</v>
      </c>
      <c r="B77" s="34">
        <v>15</v>
      </c>
      <c r="C77" s="34">
        <v>13.05</v>
      </c>
      <c r="D77" s="32">
        <f>TabelaSimPequenos[[#This Row],[Acertos]]/TabelaSimPequenos[[#This Row],[Nº Questões]]</f>
        <v>0.87</v>
      </c>
      <c r="E77" s="40">
        <v>45381</v>
      </c>
    </row>
    <row r="78" spans="1:5" hidden="1" x14ac:dyDescent="0.2">
      <c r="A78" s="33" t="s">
        <v>23</v>
      </c>
      <c r="B78" s="34">
        <v>15</v>
      </c>
      <c r="C78" s="34">
        <v>13.05</v>
      </c>
      <c r="D78" s="32">
        <f>TabelaSimPequenos[[#This Row],[Acertos]]/TabelaSimPequenos[[#This Row],[Nº Questões]]</f>
        <v>0.87</v>
      </c>
      <c r="E78" s="40">
        <v>45383</v>
      </c>
    </row>
    <row r="79" spans="1:5" hidden="1" x14ac:dyDescent="0.2">
      <c r="A79" s="33" t="s">
        <v>20</v>
      </c>
      <c r="B79" s="34">
        <v>15</v>
      </c>
      <c r="C79" s="34">
        <v>13.05</v>
      </c>
      <c r="D79" s="32">
        <f>TabelaSimPequenos[[#This Row],[Acertos]]/TabelaSimPequenos[[#This Row],[Nº Questões]]</f>
        <v>0.87</v>
      </c>
      <c r="E79" s="40">
        <v>45383</v>
      </c>
    </row>
    <row r="80" spans="1:5" hidden="1" x14ac:dyDescent="0.2">
      <c r="A80" s="33" t="s">
        <v>21</v>
      </c>
      <c r="B80" s="34">
        <v>15</v>
      </c>
      <c r="C80" s="34">
        <v>13.05</v>
      </c>
      <c r="D80" s="32">
        <f>TabelaSimPequenos[[#This Row],[Acertos]]/TabelaSimPequenos[[#This Row],[Nº Questões]]</f>
        <v>0.87</v>
      </c>
      <c r="E80" s="40">
        <v>45384</v>
      </c>
    </row>
    <row r="81" spans="1:5" hidden="1" x14ac:dyDescent="0.2">
      <c r="A81" s="33" t="s">
        <v>22</v>
      </c>
      <c r="B81" s="34">
        <v>15</v>
      </c>
      <c r="C81" s="34">
        <v>13.950000000000001</v>
      </c>
      <c r="D81" s="32">
        <f>TabelaSimPequenos[[#This Row],[Acertos]]/TabelaSimPequenos[[#This Row],[Nº Questões]]</f>
        <v>0.93</v>
      </c>
      <c r="E81" s="40">
        <v>45384</v>
      </c>
    </row>
    <row r="82" spans="1:5" hidden="1" x14ac:dyDescent="0.2">
      <c r="A82" s="33" t="s">
        <v>20</v>
      </c>
      <c r="B82" s="34">
        <v>20</v>
      </c>
      <c r="C82" s="34">
        <v>17</v>
      </c>
      <c r="D82" s="32">
        <f>TabelaSimPequenos[[#This Row],[Acertos]]/TabelaSimPequenos[[#This Row],[Nº Questões]]</f>
        <v>0.85</v>
      </c>
      <c r="E82" s="40">
        <v>45385</v>
      </c>
    </row>
    <row r="83" spans="1:5" hidden="1" x14ac:dyDescent="0.2">
      <c r="A83" s="33" t="s">
        <v>21</v>
      </c>
      <c r="B83" s="34">
        <v>20</v>
      </c>
      <c r="C83" s="34">
        <v>20</v>
      </c>
      <c r="D83" s="32">
        <f>TabelaSimPequenos[[#This Row],[Acertos]]/TabelaSimPequenos[[#This Row],[Nº Questões]]</f>
        <v>1</v>
      </c>
      <c r="E83" s="40">
        <v>45385</v>
      </c>
    </row>
    <row r="84" spans="1:5" hidden="1" x14ac:dyDescent="0.2">
      <c r="A84" s="33" t="s">
        <v>19</v>
      </c>
      <c r="B84" s="34">
        <v>25</v>
      </c>
      <c r="C84" s="34">
        <v>16</v>
      </c>
      <c r="D84" s="32">
        <f>TabelaSimPequenos[[#This Row],[Acertos]]/TabelaSimPequenos[[#This Row],[Nº Questões]]</f>
        <v>0.64</v>
      </c>
      <c r="E84" s="40">
        <v>45386</v>
      </c>
    </row>
    <row r="85" spans="1:5" x14ac:dyDescent="0.2">
      <c r="A85" s="33" t="s">
        <v>18</v>
      </c>
      <c r="B85" s="34">
        <v>35</v>
      </c>
      <c r="C85" s="34">
        <v>31.85</v>
      </c>
      <c r="D85" s="32">
        <f>TabelaSimPequenos[[#This Row],[Acertos]]/TabelaSimPequenos[[#This Row],[Nº Questões]]</f>
        <v>0.91</v>
      </c>
      <c r="E85" s="40">
        <v>45386</v>
      </c>
    </row>
    <row r="86" spans="1:5" hidden="1" x14ac:dyDescent="0.2">
      <c r="A86" s="33" t="s">
        <v>22</v>
      </c>
      <c r="B86" s="34">
        <v>20</v>
      </c>
      <c r="C86" s="34">
        <v>19</v>
      </c>
      <c r="D86" s="32">
        <f>TabelaSimPequenos[[#This Row],[Acertos]]/TabelaSimPequenos[[#This Row],[Nº Questões]]</f>
        <v>0.95</v>
      </c>
      <c r="E86" s="40">
        <v>45387</v>
      </c>
    </row>
    <row r="87" spans="1:5" hidden="1" x14ac:dyDescent="0.2">
      <c r="A87" s="33" t="s">
        <v>23</v>
      </c>
      <c r="B87" s="34">
        <v>20</v>
      </c>
      <c r="C87" s="34">
        <v>16</v>
      </c>
      <c r="D87" s="32">
        <f>TabelaSimPequenos[[#This Row],[Acertos]]/TabelaSimPequenos[[#This Row],[Nº Questões]]</f>
        <v>0.8</v>
      </c>
      <c r="E87" s="40">
        <v>45390</v>
      </c>
    </row>
    <row r="88" spans="1:5" hidden="1" x14ac:dyDescent="0.2">
      <c r="A88" s="33" t="s">
        <v>20</v>
      </c>
      <c r="B88" s="34">
        <v>15</v>
      </c>
      <c r="C88" s="34">
        <v>12</v>
      </c>
      <c r="D88" s="32">
        <f>TabelaSimPequenos[[#This Row],[Acertos]]/TabelaSimPequenos[[#This Row],[Nº Questões]]</f>
        <v>0.8</v>
      </c>
      <c r="E88" s="40">
        <v>45390</v>
      </c>
    </row>
    <row r="89" spans="1:5" hidden="1" x14ac:dyDescent="0.2">
      <c r="A89" s="33" t="s">
        <v>21</v>
      </c>
      <c r="B89" s="34">
        <v>15</v>
      </c>
      <c r="C89" s="34">
        <v>13.05</v>
      </c>
      <c r="D89" s="32">
        <f>TabelaSimPequenos[[#This Row],[Acertos]]/TabelaSimPequenos[[#This Row],[Nº Questões]]</f>
        <v>0.87</v>
      </c>
      <c r="E89" s="40">
        <v>45391</v>
      </c>
    </row>
    <row r="90" spans="1:5" hidden="1" x14ac:dyDescent="0.2">
      <c r="A90" s="33" t="s">
        <v>20</v>
      </c>
      <c r="B90" s="34">
        <v>15</v>
      </c>
      <c r="C90" s="34">
        <v>15</v>
      </c>
      <c r="D90" s="32">
        <f>TabelaSimPequenos[[#This Row],[Acertos]]/TabelaSimPequenos[[#This Row],[Nº Questões]]</f>
        <v>1</v>
      </c>
      <c r="E90" s="40">
        <v>45392</v>
      </c>
    </row>
    <row r="91" spans="1:5" hidden="1" x14ac:dyDescent="0.2">
      <c r="A91" s="33" t="s">
        <v>21</v>
      </c>
      <c r="B91" s="34">
        <v>15</v>
      </c>
      <c r="C91" s="34">
        <v>13.05</v>
      </c>
      <c r="D91" s="32">
        <f>TabelaSimPequenos[[#This Row],[Acertos]]/TabelaSimPequenos[[#This Row],[Nº Questões]]</f>
        <v>0.87</v>
      </c>
      <c r="E91" s="40">
        <v>45392</v>
      </c>
    </row>
    <row r="92" spans="1:5" x14ac:dyDescent="0.2">
      <c r="A92" s="33" t="s">
        <v>18</v>
      </c>
      <c r="B92" s="34">
        <v>30</v>
      </c>
      <c r="C92" s="34">
        <v>29.099999999999998</v>
      </c>
      <c r="D92" s="32">
        <f>TabelaSimPequenos[[#This Row],[Acertos]]/TabelaSimPequenos[[#This Row],[Nº Questões]]</f>
        <v>0.97</v>
      </c>
      <c r="E92" s="40">
        <v>45393</v>
      </c>
    </row>
    <row r="93" spans="1:5" hidden="1" x14ac:dyDescent="0.2">
      <c r="A93" s="33" t="s">
        <v>22</v>
      </c>
      <c r="B93" s="34">
        <v>15</v>
      </c>
      <c r="C93" s="34">
        <v>15</v>
      </c>
      <c r="D93" s="32">
        <f>TabelaSimPequenos[[#This Row],[Acertos]]/TabelaSimPequenos[[#This Row],[Nº Questões]]</f>
        <v>1</v>
      </c>
      <c r="E93" s="40">
        <v>45394</v>
      </c>
    </row>
    <row r="94" spans="1:5" hidden="1" x14ac:dyDescent="0.2">
      <c r="A94" s="33" t="s">
        <v>23</v>
      </c>
      <c r="B94" s="34">
        <v>15</v>
      </c>
      <c r="C94" s="34">
        <v>10.050000000000001</v>
      </c>
      <c r="D94" s="32">
        <f>TabelaSimPequenos[[#This Row],[Acertos]]/TabelaSimPequenos[[#This Row],[Nº Questões]]</f>
        <v>0.67</v>
      </c>
      <c r="E94" s="40">
        <v>45397</v>
      </c>
    </row>
    <row r="95" spans="1:5" hidden="1" x14ac:dyDescent="0.2">
      <c r="A95" s="33" t="s">
        <v>20</v>
      </c>
      <c r="B95" s="34">
        <v>15</v>
      </c>
      <c r="C95" s="34">
        <v>13.950000000000001</v>
      </c>
      <c r="D95" s="32">
        <f>TabelaSimPequenos[[#This Row],[Acertos]]/TabelaSimPequenos[[#This Row],[Nº Questões]]</f>
        <v>0.93</v>
      </c>
      <c r="E95" s="40">
        <v>45397</v>
      </c>
    </row>
    <row r="96" spans="1:5" hidden="1" x14ac:dyDescent="0.2">
      <c r="A96" s="33" t="s">
        <v>21</v>
      </c>
      <c r="B96" s="34">
        <v>20</v>
      </c>
      <c r="C96" s="34">
        <v>19</v>
      </c>
      <c r="D96" s="32">
        <f>TabelaSimPequenos[[#This Row],[Acertos]]/TabelaSimPequenos[[#This Row],[Nº Questões]]</f>
        <v>0.95</v>
      </c>
      <c r="E96" s="40">
        <v>45398</v>
      </c>
    </row>
    <row r="97" spans="1:5" hidden="1" x14ac:dyDescent="0.2">
      <c r="A97" s="33" t="s">
        <v>22</v>
      </c>
      <c r="B97" s="34">
        <v>20</v>
      </c>
      <c r="C97" s="34">
        <v>17</v>
      </c>
      <c r="D97" s="32">
        <f>TabelaSimPequenos[[#This Row],[Acertos]]/TabelaSimPequenos[[#This Row],[Nº Questões]]</f>
        <v>0.85</v>
      </c>
      <c r="E97" s="40">
        <v>45398</v>
      </c>
    </row>
    <row r="98" spans="1:5" hidden="1" x14ac:dyDescent="0.2">
      <c r="A98" s="33" t="s">
        <v>20</v>
      </c>
      <c r="B98" s="34">
        <v>15</v>
      </c>
      <c r="C98" s="34">
        <v>15</v>
      </c>
      <c r="D98" s="32">
        <f>TabelaSimPequenos[[#This Row],[Acertos]]/TabelaSimPequenos[[#This Row],[Nº Questões]]</f>
        <v>1</v>
      </c>
      <c r="E98" s="40">
        <v>45399</v>
      </c>
    </row>
    <row r="99" spans="1:5" hidden="1" x14ac:dyDescent="0.2">
      <c r="A99" s="33" t="s">
        <v>21</v>
      </c>
      <c r="B99" s="34">
        <v>20</v>
      </c>
      <c r="C99" s="34">
        <v>19</v>
      </c>
      <c r="D99" s="32">
        <f>TabelaSimPequenos[[#This Row],[Acertos]]/TabelaSimPequenos[[#This Row],[Nº Questões]]</f>
        <v>0.95</v>
      </c>
      <c r="E99" s="40">
        <v>45399</v>
      </c>
    </row>
    <row r="100" spans="1:5" x14ac:dyDescent="0.2">
      <c r="A100" s="33" t="s">
        <v>18</v>
      </c>
      <c r="B100" s="34">
        <v>20</v>
      </c>
      <c r="C100" s="34">
        <v>19</v>
      </c>
      <c r="D100" s="32">
        <f>TabelaSimPequenos[[#This Row],[Acertos]]/TabelaSimPequenos[[#This Row],[Nº Questões]]</f>
        <v>0.95</v>
      </c>
      <c r="E100" s="40">
        <v>45401</v>
      </c>
    </row>
    <row r="101" spans="1:5" hidden="1" x14ac:dyDescent="0.2">
      <c r="A101" s="33" t="s">
        <v>22</v>
      </c>
      <c r="B101" s="34">
        <v>15</v>
      </c>
      <c r="C101" s="34">
        <v>13.05</v>
      </c>
      <c r="D101" s="32">
        <f>TabelaSimPequenos[[#This Row],[Acertos]]/TabelaSimPequenos[[#This Row],[Nº Questões]]</f>
        <v>0.87</v>
      </c>
      <c r="E101" s="40">
        <v>45401</v>
      </c>
    </row>
    <row r="102" spans="1:5" hidden="1" x14ac:dyDescent="0.2">
      <c r="A102" s="33" t="s">
        <v>21</v>
      </c>
      <c r="B102" s="34">
        <v>15</v>
      </c>
      <c r="C102" s="34">
        <v>15</v>
      </c>
      <c r="D102" s="32">
        <f>TabelaSimPequenos[[#This Row],[Acertos]]/TabelaSimPequenos[[#This Row],[Nº Questões]]</f>
        <v>1</v>
      </c>
      <c r="E102" s="40">
        <v>45405</v>
      </c>
    </row>
    <row r="103" spans="1:5" hidden="1" x14ac:dyDescent="0.2">
      <c r="A103" s="33" t="s">
        <v>21</v>
      </c>
      <c r="B103" s="34">
        <v>15</v>
      </c>
      <c r="C103" s="34">
        <v>15</v>
      </c>
      <c r="D103" s="32">
        <f>TabelaSimPequenos[[#This Row],[Acertos]]/TabelaSimPequenos[[#This Row],[Nº Questões]]</f>
        <v>1</v>
      </c>
      <c r="E103" s="40">
        <v>45405</v>
      </c>
    </row>
    <row r="104" spans="1:5" hidden="1" x14ac:dyDescent="0.2">
      <c r="A104" s="33" t="s">
        <v>20</v>
      </c>
      <c r="B104" s="34">
        <v>15</v>
      </c>
      <c r="C104" s="34">
        <v>10.050000000000001</v>
      </c>
      <c r="D104" s="32">
        <f>TabelaSimPequenos[[#This Row],[Acertos]]/TabelaSimPequenos[[#This Row],[Nº Questões]]</f>
        <v>0.67</v>
      </c>
      <c r="E104" s="40">
        <v>45406</v>
      </c>
    </row>
    <row r="105" spans="1:5" x14ac:dyDescent="0.2">
      <c r="A105" s="33" t="s">
        <v>18</v>
      </c>
      <c r="B105" s="34">
        <v>25</v>
      </c>
      <c r="C105" s="34">
        <v>23</v>
      </c>
      <c r="D105" s="32">
        <f>TabelaSimPequenos[[#This Row],[Acertos]]/TabelaSimPequenos[[#This Row],[Nº Questões]]</f>
        <v>0.92</v>
      </c>
      <c r="E105" s="40">
        <v>45407</v>
      </c>
    </row>
    <row r="106" spans="1:5" hidden="1" x14ac:dyDescent="0.2">
      <c r="A106" s="33" t="s">
        <v>19</v>
      </c>
      <c r="B106" s="34">
        <v>25</v>
      </c>
      <c r="C106" s="34">
        <v>21</v>
      </c>
      <c r="D106" s="32">
        <f>TabelaSimPequenos[[#This Row],[Acertos]]/TabelaSimPequenos[[#This Row],[Nº Questões]]</f>
        <v>0.84</v>
      </c>
      <c r="E106" s="40">
        <v>45407</v>
      </c>
    </row>
    <row r="107" spans="1:5" hidden="1" x14ac:dyDescent="0.2">
      <c r="A107" s="33" t="s">
        <v>22</v>
      </c>
      <c r="B107" s="34">
        <v>20</v>
      </c>
      <c r="C107" s="34">
        <v>16</v>
      </c>
      <c r="D107" s="32">
        <f>TabelaSimPequenos[[#This Row],[Acertos]]/TabelaSimPequenos[[#This Row],[Nº Questões]]</f>
        <v>0.8</v>
      </c>
      <c r="E107" s="40">
        <v>45412</v>
      </c>
    </row>
    <row r="108" spans="1:5" hidden="1" x14ac:dyDescent="0.2">
      <c r="A108" s="33" t="s">
        <v>21</v>
      </c>
      <c r="B108" s="34">
        <v>20</v>
      </c>
      <c r="C108" s="34">
        <v>16</v>
      </c>
      <c r="D108" s="32">
        <f>TabelaSimPequenos[[#This Row],[Acertos]]/TabelaSimPequenos[[#This Row],[Nº Questões]]</f>
        <v>0.8</v>
      </c>
      <c r="E108" s="40">
        <v>45412</v>
      </c>
    </row>
    <row r="109" spans="1:5" hidden="1" x14ac:dyDescent="0.2">
      <c r="A109" s="33" t="s">
        <v>20</v>
      </c>
      <c r="B109" s="34">
        <v>25</v>
      </c>
      <c r="C109" s="34">
        <v>24</v>
      </c>
      <c r="D109" s="32">
        <f>TabelaSimPequenos[[#This Row],[Acertos]]/TabelaSimPequenos[[#This Row],[Nº Questões]]</f>
        <v>0.96</v>
      </c>
      <c r="E109" s="40">
        <v>45413</v>
      </c>
    </row>
    <row r="110" spans="1:5" hidden="1" x14ac:dyDescent="0.2">
      <c r="A110" s="33" t="s">
        <v>21</v>
      </c>
      <c r="B110" s="34">
        <v>25</v>
      </c>
      <c r="C110" s="34">
        <v>23</v>
      </c>
      <c r="D110" s="32">
        <f>TabelaSimPequenos[[#This Row],[Acertos]]/TabelaSimPequenos[[#This Row],[Nº Questões]]</f>
        <v>0.92</v>
      </c>
      <c r="E110" s="40">
        <v>45413</v>
      </c>
    </row>
    <row r="111" spans="1:5" hidden="1" x14ac:dyDescent="0.2">
      <c r="A111" s="33" t="s">
        <v>19</v>
      </c>
      <c r="B111" s="34">
        <v>20</v>
      </c>
      <c r="C111" s="34">
        <v>15</v>
      </c>
      <c r="D111" s="32">
        <f>TabelaSimPequenos[[#This Row],[Acertos]]/TabelaSimPequenos[[#This Row],[Nº Questões]]</f>
        <v>0.75</v>
      </c>
      <c r="E111" s="40">
        <v>45414</v>
      </c>
    </row>
    <row r="112" spans="1:5" x14ac:dyDescent="0.2">
      <c r="A112" s="33" t="s">
        <v>18</v>
      </c>
      <c r="B112" s="34">
        <v>30</v>
      </c>
      <c r="C112" s="34">
        <v>27.900000000000002</v>
      </c>
      <c r="D112" s="32">
        <f>TabelaSimPequenos[[#This Row],[Acertos]]/TabelaSimPequenos[[#This Row],[Nº Questões]]</f>
        <v>0.93</v>
      </c>
      <c r="E112" s="40">
        <v>45414</v>
      </c>
    </row>
    <row r="113" spans="1:6" hidden="1" x14ac:dyDescent="0.2">
      <c r="A113" s="33" t="s">
        <v>22</v>
      </c>
      <c r="B113" s="34">
        <v>20</v>
      </c>
      <c r="C113" s="34">
        <v>17</v>
      </c>
      <c r="D113" s="32">
        <f>TabelaSimPequenos[[#This Row],[Acertos]]/TabelaSimPequenos[[#This Row],[Nº Questões]]</f>
        <v>0.85</v>
      </c>
      <c r="E113" s="40">
        <v>45415</v>
      </c>
    </row>
    <row r="114" spans="1:6" hidden="1" x14ac:dyDescent="0.2">
      <c r="A114" s="33" t="s">
        <v>23</v>
      </c>
      <c r="B114" s="34">
        <v>20</v>
      </c>
      <c r="C114" s="34">
        <v>10</v>
      </c>
      <c r="D114" s="32">
        <f>TabelaSimPequenos[[#This Row],[Acertos]]/TabelaSimPequenos[[#This Row],[Nº Questões]]</f>
        <v>0.5</v>
      </c>
      <c r="E114" s="40">
        <v>45416</v>
      </c>
    </row>
    <row r="115" spans="1:6" hidden="1" x14ac:dyDescent="0.2">
      <c r="A115" s="33" t="s">
        <v>23</v>
      </c>
      <c r="B115" s="34">
        <v>15</v>
      </c>
      <c r="C115" s="34">
        <v>12</v>
      </c>
      <c r="D115" s="32">
        <f>TabelaSimPequenos[[#This Row],[Acertos]]/TabelaSimPequenos[[#This Row],[Nº Questões]]</f>
        <v>0.8</v>
      </c>
      <c r="E115" s="40">
        <v>45418</v>
      </c>
    </row>
    <row r="116" spans="1:6" hidden="1" x14ac:dyDescent="0.2">
      <c r="A116" s="33" t="s">
        <v>20</v>
      </c>
      <c r="B116" s="34">
        <v>15</v>
      </c>
      <c r="C116" s="34">
        <v>15</v>
      </c>
      <c r="D116" s="32">
        <f>TabelaSimPequenos[[#This Row],[Acertos]]/TabelaSimPequenos[[#This Row],[Nº Questões]]</f>
        <v>1</v>
      </c>
      <c r="E116" s="40">
        <v>45418</v>
      </c>
    </row>
    <row r="117" spans="1:6" hidden="1" x14ac:dyDescent="0.2">
      <c r="A117" s="33" t="s">
        <v>20</v>
      </c>
      <c r="B117" s="34">
        <v>15</v>
      </c>
      <c r="C117" s="34">
        <v>12</v>
      </c>
      <c r="D117" s="32">
        <f>TabelaSimPequenos[[#This Row],[Acertos]]/TabelaSimPequenos[[#This Row],[Nº Questões]]</f>
        <v>0.8</v>
      </c>
      <c r="E117" s="40">
        <v>45418</v>
      </c>
    </row>
    <row r="118" spans="1:6" hidden="1" x14ac:dyDescent="0.2">
      <c r="A118" s="33" t="s">
        <v>21</v>
      </c>
      <c r="B118" s="34">
        <v>20</v>
      </c>
      <c r="C118" s="34">
        <v>17</v>
      </c>
      <c r="D118" s="32">
        <f>TabelaSimPequenos[[#This Row],[Acertos]]/TabelaSimPequenos[[#This Row],[Nº Questões]]</f>
        <v>0.85</v>
      </c>
      <c r="E118" s="40">
        <v>45419</v>
      </c>
    </row>
    <row r="119" spans="1:6" hidden="1" x14ac:dyDescent="0.2">
      <c r="A119" s="33" t="s">
        <v>22</v>
      </c>
      <c r="B119" s="34">
        <v>20</v>
      </c>
      <c r="C119" s="34">
        <v>15</v>
      </c>
      <c r="D119" s="32">
        <f>TabelaSimPequenos[[#This Row],[Acertos]]/TabelaSimPequenos[[#This Row],[Nº Questões]]</f>
        <v>0.75</v>
      </c>
      <c r="E119" s="40">
        <v>45419</v>
      </c>
    </row>
    <row r="120" spans="1:6" hidden="1" x14ac:dyDescent="0.2">
      <c r="A120" s="37" t="s">
        <v>20</v>
      </c>
      <c r="B120" s="38">
        <v>20</v>
      </c>
      <c r="C120" s="38">
        <v>16</v>
      </c>
      <c r="D120" s="39">
        <f>TabelaSimPequenos[[#This Row],[Acertos]]/TabelaSimPequenos[[#This Row],[Nº Questões]]</f>
        <v>0.8</v>
      </c>
      <c r="E120" s="41">
        <v>45420</v>
      </c>
    </row>
    <row r="121" spans="1:6" hidden="1" x14ac:dyDescent="0.2">
      <c r="A121" s="33" t="s">
        <v>21</v>
      </c>
      <c r="B121" s="34">
        <v>20</v>
      </c>
      <c r="C121" s="34">
        <v>18</v>
      </c>
      <c r="D121" s="32">
        <f>TabelaSimPequenos[[#This Row],[Acertos]]/TabelaSimPequenos[[#This Row],[Nº Questões]]</f>
        <v>0.9</v>
      </c>
      <c r="E121" s="40">
        <v>45420</v>
      </c>
    </row>
    <row r="122" spans="1:6" hidden="1" x14ac:dyDescent="0.2">
      <c r="A122" s="37" t="s">
        <v>19</v>
      </c>
      <c r="B122" s="38">
        <v>25</v>
      </c>
      <c r="C122" s="38">
        <v>20</v>
      </c>
      <c r="D122" s="39">
        <f>TabelaSimPequenos[[#This Row],[Acertos]]/TabelaSimPequenos[[#This Row],[Nº Questões]]</f>
        <v>0.8</v>
      </c>
      <c r="E122" s="41">
        <v>45421</v>
      </c>
    </row>
    <row r="123" spans="1:6" x14ac:dyDescent="0.2">
      <c r="A123" s="33" t="s">
        <v>18</v>
      </c>
      <c r="B123" s="34">
        <v>30</v>
      </c>
      <c r="C123" s="34">
        <v>29.099999999999998</v>
      </c>
      <c r="D123" s="31">
        <f>TabelaSimPequenos[[#This Row],[Acertos]]/TabelaSimPequenos[[#This Row],[Nº Questões]]</f>
        <v>0.97</v>
      </c>
      <c r="E123" s="40">
        <v>45421</v>
      </c>
    </row>
    <row r="124" spans="1:6" ht="18" x14ac:dyDescent="0.25">
      <c r="A124" s="21" t="s">
        <v>15</v>
      </c>
      <c r="B124" s="27">
        <f>SUBTOTAL(109, TabelaSimPequenos[Nº Questões])</f>
        <v>265</v>
      </c>
      <c r="C124" s="27">
        <f>SUBTOTAL(109, TabelaSimPequenos[Acertos])</f>
        <v>245</v>
      </c>
      <c r="D124" s="26">
        <f>SUBTOTAL(101, TabelaSimPequenos[Aproveitamento])</f>
        <v>0.92</v>
      </c>
      <c r="E124" s="36"/>
      <c r="F124" s="35"/>
    </row>
    <row r="126" spans="1:6" x14ac:dyDescent="0.2">
      <c r="F126" s="35"/>
    </row>
  </sheetData>
  <conditionalFormatting sqref="D1:D1048576">
    <cfRule type="colorScale" priority="1">
      <colorScale>
        <cfvo type="num" val="0"/>
        <cfvo type="num" val="0.6"/>
        <cfvo type="num" val="1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X 2 q W M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t f a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2 q W C i K R 7 g O A A A A E Q A A A B M A H A B G b 3 J t d W x h c y 9 T Z W N 0 a W 9 u M S 5 t I K I Y A C i g F A A A A A A A A A A A A A A A A A A A A A A A A A A A A C t O T S 7 J z M 9 T C I b Q h t Y A U E s B A i 0 A F A A C A A g A r X 2 q W M u b + L q m A A A A 9 w A A A B I A A A A A A A A A A A A A A A A A A A A A A E N v b m Z p Z y 9 Q Y W N r Y W d l L n h t b F B L A Q I t A B Q A A g A I A K 1 9 q l g P y u m r p A A A A O k A A A A T A A A A A A A A A A A A A A A A A P I A A A B b Q 2 9 u d G V u d F 9 U e X B l c 1 0 u e G 1 s U E s B A i 0 A F A A C A A g A r X 2 q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q r t D h V N J L u U O W B U i V o v s A A A A A A g A A A A A A E G Y A A A A B A A A g A A A A e G p 2 q 4 s G z t m O e 8 d C R 4 d B v Q l D W + Q R o B q q L F k D 6 S M V Q / k A A A A A D o A A A A A C A A A g A A A A Z e J G J v i s y I 9 q 1 F / v 9 1 s N R V 1 s z 5 3 m W Z t D z 9 0 j T c 9 f f h R Q A A A A 2 x N c P 0 6 Q c I c x N u u a P l 4 t u L o / + r 4 x v V f e i A u y e L 4 2 T P + r Q c B w B E X B v B J H 5 M k d 5 a L M R L c 0 o 0 u L d s B S Y k G + g H V e c c t G 7 V M m q R 2 3 3 L o l U Q x 7 V y J A A A A A T L 6 c s x x 9 g T + 4 y 2 1 3 E 8 6 b G 0 P r 5 N o M C X 3 L 8 F w H 3 3 3 7 o z 8 z e l A q 2 u 1 0 1 Y g w w / e Q Y f 4 i A x P u 8 B a L 7 z 1 v m t C L v 2 S t n g = = < / D a t a M a s h u p > 
</file>

<file path=customXml/itemProps1.xml><?xml version="1.0" encoding="utf-8"?>
<ds:datastoreItem xmlns:ds="http://schemas.openxmlformats.org/officeDocument/2006/customXml" ds:itemID="{3FA27FD2-A6BE-4C5C-AE82-7B95EFB544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ENEM</vt:lpstr>
      <vt:lpstr>Pequenos Simulados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Gabriel Pinotti</cp:lastModifiedBy>
  <dcterms:created xsi:type="dcterms:W3CDTF">2024-05-10T13:50:20Z</dcterms:created>
  <dcterms:modified xsi:type="dcterms:W3CDTF">2024-05-10T19:34:34Z</dcterms:modified>
</cp:coreProperties>
</file>