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trocast-my.sharepoint.com/personal/rvalceschini_astrocast_com/Documents/Documents/Projects/02 - CSNO projects/03 - AstroTracker/AstroTracker/hardware/AstroTracker_v06/"/>
    </mc:Choice>
  </mc:AlternateContent>
  <xr:revisionPtr revIDLastSave="395" documentId="8_{FDC49BD8-AC46-4FC1-8A58-E114E5354CC0}" xr6:coauthVersionLast="47" xr6:coauthVersionMax="47" xr10:uidLastSave="{D3D9FED8-9E56-4D64-B8C3-1E21F8BE1701}"/>
  <bookViews>
    <workbookView xWindow="-120" yWindow="-120" windowWidth="38640" windowHeight="21240" xr2:uid="{2953DA23-4CED-4E10-9213-1589ED0731DD}"/>
  </bookViews>
  <sheets>
    <sheet name="astrotracker_bom" sheetId="2" r:id="rId1"/>
  </sheets>
  <definedNames>
    <definedName name="ExternalData_1" localSheetId="0" hidden="1">astrotracker_bom!$A$1:$J$27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2" i="2"/>
  <c r="I3" i="2"/>
  <c r="I4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720294-4CD2-49BB-A686-A06E79889152}" keepAlive="1" name="Query - astrotracker_bom" description="Connection to the 'astrotracker_bom' query in the workbook." type="5" refreshedVersion="8" background="1" saveData="1">
    <dbPr connection="Provider=Microsoft.Mashup.OleDb.1;Data Source=$Workbook$;Location=astrotracker_bom;Extended Properties=&quot;&quot;" command="SELECT * FROM [astrotracker_bom]"/>
  </connection>
</connections>
</file>

<file path=xl/sharedStrings.xml><?xml version="1.0" encoding="utf-8"?>
<sst xmlns="http://schemas.openxmlformats.org/spreadsheetml/2006/main" count="183" uniqueCount="119">
  <si>
    <t>Designator</t>
  </si>
  <si>
    <t>Value</t>
  </si>
  <si>
    <t>Manufacturer</t>
  </si>
  <si>
    <t>Description</t>
  </si>
  <si>
    <t>Package</t>
  </si>
  <si>
    <t>Quantity</t>
  </si>
  <si>
    <t>Link</t>
  </si>
  <si>
    <t>U1</t>
  </si>
  <si>
    <t/>
  </si>
  <si>
    <t>U2</t>
  </si>
  <si>
    <t>ublox</t>
  </si>
  <si>
    <t>ublox GNSS receiver</t>
  </si>
  <si>
    <t>U3</t>
  </si>
  <si>
    <t xml:space="preserve">AST50147-00 </t>
  </si>
  <si>
    <t>Astrocast</t>
  </si>
  <si>
    <t>U4</t>
  </si>
  <si>
    <t>AST50127-00</t>
  </si>
  <si>
    <t>1uF</t>
  </si>
  <si>
    <t>10uF</t>
  </si>
  <si>
    <t>2.2k</t>
  </si>
  <si>
    <t>Vishay</t>
  </si>
  <si>
    <t>R6,R7</t>
  </si>
  <si>
    <t>22</t>
  </si>
  <si>
    <t>D1</t>
  </si>
  <si>
    <t xml:space="preserve">VLMG1300-GS08 </t>
  </si>
  <si>
    <t>Yellow LED 20mA 0603 (1608 Metric)  Thick Film</t>
  </si>
  <si>
    <t xml:space="preserve">SI2329DS-T1-GE3 </t>
  </si>
  <si>
    <t>SI2329DS</t>
  </si>
  <si>
    <t>P-Channel 8V 6A STO-23</t>
  </si>
  <si>
    <t>SOT-23</t>
  </si>
  <si>
    <t>Q2</t>
  </si>
  <si>
    <t xml:space="preserve">SI2342DS-T1-GE3 </t>
  </si>
  <si>
    <t>SI2342DS</t>
  </si>
  <si>
    <t>N-Channel 8V 6A STO-23</t>
  </si>
  <si>
    <t>1uF 10% 25V Ceramic Capacitor X6S 0603 (1608 Metric)</t>
  </si>
  <si>
    <t>10uF 10% 10V Ceramic Capacitor X6S 0603 (1608 Metric)</t>
  </si>
  <si>
    <t>2.2 kOhms 1% 0.01W, 1/10W Chip Resistor 0603 (1608 Metric)  Thick Film</t>
  </si>
  <si>
    <t>22 Ohms 1% 0.01W, 1/10W Chip Resistor 0603 (1608 Metric)  Thick Film</t>
  </si>
  <si>
    <t>Manufacturer reference</t>
  </si>
  <si>
    <t>0603</t>
  </si>
  <si>
    <t>SMD module</t>
  </si>
  <si>
    <t>Through hole pin</t>
  </si>
  <si>
    <t>SMD</t>
  </si>
  <si>
    <t>Astrocast antenna patch</t>
  </si>
  <si>
    <t>Astronode S</t>
  </si>
  <si>
    <t>N.A.</t>
  </si>
  <si>
    <t>J1</t>
  </si>
  <si>
    <t>U6</t>
  </si>
  <si>
    <t>R12</t>
  </si>
  <si>
    <t>1M</t>
  </si>
  <si>
    <t>1 MOhms 1% 0.01W, 1/10W Chip Resistor 0603 (1608 Metric)  Thick Film</t>
  </si>
  <si>
    <t>Nano-Power System Timer With Watchdog Function</t>
  </si>
  <si>
    <t>TPL5010</t>
  </si>
  <si>
    <t>Texas Instruments</t>
  </si>
  <si>
    <t>https://www.ti.com/lit/ds/symlink/tpl5010.pdf</t>
  </si>
  <si>
    <t>Microchip</t>
  </si>
  <si>
    <t>MCP1700-3302E_SOT23</t>
  </si>
  <si>
    <t>Low Quiescent Current LDO</t>
  </si>
  <si>
    <t>https://ww1.microchip.com/downloads/en/DeviceDoc/MCP1700-Low-Quiescent-Current-LDO-20001826E.pdf</t>
  </si>
  <si>
    <t>C8</t>
  </si>
  <si>
    <t>0.1uF</t>
  </si>
  <si>
    <t>MAX-M10S</t>
  </si>
  <si>
    <t>https://www.digikey.ch/de/products/detail/u-blox/MAX-M10S-00B/15712906</t>
  </si>
  <si>
    <t>100k</t>
  </si>
  <si>
    <t>R11</t>
  </si>
  <si>
    <t>Q1,Q3</t>
  </si>
  <si>
    <t>MBR0530</t>
  </si>
  <si>
    <t>SOD-123-2</t>
  </si>
  <si>
    <t>https://www.mouser.ch/ProductDetail/onsemi-Fairchild/MBR0530?qs=VOMQJJE%252BBNniwJKcE3T43Q%3D%3D</t>
  </si>
  <si>
    <t xml:space="preserve">Schottky Dioden &amp; Gleichrichter Schottky diode 30V/0.5A </t>
  </si>
  <si>
    <t xml:space="preserve">Onsemi / Fairchild </t>
  </si>
  <si>
    <t>J2</t>
  </si>
  <si>
    <t>U7</t>
  </si>
  <si>
    <t>https://www.mouser.ch/ProductDetail/Diptronics/MPTFP2-V-T-R?qs=sGAEpiMZZMsqIr59i2oRckjEZjc1TSZQ1WwpmngjOl0%3D</t>
  </si>
  <si>
    <t>SW2</t>
  </si>
  <si>
    <t>Diptronics</t>
  </si>
  <si>
    <t xml:space="preserve">MPTFP2-V-T/R </t>
  </si>
  <si>
    <t>Tactile Switches</t>
  </si>
  <si>
    <t>R1,R2,R14</t>
  </si>
  <si>
    <t>D2</t>
  </si>
  <si>
    <t>C1,C2,C3,C13</t>
  </si>
  <si>
    <t>Molex</t>
  </si>
  <si>
    <t xml:space="preserve">47346-0001 </t>
  </si>
  <si>
    <t>USB Connectors MICRO USB B RECPT BTTM MOUNT ASSY</t>
  </si>
  <si>
    <t>https://www.mouser.ch/ProductDetail/Molex/47346-0001?qs=c2CV6XM0DweJBWaSeyWeCw%3D%3D</t>
  </si>
  <si>
    <t>SparkFun Accessories JST Right Angle Connector - White</t>
  </si>
  <si>
    <t>https://www.mouser.ch/ProductDetail/SparkFun/PRT-08612?qs=WyAARYrbSnbBv6rnEOuhcA%3D%3D</t>
  </si>
  <si>
    <t>SparkFun</t>
  </si>
  <si>
    <t xml:space="preserve">PRT-08612 </t>
  </si>
  <si>
    <t>Y1</t>
  </si>
  <si>
    <t>C10,C11</t>
  </si>
  <si>
    <t>22pF</t>
  </si>
  <si>
    <t>C4,C6,C7,C12,C14,C15</t>
  </si>
  <si>
    <t>Abracon</t>
  </si>
  <si>
    <t xml:space="preserve">ABS07-32.768KHZ-T </t>
  </si>
  <si>
    <t xml:space="preserve">Crystals 32.768K HZ 12.5PF SMD </t>
  </si>
  <si>
    <t>https://www.mouser.ch/ProductDetail/ABRACON/ABS07-32.768KHZ-T?qs=3SpAxaLJ01g8GJWeO3sA3Q%3D%3D</t>
  </si>
  <si>
    <t>C16,C19,C20</t>
  </si>
  <si>
    <t>C17,C18</t>
  </si>
  <si>
    <t>100pF</t>
  </si>
  <si>
    <t xml:space="preserve">GRF6011 </t>
  </si>
  <si>
    <t>Guerrilla RF</t>
  </si>
  <si>
    <t xml:space="preserve">RF Switch ICs .1-3.8GHz SPDT IL .43dB </t>
  </si>
  <si>
    <t>https://www.mouser.ch/ProductDetail/Guerrilla-RF/GRF6011?qs=YCa%2FAAYMW03B6wCBu6EtGA%3D%3D</t>
  </si>
  <si>
    <t>100 kOhms 1% 0.01W, 1/10W Chip Resistor 0603 (1608 Metric)  Thick Film</t>
  </si>
  <si>
    <t>0.1uF 10% 25V Ceramic Capacitor X6S 0603 (1608 Metric)</t>
  </si>
  <si>
    <t>22pF 10% 25V Ceramic Capacitor X6S 0603 (1608 Metric)</t>
  </si>
  <si>
    <t>100pF 10% 16V Ceramic Capacitor X7R 0402 (1005 Metric)</t>
  </si>
  <si>
    <t>Unit cost</t>
  </si>
  <si>
    <t>Total cost</t>
  </si>
  <si>
    <t>U5</t>
  </si>
  <si>
    <t>ATSAMD21G18A-M</t>
  </si>
  <si>
    <t>SAMD21 MCU</t>
  </si>
  <si>
    <t>https://www.mouser.ch/ProductDetail/Microchip-Technology-Atmel/ATSAMD21G18A-MUT?qs=KLFHFgXTQiDo7jS6LIAbqg%3D%3D</t>
  </si>
  <si>
    <t>R3,R4,R9,R10,R13</t>
  </si>
  <si>
    <t>47k</t>
  </si>
  <si>
    <t>47 kOhms 1% 0.01W, 1/10W Chip Resistor 0603 (1608 Metric)  Thick Film</t>
  </si>
  <si>
    <t>27pF</t>
  </si>
  <si>
    <t>27pF 10% 16V Ceramic Capacitor X7R 0402 (1005 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</si>
</sst>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20"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A3C1A1-FC4D-4D56-948D-607D5CDD42AD}" autoFormatId="16" applyNumberFormats="0" applyBorderFormats="0" applyFontFormats="0" applyPatternFormats="0" applyAlignmentFormats="0" applyWidthHeightFormats="0">
  <queryTableRefresh nextId="13">
    <queryTableFields count="10">
      <queryTableField id="1" name="Designator" tableColumnId="1"/>
      <queryTableField id="5" name="Manufacturer" tableColumnId="3"/>
      <queryTableField id="4" dataBound="0" tableColumnId="4"/>
      <queryTableField id="10" dataBound="0" tableColumnId="10"/>
      <queryTableField id="6" name="Description" tableColumnId="6"/>
      <queryTableField id="7" name="Package" tableColumnId="7"/>
      <queryTableField id="8" name="Quantity" tableColumnId="8"/>
      <queryTableField id="11" dataBound="0" tableColumnId="2"/>
      <queryTableField id="12" dataBound="0" tableColumnId="5"/>
      <queryTableField id="9" name="Link" tableColumnId="9"/>
    </queryTableFields>
    <queryTableDeletedFields count="3">
      <deletedField name="Value"/>
      <deletedField name="Comment"/>
      <deletedField name="Astrocast numb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77E32A-43E1-4F4B-B63B-CD7D2E59E410}" name="astrotracker_bom" displayName="astrotracker_bom" ref="A1:J27" tableType="queryTable" totalsRowShown="0">
  <autoFilter ref="A1:J27" xr:uid="{CC77E32A-43E1-4F4B-B63B-CD7D2E59E410}"/>
  <tableColumns count="10">
    <tableColumn id="1" xr3:uid="{6B4C6E07-67EA-46B5-B0F6-28FF8FB30AD3}" uniqueName="1" name="Designator" queryTableFieldId="1" dataDxfId="19" totalsRowDxfId="18"/>
    <tableColumn id="3" xr3:uid="{F3903532-9034-413E-A8E1-1EF28CF596AC}" uniqueName="3" name="Manufacturer" queryTableFieldId="5" dataDxfId="17" totalsRowDxfId="16"/>
    <tableColumn id="4" xr3:uid="{F5A8BA91-243D-4FE0-B36C-2098C03EA765}" uniqueName="4" name="Manufacturer reference" queryTableFieldId="4" dataDxfId="15" totalsRowDxfId="14"/>
    <tableColumn id="10" xr3:uid="{80610500-2C33-4ED7-958E-5D1ECCF6BB8A}" uniqueName="10" name="Value" queryTableFieldId="10" dataDxfId="13" totalsRowDxfId="12"/>
    <tableColumn id="6" xr3:uid="{116B4B9D-107F-429A-9A79-1E89C941E52E}" uniqueName="6" name="Description" queryTableFieldId="6" dataDxfId="11" totalsRowDxfId="10"/>
    <tableColumn id="7" xr3:uid="{8F342729-240E-44A5-97C0-3B0E4F262263}" uniqueName="7" name="Package" queryTableFieldId="7" dataDxfId="9" totalsRowDxfId="8"/>
    <tableColumn id="8" xr3:uid="{207165C6-6DA8-41E5-978B-D47C2D4BD001}" uniqueName="8" name="Quantity" queryTableFieldId="8" dataDxfId="7" totalsRowDxfId="6"/>
    <tableColumn id="2" xr3:uid="{33EA3372-A64D-4854-8A4D-8C8268EB305E}" uniqueName="2" name="Unit cost" queryTableFieldId="11" dataDxfId="5" totalsRowDxfId="4"/>
    <tableColumn id="5" xr3:uid="{AFFDF7F6-2404-4426-BE8E-8BBA83B46C5B}" uniqueName="5" name="Total cost" queryTableFieldId="12" dataDxfId="3" totalsRowDxfId="2">
      <calculatedColumnFormula>astrotracker_bom[[#This Row],[Quantity]]*astrotracker_bom[[#This Row],[Unit cost]]</calculatedColumnFormula>
    </tableColumn>
    <tableColumn id="9" xr3:uid="{F3D831E4-8002-4F29-8CE3-53FEBB7AD563}" uniqueName="9" name="Link" queryTableFieldId="9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CD746-D2FB-400B-B278-F7E3E23AE46A}">
  <dimension ref="A1:J27"/>
  <sheetViews>
    <sheetView tabSelected="1" workbookViewId="0">
      <selection activeCell="E11" sqref="E11"/>
    </sheetView>
  </sheetViews>
  <sheetFormatPr defaultRowHeight="15" x14ac:dyDescent="0.25"/>
  <cols>
    <col min="1" max="1" width="20" bestFit="1" customWidth="1"/>
    <col min="2" max="2" width="43.140625" bestFit="1" customWidth="1"/>
    <col min="3" max="3" width="41.140625" bestFit="1" customWidth="1"/>
    <col min="4" max="4" width="25.42578125" bestFit="1" customWidth="1"/>
    <col min="5" max="5" width="68.42578125" bestFit="1" customWidth="1"/>
    <col min="6" max="6" width="15.42578125" bestFit="1" customWidth="1"/>
    <col min="7" max="7" width="11" bestFit="1" customWidth="1"/>
    <col min="8" max="8" width="11.140625" bestFit="1" customWidth="1"/>
    <col min="9" max="9" width="11.7109375" bestFit="1" customWidth="1"/>
    <col min="10" max="10" width="119.5703125" bestFit="1" customWidth="1"/>
  </cols>
  <sheetData>
    <row r="1" spans="1:10" x14ac:dyDescent="0.25">
      <c r="A1" t="s">
        <v>0</v>
      </c>
      <c r="B1" t="s">
        <v>2</v>
      </c>
      <c r="C1" t="s">
        <v>38</v>
      </c>
      <c r="D1" t="s">
        <v>1</v>
      </c>
      <c r="E1" t="s">
        <v>3</v>
      </c>
      <c r="F1" t="s">
        <v>4</v>
      </c>
      <c r="G1" t="s">
        <v>5</v>
      </c>
      <c r="H1" t="s">
        <v>108</v>
      </c>
      <c r="I1" t="s">
        <v>109</v>
      </c>
      <c r="J1" t="s">
        <v>6</v>
      </c>
    </row>
    <row r="2" spans="1:10" x14ac:dyDescent="0.25">
      <c r="A2" s="1" t="s">
        <v>7</v>
      </c>
      <c r="B2" s="1" t="s">
        <v>101</v>
      </c>
      <c r="C2" s="2" t="s">
        <v>100</v>
      </c>
      <c r="D2" s="2" t="s">
        <v>100</v>
      </c>
      <c r="E2" s="1" t="s">
        <v>102</v>
      </c>
      <c r="F2" s="1" t="s">
        <v>42</v>
      </c>
      <c r="G2" s="1">
        <v>1</v>
      </c>
      <c r="H2" s="1">
        <v>2.39</v>
      </c>
      <c r="I2" s="1">
        <f>astrotracker_bom[[#This Row],[Quantity]]*astrotracker_bom[[#This Row],[Unit cost]]</f>
        <v>2.39</v>
      </c>
      <c r="J2" s="1" t="s">
        <v>103</v>
      </c>
    </row>
    <row r="3" spans="1:10" x14ac:dyDescent="0.25">
      <c r="A3" s="1" t="s">
        <v>9</v>
      </c>
      <c r="B3" s="1" t="s">
        <v>10</v>
      </c>
      <c r="C3" t="s">
        <v>61</v>
      </c>
      <c r="D3" t="s">
        <v>61</v>
      </c>
      <c r="E3" s="1" t="s">
        <v>11</v>
      </c>
      <c r="F3" s="1" t="s">
        <v>40</v>
      </c>
      <c r="G3" s="1">
        <v>1</v>
      </c>
      <c r="H3" s="1">
        <v>20.67</v>
      </c>
      <c r="I3" s="1">
        <f>astrotracker_bom[[#This Row],[Quantity]]*astrotracker_bom[[#This Row],[Unit cost]]</f>
        <v>20.67</v>
      </c>
      <c r="J3" s="1" t="s">
        <v>62</v>
      </c>
    </row>
    <row r="4" spans="1:10" x14ac:dyDescent="0.25">
      <c r="A4" s="1" t="s">
        <v>12</v>
      </c>
      <c r="B4" s="1" t="s">
        <v>14</v>
      </c>
      <c r="C4" s="1" t="s">
        <v>13</v>
      </c>
      <c r="D4" s="1" t="s">
        <v>13</v>
      </c>
      <c r="E4" s="1" t="s">
        <v>44</v>
      </c>
      <c r="F4" s="1" t="s">
        <v>40</v>
      </c>
      <c r="G4" s="1">
        <v>1</v>
      </c>
      <c r="H4" s="1">
        <v>37</v>
      </c>
      <c r="I4" s="1">
        <f>astrotracker_bom[[#This Row],[Quantity]]*astrotracker_bom[[#This Row],[Unit cost]]</f>
        <v>37</v>
      </c>
      <c r="J4" s="1" t="s">
        <v>8</v>
      </c>
    </row>
    <row r="5" spans="1:10" x14ac:dyDescent="0.25">
      <c r="A5" s="1" t="s">
        <v>15</v>
      </c>
      <c r="B5" s="1" t="s">
        <v>14</v>
      </c>
      <c r="C5" s="1" t="s">
        <v>16</v>
      </c>
      <c r="D5" s="1" t="s">
        <v>16</v>
      </c>
      <c r="E5" s="1" t="s">
        <v>43</v>
      </c>
      <c r="F5" s="1" t="s">
        <v>41</v>
      </c>
      <c r="G5" s="1">
        <v>1</v>
      </c>
      <c r="H5" s="1">
        <v>5</v>
      </c>
      <c r="I5" s="1">
        <f>astrotracker_bom[[#This Row],[Quantity]]*astrotracker_bom[[#This Row],[Unit cost]]</f>
        <v>5</v>
      </c>
      <c r="J5" s="1" t="s">
        <v>8</v>
      </c>
    </row>
    <row r="6" spans="1:10" x14ac:dyDescent="0.25">
      <c r="A6" s="1" t="s">
        <v>110</v>
      </c>
      <c r="B6" s="1" t="s">
        <v>55</v>
      </c>
      <c r="C6" s="1" t="s">
        <v>111</v>
      </c>
      <c r="D6" s="1" t="s">
        <v>111</v>
      </c>
      <c r="E6" s="1" t="s">
        <v>112</v>
      </c>
      <c r="F6" s="1" t="s">
        <v>42</v>
      </c>
      <c r="G6" s="1">
        <v>1</v>
      </c>
      <c r="H6" s="1">
        <v>3.91</v>
      </c>
      <c r="I6" s="1">
        <f>astrotracker_bom[[#This Row],[Quantity]]*astrotracker_bom[[#This Row],[Unit cost]]</f>
        <v>3.91</v>
      </c>
      <c r="J6" s="1" t="s">
        <v>113</v>
      </c>
    </row>
    <row r="7" spans="1:10" x14ac:dyDescent="0.25">
      <c r="A7" s="1" t="s">
        <v>47</v>
      </c>
      <c r="B7" s="1" t="s">
        <v>55</v>
      </c>
      <c r="C7" s="1" t="s">
        <v>56</v>
      </c>
      <c r="D7" s="1" t="s">
        <v>56</v>
      </c>
      <c r="E7" s="1" t="s">
        <v>57</v>
      </c>
      <c r="F7" s="1" t="s">
        <v>42</v>
      </c>
      <c r="G7" s="1">
        <v>1</v>
      </c>
      <c r="H7" s="1">
        <v>0.46500000000000002</v>
      </c>
      <c r="I7" s="1">
        <f>astrotracker_bom[[#This Row],[Quantity]]*astrotracker_bom[[#This Row],[Unit cost]]</f>
        <v>0.46500000000000002</v>
      </c>
      <c r="J7" s="1" t="s">
        <v>58</v>
      </c>
    </row>
    <row r="8" spans="1:10" x14ac:dyDescent="0.25">
      <c r="A8" s="1" t="s">
        <v>72</v>
      </c>
      <c r="B8" s="1" t="s">
        <v>53</v>
      </c>
      <c r="C8" s="1" t="s">
        <v>52</v>
      </c>
      <c r="D8" s="1" t="s">
        <v>52</v>
      </c>
      <c r="E8" s="1" t="s">
        <v>51</v>
      </c>
      <c r="F8" s="1" t="s">
        <v>42</v>
      </c>
      <c r="G8" s="1">
        <v>1</v>
      </c>
      <c r="H8" s="1">
        <v>1.17</v>
      </c>
      <c r="I8" s="1">
        <f>astrotracker_bom[[#This Row],[Quantity]]*astrotracker_bom[[#This Row],[Unit cost]]</f>
        <v>1.17</v>
      </c>
      <c r="J8" s="1" t="s">
        <v>54</v>
      </c>
    </row>
    <row r="9" spans="1:10" x14ac:dyDescent="0.25">
      <c r="A9" s="1" t="s">
        <v>90</v>
      </c>
      <c r="B9" s="1" t="s">
        <v>45</v>
      </c>
      <c r="C9" s="1" t="s">
        <v>45</v>
      </c>
      <c r="D9" s="1" t="s">
        <v>91</v>
      </c>
      <c r="E9" s="1" t="s">
        <v>106</v>
      </c>
      <c r="F9" s="2" t="s">
        <v>39</v>
      </c>
      <c r="G9" s="1">
        <v>2</v>
      </c>
      <c r="H9" s="1">
        <v>0</v>
      </c>
      <c r="I9" s="1">
        <f>astrotracker_bom[[#This Row],[Quantity]]*astrotracker_bom[[#This Row],[Unit cost]]</f>
        <v>0</v>
      </c>
      <c r="J9" s="1"/>
    </row>
    <row r="10" spans="1:10" x14ac:dyDescent="0.25">
      <c r="A10" s="1" t="s">
        <v>97</v>
      </c>
      <c r="B10" s="1" t="s">
        <v>45</v>
      </c>
      <c r="C10" s="1" t="s">
        <v>45</v>
      </c>
      <c r="D10" s="1" t="s">
        <v>117</v>
      </c>
      <c r="E10" s="1" t="s">
        <v>118</v>
      </c>
      <c r="F10" s="4">
        <v>402</v>
      </c>
      <c r="G10" s="1">
        <v>3</v>
      </c>
      <c r="H10" s="1">
        <v>0</v>
      </c>
      <c r="I10" s="1">
        <f>astrotracker_bom[[#This Row],[Quantity]]*astrotracker_bom[[#This Row],[Unit cost]]</f>
        <v>0</v>
      </c>
      <c r="J10" s="1"/>
    </row>
    <row r="11" spans="1:10" x14ac:dyDescent="0.25">
      <c r="A11" s="1" t="s">
        <v>98</v>
      </c>
      <c r="B11" s="1" t="s">
        <v>45</v>
      </c>
      <c r="C11" s="1" t="s">
        <v>45</v>
      </c>
      <c r="D11" s="1" t="s">
        <v>99</v>
      </c>
      <c r="E11" s="1" t="s">
        <v>107</v>
      </c>
      <c r="F11" s="4">
        <v>402</v>
      </c>
      <c r="G11" s="1">
        <v>2</v>
      </c>
      <c r="H11" s="1">
        <v>0</v>
      </c>
      <c r="I11" s="1">
        <f>astrotracker_bom[[#This Row],[Quantity]]*astrotracker_bom[[#This Row],[Unit cost]]</f>
        <v>0</v>
      </c>
      <c r="J11" s="1"/>
    </row>
    <row r="12" spans="1:10" x14ac:dyDescent="0.25">
      <c r="A12" s="1" t="s">
        <v>59</v>
      </c>
      <c r="B12" s="1" t="s">
        <v>45</v>
      </c>
      <c r="C12" s="1" t="s">
        <v>45</v>
      </c>
      <c r="D12" s="1" t="s">
        <v>60</v>
      </c>
      <c r="E12" s="1" t="s">
        <v>105</v>
      </c>
      <c r="F12" s="2" t="s">
        <v>39</v>
      </c>
      <c r="G12" s="1">
        <v>1</v>
      </c>
      <c r="H12" s="1">
        <v>0</v>
      </c>
      <c r="I12" s="1">
        <f>astrotracker_bom[[#This Row],[Quantity]]*astrotracker_bom[[#This Row],[Unit cost]]</f>
        <v>0</v>
      </c>
      <c r="J12" s="1"/>
    </row>
    <row r="13" spans="1:10" x14ac:dyDescent="0.25">
      <c r="A13" s="1" t="s">
        <v>92</v>
      </c>
      <c r="B13" s="1" t="s">
        <v>45</v>
      </c>
      <c r="C13" s="1" t="s">
        <v>45</v>
      </c>
      <c r="D13" s="1" t="s">
        <v>17</v>
      </c>
      <c r="E13" s="1" t="s">
        <v>34</v>
      </c>
      <c r="F13" s="2" t="s">
        <v>39</v>
      </c>
      <c r="G13" s="1">
        <v>6</v>
      </c>
      <c r="H13" s="1">
        <v>0</v>
      </c>
      <c r="I13" s="1">
        <f>astrotracker_bom[[#This Row],[Quantity]]*astrotracker_bom[[#This Row],[Unit cost]]</f>
        <v>0</v>
      </c>
      <c r="J13" s="1" t="s">
        <v>8</v>
      </c>
    </row>
    <row r="14" spans="1:10" x14ac:dyDescent="0.25">
      <c r="A14" s="1" t="s">
        <v>80</v>
      </c>
      <c r="B14" s="1" t="s">
        <v>45</v>
      </c>
      <c r="C14" s="1" t="s">
        <v>45</v>
      </c>
      <c r="D14" s="1" t="s">
        <v>18</v>
      </c>
      <c r="E14" s="1" t="s">
        <v>35</v>
      </c>
      <c r="F14" s="2" t="s">
        <v>39</v>
      </c>
      <c r="G14" s="1">
        <v>4</v>
      </c>
      <c r="H14" s="1">
        <v>0</v>
      </c>
      <c r="I14" s="1">
        <f>astrotracker_bom[[#This Row],[Quantity]]*astrotracker_bom[[#This Row],[Unit cost]]</f>
        <v>0</v>
      </c>
      <c r="J14" s="1" t="s">
        <v>8</v>
      </c>
    </row>
    <row r="15" spans="1:10" x14ac:dyDescent="0.25">
      <c r="A15" s="1" t="s">
        <v>78</v>
      </c>
      <c r="B15" s="1" t="s">
        <v>45</v>
      </c>
      <c r="C15" s="1" t="s">
        <v>45</v>
      </c>
      <c r="D15" s="1" t="s">
        <v>19</v>
      </c>
      <c r="E15" s="1" t="s">
        <v>36</v>
      </c>
      <c r="F15" s="2" t="s">
        <v>39</v>
      </c>
      <c r="G15" s="1">
        <v>3</v>
      </c>
      <c r="H15" s="1">
        <v>0</v>
      </c>
      <c r="I15" s="1">
        <f>astrotracker_bom[[#This Row],[Quantity]]*astrotracker_bom[[#This Row],[Unit cost]]</f>
        <v>0</v>
      </c>
      <c r="J15" s="1" t="s">
        <v>8</v>
      </c>
    </row>
    <row r="16" spans="1:10" x14ac:dyDescent="0.25">
      <c r="A16" s="1" t="s">
        <v>21</v>
      </c>
      <c r="B16" s="1" t="s">
        <v>45</v>
      </c>
      <c r="C16" s="1" t="s">
        <v>45</v>
      </c>
      <c r="D16" s="1" t="s">
        <v>22</v>
      </c>
      <c r="E16" s="1" t="s">
        <v>37</v>
      </c>
      <c r="F16" s="2" t="s">
        <v>39</v>
      </c>
      <c r="G16" s="1">
        <v>2</v>
      </c>
      <c r="H16" s="1">
        <v>0</v>
      </c>
      <c r="I16" s="1">
        <f>astrotracker_bom[[#This Row],[Quantity]]*astrotracker_bom[[#This Row],[Unit cost]]</f>
        <v>0</v>
      </c>
      <c r="J16" s="1" t="s">
        <v>8</v>
      </c>
    </row>
    <row r="17" spans="1:10" x14ac:dyDescent="0.25">
      <c r="A17" s="1" t="s">
        <v>48</v>
      </c>
      <c r="B17" s="1" t="s">
        <v>45</v>
      </c>
      <c r="C17" s="1" t="s">
        <v>45</v>
      </c>
      <c r="D17" s="1" t="s">
        <v>115</v>
      </c>
      <c r="E17" s="1" t="s">
        <v>116</v>
      </c>
      <c r="F17" s="2" t="s">
        <v>39</v>
      </c>
      <c r="G17" s="1">
        <v>1</v>
      </c>
      <c r="H17" s="1">
        <v>0</v>
      </c>
      <c r="I17" s="1">
        <f>astrotracker_bom[[#This Row],[Quantity]]*astrotracker_bom[[#This Row],[Unit cost]]</f>
        <v>0</v>
      </c>
      <c r="J17" s="1"/>
    </row>
    <row r="18" spans="1:10" x14ac:dyDescent="0.25">
      <c r="A18" s="1" t="s">
        <v>64</v>
      </c>
      <c r="B18" s="1" t="s">
        <v>45</v>
      </c>
      <c r="C18" s="1" t="s">
        <v>45</v>
      </c>
      <c r="D18" s="1" t="s">
        <v>63</v>
      </c>
      <c r="E18" s="1" t="s">
        <v>104</v>
      </c>
      <c r="F18" s="2" t="s">
        <v>39</v>
      </c>
      <c r="G18" s="1">
        <v>1</v>
      </c>
      <c r="H18" s="1">
        <v>0</v>
      </c>
      <c r="I18" s="1">
        <f>astrotracker_bom[[#This Row],[Quantity]]*astrotracker_bom[[#This Row],[Unit cost]]</f>
        <v>0</v>
      </c>
      <c r="J18" s="1"/>
    </row>
    <row r="19" spans="1:10" x14ac:dyDescent="0.25">
      <c r="A19" s="1" t="s">
        <v>114</v>
      </c>
      <c r="B19" s="1" t="s">
        <v>45</v>
      </c>
      <c r="C19" s="1" t="s">
        <v>45</v>
      </c>
      <c r="D19" s="1" t="s">
        <v>49</v>
      </c>
      <c r="E19" s="1" t="s">
        <v>50</v>
      </c>
      <c r="F19" s="2" t="s">
        <v>39</v>
      </c>
      <c r="G19" s="1">
        <v>2</v>
      </c>
      <c r="H19" s="1">
        <v>0</v>
      </c>
      <c r="I19" s="1">
        <f>astrotracker_bom[[#This Row],[Quantity]]*astrotracker_bom[[#This Row],[Unit cost]]</f>
        <v>0</v>
      </c>
      <c r="J19" s="1"/>
    </row>
    <row r="20" spans="1:10" x14ac:dyDescent="0.25">
      <c r="A20" s="1" t="s">
        <v>79</v>
      </c>
      <c r="B20" s="1" t="s">
        <v>20</v>
      </c>
      <c r="C20" s="1" t="s">
        <v>24</v>
      </c>
      <c r="D20" s="1" t="s">
        <v>24</v>
      </c>
      <c r="E20" s="1" t="s">
        <v>25</v>
      </c>
      <c r="F20" s="2" t="s">
        <v>39</v>
      </c>
      <c r="G20" s="1">
        <v>1</v>
      </c>
      <c r="H20" s="1">
        <v>0.28999999999999998</v>
      </c>
      <c r="I20" s="1">
        <f>astrotracker_bom[[#This Row],[Quantity]]*astrotracker_bom[[#This Row],[Unit cost]]</f>
        <v>0.28999999999999998</v>
      </c>
      <c r="J20" s="1" t="s">
        <v>8</v>
      </c>
    </row>
    <row r="21" spans="1:10" x14ac:dyDescent="0.25">
      <c r="A21" s="1" t="s">
        <v>23</v>
      </c>
      <c r="B21" s="1" t="s">
        <v>70</v>
      </c>
      <c r="C21" s="1" t="s">
        <v>66</v>
      </c>
      <c r="D21" s="1" t="s">
        <v>66</v>
      </c>
      <c r="E21" s="1" t="s">
        <v>69</v>
      </c>
      <c r="F21" s="1" t="s">
        <v>67</v>
      </c>
      <c r="G21" s="1">
        <v>1</v>
      </c>
      <c r="H21" s="1">
        <v>0.317</v>
      </c>
      <c r="I21" s="1">
        <f>astrotracker_bom[[#This Row],[Quantity]]*astrotracker_bom[[#This Row],[Unit cost]]</f>
        <v>0.317</v>
      </c>
      <c r="J21" s="1" t="s">
        <v>68</v>
      </c>
    </row>
    <row r="22" spans="1:10" x14ac:dyDescent="0.25">
      <c r="A22" s="1" t="s">
        <v>65</v>
      </c>
      <c r="B22" s="1" t="s">
        <v>20</v>
      </c>
      <c r="C22" s="1" t="s">
        <v>26</v>
      </c>
      <c r="D22" s="1" t="s">
        <v>27</v>
      </c>
      <c r="E22" s="1" t="s">
        <v>28</v>
      </c>
      <c r="F22" s="1" t="s">
        <v>29</v>
      </c>
      <c r="G22" s="1">
        <v>2</v>
      </c>
      <c r="H22" s="1">
        <v>0.6</v>
      </c>
      <c r="I22" s="1">
        <f>astrotracker_bom[[#This Row],[Quantity]]*astrotracker_bom[[#This Row],[Unit cost]]</f>
        <v>1.2</v>
      </c>
      <c r="J22" s="1" t="s">
        <v>8</v>
      </c>
    </row>
    <row r="23" spans="1:10" x14ac:dyDescent="0.25">
      <c r="A23" s="1" t="s">
        <v>30</v>
      </c>
      <c r="B23" s="1" t="s">
        <v>20</v>
      </c>
      <c r="C23" s="1" t="s">
        <v>31</v>
      </c>
      <c r="D23" s="1" t="s">
        <v>32</v>
      </c>
      <c r="E23" s="1" t="s">
        <v>33</v>
      </c>
      <c r="F23" s="1" t="s">
        <v>29</v>
      </c>
      <c r="G23" s="1">
        <v>1</v>
      </c>
      <c r="H23" s="1">
        <v>0.6</v>
      </c>
      <c r="I23" s="1">
        <f>astrotracker_bom[[#This Row],[Quantity]]*astrotracker_bom[[#This Row],[Unit cost]]</f>
        <v>0.6</v>
      </c>
      <c r="J23" s="1" t="s">
        <v>8</v>
      </c>
    </row>
    <row r="24" spans="1:10" x14ac:dyDescent="0.25">
      <c r="A24" s="1" t="s">
        <v>74</v>
      </c>
      <c r="B24" s="1" t="s">
        <v>75</v>
      </c>
      <c r="C24" s="1" t="s">
        <v>76</v>
      </c>
      <c r="D24" s="1" t="s">
        <v>76</v>
      </c>
      <c r="E24" s="1" t="s">
        <v>77</v>
      </c>
      <c r="F24" s="1" t="s">
        <v>42</v>
      </c>
      <c r="G24" s="1">
        <v>1</v>
      </c>
      <c r="H24" s="1">
        <v>0.7</v>
      </c>
      <c r="I24" s="1">
        <f>astrotracker_bom[[#This Row],[Quantity]]*astrotracker_bom[[#This Row],[Unit cost]]</f>
        <v>0.7</v>
      </c>
      <c r="J24" s="1" t="s">
        <v>73</v>
      </c>
    </row>
    <row r="25" spans="1:10" x14ac:dyDescent="0.25">
      <c r="A25" s="1" t="s">
        <v>46</v>
      </c>
      <c r="B25" s="1" t="s">
        <v>81</v>
      </c>
      <c r="C25" s="1" t="s">
        <v>82</v>
      </c>
      <c r="D25" s="1" t="s">
        <v>82</v>
      </c>
      <c r="E25" s="3" t="s">
        <v>83</v>
      </c>
      <c r="F25" s="1" t="s">
        <v>42</v>
      </c>
      <c r="G25" s="1">
        <v>1</v>
      </c>
      <c r="H25" s="1">
        <v>1.08</v>
      </c>
      <c r="I25" s="1">
        <f>astrotracker_bom[[#This Row],[Quantity]]*astrotracker_bom[[#This Row],[Unit cost]]</f>
        <v>1.08</v>
      </c>
      <c r="J25" s="1" t="s">
        <v>84</v>
      </c>
    </row>
    <row r="26" spans="1:10" x14ac:dyDescent="0.25">
      <c r="A26" s="1" t="s">
        <v>71</v>
      </c>
      <c r="B26" s="1" t="s">
        <v>87</v>
      </c>
      <c r="C26" s="1" t="s">
        <v>88</v>
      </c>
      <c r="D26" s="1" t="s">
        <v>88</v>
      </c>
      <c r="E26" s="1" t="s">
        <v>85</v>
      </c>
      <c r="F26" s="1" t="s">
        <v>42</v>
      </c>
      <c r="G26" s="1">
        <v>1</v>
      </c>
      <c r="H26" s="1">
        <v>1</v>
      </c>
      <c r="I26" s="1">
        <f>astrotracker_bom[[#This Row],[Quantity]]*astrotracker_bom[[#This Row],[Unit cost]]</f>
        <v>1</v>
      </c>
      <c r="J26" s="1" t="s">
        <v>86</v>
      </c>
    </row>
    <row r="27" spans="1:10" x14ac:dyDescent="0.25">
      <c r="A27" s="1" t="s">
        <v>89</v>
      </c>
      <c r="B27" s="1" t="s">
        <v>93</v>
      </c>
      <c r="C27" s="1" t="s">
        <v>94</v>
      </c>
      <c r="D27" s="1" t="s">
        <v>94</v>
      </c>
      <c r="E27" s="1" t="s">
        <v>95</v>
      </c>
      <c r="F27" s="1" t="s">
        <v>42</v>
      </c>
      <c r="G27" s="1">
        <v>1</v>
      </c>
      <c r="H27" s="1">
        <v>0.6</v>
      </c>
      <c r="I27" s="1">
        <f>astrotracker_bom[[#This Row],[Quantity]]*astrotracker_bom[[#This Row],[Unit cost]]</f>
        <v>0.6</v>
      </c>
      <c r="J27" s="1" t="s">
        <v>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j G A X V d L y + / S k A A A A 9 g A A A B I A H A B D b 2 5 m a W c v U G F j a 2 F n Z S 5 4 b W w g o h g A K K A U A A A A A A A A A A A A A A A A A A A A A A A A A A A A h Y + x D o I w F E V / h X S n L X X Q k E c Z W B w k M T E x r g 1 U a I S H o c X y b w 5 + k r 8 g R l E 3 x 3 v u G e 6 9 X 2 + Q j m 0 T X H R v T Y c J i S g n g c a i K w 1 W C R n c M V y R V M J W F S d V 6 W C S 0 c a j L R N S O 3 e O G f P e U 7 + g X V 8 x w X n E D v l m V 9 S 6 V e Q j m / 9 y a N A 6 h Y U m E v a v M V L Q i C + p 4 N M m Y D O E 3 O B X E F P 3 b H 8 g Z E P j h l 5 L j W G 2 B j Z H Y O 8 P 8 g F Q S w M E F A A C A A g A j G A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g F 1 X o P + / b i w E A A N Y C A A A T A B w A R m 9 y b X V s Y X M v U 2 V j d G l v b j E u b S C i G A A o o B Q A A A A A A A A A A A A A A A A A A A A A A A A A A A B t U l 1 v G j E Q f E f i P 1 j X F 5 A u p 7 T 5 k F p 0 D / R Q l U p N S H K 0 L 3 E V L W Y D b n w 2 s t c k C O W / Z 6 9 H C u l x L z 7 P j m d n x w 6 o S D s r y m b 9 O O h 2 u p 2 w A I 8 z A Y G 8 I w / q E f 3 9 1 F U i F w a p 2 x H 8 l S 5 6 h Y w U Y Z W N n I o V W u p 9 0 w a z w l n i T e g l x R f 5 M 6 A P 8 h a W C 0 D z C 4 z C o B b a a j m 2 O P J 6 h e J I D O s + i r u J c i j f t I K 8 9 u 4 P u w r y + B O T i v J q L J b / o J O 3 c 5 P G n 7 w A P 3 t i 2 3 I f v V 8 d n 8 m v 4 0 v 5 / y i Z C q u k n 9 6 N 0 O h K E / o 8 G S S p K J y J l Q 3 5 5 1 T c R E d Y 0 t p g v v v N r p z F 3 / 2 0 y e B D w h Y r r s 3 E B c K M B 0 0 4 k A l M m b i t b P F e E 1 c q 7 r b 4 0 J h S g Q E f c v J x X 7 J Y g J 2 z 4 m S 9 x J 0 c z 2 P D g / N V 4 7 A u h t 6 B / u l m k 4 w w 6 L k F c p 4 n I m Y K w m d 6 S c U m 2 S V t Y z X F m v D d 0 v l p V g v + Z R S u q t N v n e S r i 9 h C L 8 H G B 1 A U P b a b s Q / l 9 b J + V q 3 a N d 8 E z N u C N x E s a V q 3 j f 3 Q 9 v E d / a X f 7 W h 7 M L b B K 1 B L A Q I t A B Q A A g A I A I x g F 1 X S 8 v v 0 p A A A A P Y A A A A S A A A A A A A A A A A A A A A A A A A A A A B D b 2 5 m a W c v U G F j a 2 F n Z S 5 4 b W x Q S w E C L Q A U A A I A C A C M Y B d V D 8 r p q 6 Q A A A D p A A A A E w A A A A A A A A A A A A A A A A D w A A A A W 0 N v b n R l b n R f V H l w Z X N d L n h t b F B L A Q I t A B Q A A g A I A I x g F 1 X o P + / b i w E A A N Y C A A A T A A A A A A A A A A A A A A A A A O E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N A A A A A A A A n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R y b 3 R y Y W N r Z X J f Y m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N 0 c m 9 0 c m F j a 2 V y X 2 J v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M 1 Q x M D o w N D o y N S 4 0 N D g 4 N z g 2 W i I g L z 4 8 R W 5 0 c n k g V H l w Z T 0 i R m l s b E N v b H V t b l R 5 c G V z I i B W Y W x 1 Z T 0 i c 0 J n T U d C Z 1 l H Q m d N R y I g L z 4 8 R W 5 0 c n k g V H l w Z T 0 i R m l s b E N v b H V t b k 5 h b W V z I i B W Y W x 1 Z T 0 i c 1 s m c X V v d D t E Z X N p Z 2 5 h d G 9 y J n F 1 b 3 Q 7 L C Z x d W 9 0 O 0 F z d H J v Y 2 F z d C B u d W 1 i Z X I m c X V v d D s s J n F 1 b 3 Q 7 Q 2 9 t b W V u d C Z x d W 9 0 O y w m c X V v d D t W Y W x 1 Z S Z x d W 9 0 O y w m c X V v d D t N Y W 5 1 Z m F j d H V y Z X I m c X V v d D s s J n F 1 b 3 Q 7 R G V z Y 3 J p c H R p b 2 4 m c X V v d D s s J n F 1 b 3 Q 7 U G F j a 2 F n Z S Z x d W 9 0 O y w m c X V v d D t R d W F u d G l 0 e S Z x d W 9 0 O y w m c X V v d D t M a W 5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0 c m 9 0 c m F j a 2 V y X 2 J v b S 9 B d X R v U m V t b 3 Z l Z E N v b H V t b n M x L n t E Z X N p Z 2 5 h d G 9 y L D B 9 J n F 1 b 3 Q 7 L C Z x d W 9 0 O 1 N l Y 3 R p b 2 4 x L 2 F z d H J v d H J h Y 2 t l c l 9 i b 2 0 v Q X V 0 b 1 J l b W 9 2 Z W R D b 2 x 1 b W 5 z M S 5 7 Q X N 0 c m 9 j Y X N 0 I G 5 1 b W J l c i w x f S Z x d W 9 0 O y w m c X V v d D t T Z W N 0 a W 9 u M S 9 h c 3 R y b 3 R y Y W N r Z X J f Y m 9 t L 0 F 1 d G 9 S Z W 1 v d m V k Q 2 9 s d W 1 u c z E u e 0 N v b W 1 l b n Q s M n 0 m c X V v d D s s J n F 1 b 3 Q 7 U 2 V j d G l v b j E v Y X N 0 c m 9 0 c m F j a 2 V y X 2 J v b S 9 B d X R v U m V t b 3 Z l Z E N v b H V t b n M x L n t W Y W x 1 Z S w z f S Z x d W 9 0 O y w m c X V v d D t T Z W N 0 a W 9 u M S 9 h c 3 R y b 3 R y Y W N r Z X J f Y m 9 t L 0 F 1 d G 9 S Z W 1 v d m V k Q 2 9 s d W 1 u c z E u e 0 1 h b n V m Y W N 0 d X J l c i w 0 f S Z x d W 9 0 O y w m c X V v d D t T Z W N 0 a W 9 u M S 9 h c 3 R y b 3 R y Y W N r Z X J f Y m 9 t L 0 F 1 d G 9 S Z W 1 v d m V k Q 2 9 s d W 1 u c z E u e 0 R l c 2 N y a X B 0 a W 9 u L D V 9 J n F 1 b 3 Q 7 L C Z x d W 9 0 O 1 N l Y 3 R p b 2 4 x L 2 F z d H J v d H J h Y 2 t l c l 9 i b 2 0 v Q X V 0 b 1 J l b W 9 2 Z W R D b 2 x 1 b W 5 z M S 5 7 U G F j a 2 F n Z S w 2 f S Z x d W 9 0 O y w m c X V v d D t T Z W N 0 a W 9 u M S 9 h c 3 R y b 3 R y Y W N r Z X J f Y m 9 t L 0 F 1 d G 9 S Z W 1 v d m V k Q 2 9 s d W 1 u c z E u e 1 F 1 Y W 5 0 a X R 5 L D d 9 J n F 1 b 3 Q 7 L C Z x d W 9 0 O 1 N l Y 3 R p b 2 4 x L 2 F z d H J v d H J h Y 2 t l c l 9 i b 2 0 v Q X V 0 b 1 J l b W 9 2 Z W R D b 2 x 1 b W 5 z M S 5 7 T G l u a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c 3 R y b 3 R y Y W N r Z X J f Y m 9 t L 0 F 1 d G 9 S Z W 1 v d m V k Q 2 9 s d W 1 u c z E u e 0 R l c 2 l n b m F 0 b 3 I s M H 0 m c X V v d D s s J n F 1 b 3 Q 7 U 2 V j d G l v b j E v Y X N 0 c m 9 0 c m F j a 2 V y X 2 J v b S 9 B d X R v U m V t b 3 Z l Z E N v b H V t b n M x L n t B c 3 R y b 2 N h c 3 Q g b n V t Y m V y L D F 9 J n F 1 b 3 Q 7 L C Z x d W 9 0 O 1 N l Y 3 R p b 2 4 x L 2 F z d H J v d H J h Y 2 t l c l 9 i b 2 0 v Q X V 0 b 1 J l b W 9 2 Z W R D b 2 x 1 b W 5 z M S 5 7 Q 2 9 t b W V u d C w y f S Z x d W 9 0 O y w m c X V v d D t T Z W N 0 a W 9 u M S 9 h c 3 R y b 3 R y Y W N r Z X J f Y m 9 t L 0 F 1 d G 9 S Z W 1 v d m V k Q 2 9 s d W 1 u c z E u e 1 Z h b H V l L D N 9 J n F 1 b 3 Q 7 L C Z x d W 9 0 O 1 N l Y 3 R p b 2 4 x L 2 F z d H J v d H J h Y 2 t l c l 9 i b 2 0 v Q X V 0 b 1 J l b W 9 2 Z W R D b 2 x 1 b W 5 z M S 5 7 T W F u d W Z h Y 3 R 1 c m V y L D R 9 J n F 1 b 3 Q 7 L C Z x d W 9 0 O 1 N l Y 3 R p b 2 4 x L 2 F z d H J v d H J h Y 2 t l c l 9 i b 2 0 v Q X V 0 b 1 J l b W 9 2 Z W R D b 2 x 1 b W 5 z M S 5 7 R G V z Y 3 J p c H R p b 2 4 s N X 0 m c X V v d D s s J n F 1 b 3 Q 7 U 2 V j d G l v b j E v Y X N 0 c m 9 0 c m F j a 2 V y X 2 J v b S 9 B d X R v U m V t b 3 Z l Z E N v b H V t b n M x L n t Q Y W N r Y W d l L D Z 9 J n F 1 b 3 Q 7 L C Z x d W 9 0 O 1 N l Y 3 R p b 2 4 x L 2 F z d H J v d H J h Y 2 t l c l 9 i b 2 0 v Q X V 0 b 1 J l b W 9 2 Z W R D b 2 x 1 b W 5 z M S 5 7 U X V h b n R p d H k s N 3 0 m c X V v d D s s J n F 1 b 3 Q 7 U 2 V j d G l v b j E v Y X N 0 c m 9 0 c m F j a 2 V y X 2 J v b S 9 B d X R v U m V t b 3 Z l Z E N v b H V t b n M x L n t M a W 5 r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3 R y b 3 R y Y W N r Z X J f Y m 9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d H J v d H J h Y 2 t l c l 9 i b 2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0 c m 9 0 c m F j a 2 V y X 2 J v b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p 9 h H E I R U R Z B O R X 5 N c p / W A A A A A A I A A A A A A B B m A A A A A Q A A I A A A A G + M p H A s J p 4 d t b T c b u l 2 i k s R f O y Z I a W o x 8 y b f D q z k 2 J n A A A A A A 6 A A A A A A g A A I A A A A P S B y W M L S Z B V k G q C h e 9 R O G w i q + I 4 b e a l j A k a X i 6 t 7 u d / U A A A A G 5 K n 1 z H x 9 w m L w + 5 p E M f / n q N M l O t R v i s L u K G w a I M 1 6 C m C 4 f k H y O a E h Q F 1 3 9 v h p e u a a x I A 1 S s x r O 7 Z u r K J q h 8 k d / O V p g 7 5 x k B W / X C Z W C c j V r I Q A A A A I r I e w X R q e C m 4 t N p d Z 4 v M Y V C X E b c z x N b 0 9 G R d x U 3 o I I 5 / y u q Y 0 F 6 P 5 D r P e x F L H z Y E d 3 R M t S m g N Y A n c q V s Q Y w Z H M = < / D a t a M a s h u p > 
</file>

<file path=customXml/itemProps1.xml><?xml version="1.0" encoding="utf-8"?>
<ds:datastoreItem xmlns:ds="http://schemas.openxmlformats.org/officeDocument/2006/customXml" ds:itemID="{E6C2CE76-F226-4EA4-9BAA-16A678AD5A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astrotracker_bom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Valceschini</dc:creator>
  <cp:lastModifiedBy>Raphael Valceschini</cp:lastModifiedBy>
  <dcterms:created xsi:type="dcterms:W3CDTF">2022-08-23T10:04:01Z</dcterms:created>
  <dcterms:modified xsi:type="dcterms:W3CDTF">2023-03-01T09:03:14Z</dcterms:modified>
</cp:coreProperties>
</file>